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defaultThemeVersion="124226"/>
  <mc:AlternateContent xmlns:mc="http://schemas.openxmlformats.org/markup-compatibility/2006">
    <mc:Choice Requires="x15">
      <x15ac:absPath xmlns:x15ac="http://schemas.microsoft.com/office/spreadsheetml/2010/11/ac" url="O:\5800_教育総務課\所属共用フォルダ\03_教育地域力推進担当\04_放課後の子どもの居場所づくりに関すること\放課後ひろば調整\ひろばプロポ関係\令和８年度（R９開設）※各フォルダは随時修正が必要です。\05_募集要領、仕様書等起案\起案（修正中）\各種様式（小池）\"/>
    </mc:Choice>
  </mc:AlternateContent>
  <xr:revisionPtr revIDLastSave="0" documentId="13_ncr:1_{6BD95781-BE00-482C-83DE-436C5378F33A}" xr6:coauthVersionLast="47" xr6:coauthVersionMax="47" xr10:uidLastSave="{00000000-0000-0000-0000-000000000000}"/>
  <bookViews>
    <workbookView xWindow="-120" yWindow="-120" windowWidth="29040" windowHeight="15720" xr2:uid="{00000000-000D-0000-FFFF-FFFF00000000}"/>
  </bookViews>
  <sheets>
    <sheet name="見積書 " sheetId="4" r:id="rId1"/>
    <sheet name="小池放課後ひろば（こども教室）" sheetId="5" r:id="rId2"/>
  </sheets>
  <definedNames>
    <definedName name="_xlnm.Print_Area" localSheetId="0">'見積書 '!$A$1:$G$54</definedName>
    <definedName name="_xlnm.Print_Area" localSheetId="1">'小池放課後ひろば（こども教室）'!$A$1:$M$31</definedName>
    <definedName name="_xlnm.Print_Titles" localSheetId="0">'見積書 '!$A:$D</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8" i="4" l="1"/>
  <c r="J23" i="5"/>
  <c r="A4" i="5" l="1"/>
  <c r="E11" i="4" l="1"/>
  <c r="J20" i="5" l="1"/>
  <c r="J21" i="5"/>
  <c r="J22" i="5"/>
  <c r="E29" i="4"/>
  <c r="J15" i="5"/>
  <c r="J14" i="5"/>
  <c r="J31" i="5"/>
  <c r="E20" i="4" l="1"/>
  <c r="E27" i="4"/>
  <c r="E40" i="4"/>
  <c r="E26" i="4"/>
  <c r="E28" i="4"/>
  <c r="E19" i="4"/>
  <c r="J24" i="5"/>
  <c r="J16" i="5"/>
  <c r="D19" i="5"/>
  <c r="J12" i="5"/>
  <c r="E21" i="4" l="1"/>
  <c r="E17" i="4"/>
  <c r="E31" i="4"/>
  <c r="J30" i="5"/>
  <c r="J29" i="5"/>
  <c r="E37" i="4" l="1"/>
  <c r="E36" i="4" s="1"/>
  <c r="E39" i="4"/>
  <c r="E38" i="4" s="1"/>
  <c r="J5" i="5" l="1"/>
  <c r="J6" i="5"/>
  <c r="J7" i="5"/>
  <c r="J8" i="5"/>
  <c r="J9" i="5"/>
  <c r="J10" i="5"/>
  <c r="J11" i="5"/>
  <c r="J17" i="5"/>
  <c r="J18" i="5"/>
  <c r="J19" i="5"/>
  <c r="J25" i="5"/>
  <c r="J26" i="5"/>
  <c r="J27" i="5"/>
  <c r="J28" i="5"/>
  <c r="E33" i="4" l="1"/>
  <c r="E24" i="4"/>
  <c r="E16" i="4"/>
  <c r="E35" i="4"/>
  <c r="E32" i="4"/>
  <c r="E23" i="4"/>
  <c r="E15" i="4"/>
  <c r="E34" i="4"/>
  <c r="J32" i="5"/>
  <c r="E14" i="4"/>
  <c r="E13" i="4"/>
  <c r="E25" i="4"/>
  <c r="E41" i="4"/>
  <c r="E12" i="4" l="1"/>
  <c r="E30" i="4"/>
  <c r="E22" i="4"/>
  <c r="E44" i="4" l="1"/>
  <c r="G46" i="4" s="1"/>
  <c r="G47" i="4" l="1"/>
  <c r="G48" i="4" s="1"/>
  <c r="E56" i="4"/>
  <c r="E57"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佐藤 美里</author>
  </authors>
  <commentList>
    <comment ref="L14" authorId="0" shapeId="0" xr:uid="{00000000-0006-0000-0100-000001000000}">
      <text>
        <r>
          <rPr>
            <sz val="9"/>
            <color indexed="81"/>
            <rFont val="ＭＳ Ｐゴシック"/>
            <family val="3"/>
            <charset val="128"/>
          </rPr>
          <t xml:space="preserve">【研修費】※受講料、旅費、講師謝礼含む
誰を対象に、どのような研修を予定しているか記載してください。
</t>
        </r>
      </text>
    </comment>
    <comment ref="L15" authorId="0" shapeId="0" xr:uid="{00000000-0006-0000-0100-000002000000}">
      <text>
        <r>
          <rPr>
            <sz val="9"/>
            <color indexed="81"/>
            <rFont val="ＭＳ Ｐゴシック"/>
            <family val="3"/>
            <charset val="128"/>
          </rPr>
          <t>【報償費】
●プログラムの内容
●講師を依頼する事業者、人
上記を記載してください。</t>
        </r>
      </text>
    </comment>
    <comment ref="L17" authorId="0" shapeId="0" xr:uid="{00000000-0006-0000-0100-000003000000}">
      <text>
        <r>
          <rPr>
            <sz val="9"/>
            <color indexed="81"/>
            <rFont val="ＭＳ Ｐゴシック"/>
            <family val="3"/>
            <charset val="128"/>
          </rPr>
          <t xml:space="preserve">【消耗品費】
購入する物品の例を記載してください。
</t>
        </r>
      </text>
    </comment>
    <comment ref="L27" authorId="0" shapeId="0" xr:uid="{00000000-0006-0000-0100-000004000000}">
      <text>
        <r>
          <rPr>
            <sz val="9"/>
            <color indexed="81"/>
            <rFont val="ＭＳ Ｐゴシック"/>
            <family val="3"/>
            <charset val="128"/>
          </rPr>
          <t xml:space="preserve">【損害賠償保険】
●加入予定の保険名
●補償内容の概要
上記を記載してください。
※別紙に添付してもかまいません。
</t>
        </r>
      </text>
    </comment>
    <comment ref="L28" authorId="0" shapeId="0" xr:uid="{00000000-0006-0000-0100-000005000000}">
      <text>
        <r>
          <rPr>
            <sz val="9"/>
            <color indexed="81"/>
            <rFont val="ＭＳ Ｐゴシック"/>
            <family val="3"/>
            <charset val="128"/>
          </rPr>
          <t>【廃棄物手数料】
5万円未満の小破修繕は、事業者の皆様に負担していただきます。</t>
        </r>
      </text>
    </comment>
  </commentList>
</comments>
</file>

<file path=xl/sharedStrings.xml><?xml version="1.0" encoding="utf-8"?>
<sst xmlns="http://schemas.openxmlformats.org/spreadsheetml/2006/main" count="191" uniqueCount="85">
  <si>
    <t>※　必要に応じて行やセルの追加・削除等を行ってもかまいません。</t>
    <rPh sb="2" eb="4">
      <t>ヒツヨウ</t>
    </rPh>
    <rPh sb="5" eb="6">
      <t>オウ</t>
    </rPh>
    <rPh sb="8" eb="9">
      <t>ギョウ</t>
    </rPh>
    <rPh sb="13" eb="15">
      <t>ツイカ</t>
    </rPh>
    <rPh sb="16" eb="18">
      <t>サクジョ</t>
    </rPh>
    <rPh sb="18" eb="19">
      <t>トウ</t>
    </rPh>
    <rPh sb="20" eb="21">
      <t>オコナ</t>
    </rPh>
    <phoneticPr fontId="3"/>
  </si>
  <si>
    <t>小計</t>
    <rPh sb="0" eb="2">
      <t>ショウケイ</t>
    </rPh>
    <phoneticPr fontId="3"/>
  </si>
  <si>
    <t>（２）本部事務局事務費</t>
    <rPh sb="3" eb="5">
      <t>ホンブ</t>
    </rPh>
    <rPh sb="5" eb="8">
      <t>ジムキョク</t>
    </rPh>
    <rPh sb="8" eb="11">
      <t>ジムヒ</t>
    </rPh>
    <phoneticPr fontId="3"/>
  </si>
  <si>
    <t>（１）本部事務局人件費</t>
    <rPh sb="3" eb="5">
      <t>ホンブ</t>
    </rPh>
    <rPh sb="5" eb="8">
      <t>ジムキョク</t>
    </rPh>
    <rPh sb="8" eb="11">
      <t>ジンケンヒ</t>
    </rPh>
    <phoneticPr fontId="3"/>
  </si>
  <si>
    <t>法人経費</t>
    <rPh sb="0" eb="2">
      <t>ホウジン</t>
    </rPh>
    <rPh sb="2" eb="4">
      <t>ケイヒ</t>
    </rPh>
    <phoneticPr fontId="3"/>
  </si>
  <si>
    <t>（２）その他設備修繕</t>
    <rPh sb="5" eb="6">
      <t>タ</t>
    </rPh>
    <rPh sb="6" eb="8">
      <t>セツビ</t>
    </rPh>
    <rPh sb="8" eb="10">
      <t>シュウゼン</t>
    </rPh>
    <phoneticPr fontId="3"/>
  </si>
  <si>
    <t>（１）事務用機械器具類修繕</t>
    <rPh sb="3" eb="6">
      <t>ジムヨウ</t>
    </rPh>
    <rPh sb="6" eb="8">
      <t>キカイ</t>
    </rPh>
    <rPh sb="8" eb="10">
      <t>キグ</t>
    </rPh>
    <rPh sb="10" eb="11">
      <t>ルイ</t>
    </rPh>
    <rPh sb="11" eb="13">
      <t>シュウゼン</t>
    </rPh>
    <phoneticPr fontId="3"/>
  </si>
  <si>
    <t>修繕費</t>
    <rPh sb="0" eb="3">
      <t>シュウゼンヒ</t>
    </rPh>
    <phoneticPr fontId="3"/>
  </si>
  <si>
    <t>（１）健康診断費</t>
    <rPh sb="3" eb="5">
      <t>ケンコウ</t>
    </rPh>
    <rPh sb="5" eb="7">
      <t>シンダン</t>
    </rPh>
    <rPh sb="7" eb="8">
      <t>ヒ</t>
    </rPh>
    <phoneticPr fontId="3"/>
  </si>
  <si>
    <t>委託料</t>
    <rPh sb="0" eb="3">
      <t>イタクリョウ</t>
    </rPh>
    <phoneticPr fontId="3"/>
  </si>
  <si>
    <t>（５）廃棄物手数料</t>
    <rPh sb="3" eb="6">
      <t>ハイキブツ</t>
    </rPh>
    <rPh sb="6" eb="9">
      <t>テスウリョウ</t>
    </rPh>
    <phoneticPr fontId="3"/>
  </si>
  <si>
    <t>（４）損害賠償保険</t>
    <rPh sb="3" eb="5">
      <t>ソンガイ</t>
    </rPh>
    <rPh sb="5" eb="7">
      <t>バイショウ</t>
    </rPh>
    <rPh sb="7" eb="9">
      <t>ホケン</t>
    </rPh>
    <phoneticPr fontId="3"/>
  </si>
  <si>
    <t>（３）振込手数料</t>
    <rPh sb="3" eb="5">
      <t>フリコ</t>
    </rPh>
    <rPh sb="5" eb="8">
      <t>テスウリョウ</t>
    </rPh>
    <phoneticPr fontId="3"/>
  </si>
  <si>
    <t>（２）郵券代</t>
    <rPh sb="3" eb="5">
      <t>ユウケン</t>
    </rPh>
    <rPh sb="5" eb="6">
      <t>ダイ</t>
    </rPh>
    <phoneticPr fontId="3"/>
  </si>
  <si>
    <t>（１）電信料</t>
    <rPh sb="3" eb="5">
      <t>デンシン</t>
    </rPh>
    <rPh sb="5" eb="6">
      <t>リョウ</t>
    </rPh>
    <phoneticPr fontId="3"/>
  </si>
  <si>
    <t>役務費</t>
    <rPh sb="0" eb="2">
      <t>エキム</t>
    </rPh>
    <rPh sb="2" eb="3">
      <t>ヒ</t>
    </rPh>
    <phoneticPr fontId="3"/>
  </si>
  <si>
    <t>その他運営諸費</t>
    <rPh sb="2" eb="3">
      <t>タ</t>
    </rPh>
    <rPh sb="3" eb="5">
      <t>ウンエイ</t>
    </rPh>
    <rPh sb="5" eb="7">
      <t>ショヒ</t>
    </rPh>
    <phoneticPr fontId="3"/>
  </si>
  <si>
    <t>施設管理消耗品</t>
    <rPh sb="0" eb="2">
      <t>シセツ</t>
    </rPh>
    <rPh sb="2" eb="4">
      <t>カンリ</t>
    </rPh>
    <rPh sb="4" eb="6">
      <t>ショウモウ</t>
    </rPh>
    <rPh sb="6" eb="7">
      <t>ヒン</t>
    </rPh>
    <phoneticPr fontId="3"/>
  </si>
  <si>
    <t>図書費</t>
    <rPh sb="0" eb="2">
      <t>トショ</t>
    </rPh>
    <rPh sb="2" eb="3">
      <t>ヒ</t>
    </rPh>
    <phoneticPr fontId="3"/>
  </si>
  <si>
    <t>行事活動費</t>
    <rPh sb="0" eb="2">
      <t>ギョウジ</t>
    </rPh>
    <rPh sb="2" eb="4">
      <t>カツドウ</t>
    </rPh>
    <rPh sb="4" eb="5">
      <t>ヒ</t>
    </rPh>
    <phoneticPr fontId="3"/>
  </si>
  <si>
    <t>（３）その他</t>
    <rPh sb="5" eb="6">
      <t>タ</t>
    </rPh>
    <phoneticPr fontId="3"/>
  </si>
  <si>
    <t>（２）事務用品</t>
    <rPh sb="3" eb="5">
      <t>ジム</t>
    </rPh>
    <rPh sb="5" eb="7">
      <t>ヨウヒン</t>
    </rPh>
    <phoneticPr fontId="3"/>
  </si>
  <si>
    <t>（１）教材教具</t>
    <rPh sb="3" eb="5">
      <t>キョウザイ</t>
    </rPh>
    <rPh sb="5" eb="7">
      <t>キョウグ</t>
    </rPh>
    <phoneticPr fontId="3"/>
  </si>
  <si>
    <t>消耗品費</t>
    <rPh sb="0" eb="2">
      <t>ショウモウ</t>
    </rPh>
    <rPh sb="2" eb="3">
      <t>ヒン</t>
    </rPh>
    <rPh sb="3" eb="4">
      <t>ヒ</t>
    </rPh>
    <phoneticPr fontId="3"/>
  </si>
  <si>
    <t>旅費</t>
    <rPh sb="0" eb="2">
      <t>リョヒ</t>
    </rPh>
    <phoneticPr fontId="3"/>
  </si>
  <si>
    <t>報償費</t>
    <rPh sb="0" eb="2">
      <t>ホウショウ</t>
    </rPh>
    <rPh sb="2" eb="3">
      <t>ヒ</t>
    </rPh>
    <phoneticPr fontId="3"/>
  </si>
  <si>
    <t>研修経費</t>
    <rPh sb="0" eb="2">
      <t>ケンシュウ</t>
    </rPh>
    <rPh sb="2" eb="4">
      <t>ケイヒ</t>
    </rPh>
    <phoneticPr fontId="3"/>
  </si>
  <si>
    <t>事務・事業費</t>
    <rPh sb="0" eb="2">
      <t>ジム</t>
    </rPh>
    <rPh sb="3" eb="6">
      <t>ジギョウヒ</t>
    </rPh>
    <phoneticPr fontId="3"/>
  </si>
  <si>
    <t>（４）社会保険料等雇用者負担分</t>
    <rPh sb="3" eb="5">
      <t>シャカイ</t>
    </rPh>
    <rPh sb="5" eb="8">
      <t>ホケンリョウ</t>
    </rPh>
    <rPh sb="8" eb="9">
      <t>トウ</t>
    </rPh>
    <rPh sb="9" eb="12">
      <t>コヨウシャ</t>
    </rPh>
    <rPh sb="12" eb="15">
      <t>フタンブン</t>
    </rPh>
    <phoneticPr fontId="3"/>
  </si>
  <si>
    <t>（３）非常勤職員報酬・交通費</t>
    <rPh sb="3" eb="6">
      <t>ヒジョウキン</t>
    </rPh>
    <rPh sb="6" eb="8">
      <t>ショクイン</t>
    </rPh>
    <rPh sb="8" eb="10">
      <t>ホウシュウ</t>
    </rPh>
    <rPh sb="11" eb="14">
      <t>コウツウヒ</t>
    </rPh>
    <phoneticPr fontId="3"/>
  </si>
  <si>
    <t>（２）常勤職員諸手当</t>
    <rPh sb="3" eb="5">
      <t>ジョウキン</t>
    </rPh>
    <rPh sb="5" eb="7">
      <t>ショクイン</t>
    </rPh>
    <rPh sb="7" eb="10">
      <t>ショテアテ</t>
    </rPh>
    <phoneticPr fontId="3"/>
  </si>
  <si>
    <t>人件費</t>
    <rPh sb="0" eb="3">
      <t>ジンケンヒ</t>
    </rPh>
    <phoneticPr fontId="3"/>
  </si>
  <si>
    <t>備考</t>
    <rPh sb="0" eb="2">
      <t>ビコウ</t>
    </rPh>
    <phoneticPr fontId="3"/>
  </si>
  <si>
    <t>金額</t>
    <rPh sb="0" eb="2">
      <t>キンガク</t>
    </rPh>
    <phoneticPr fontId="3"/>
  </si>
  <si>
    <t>項目</t>
    <rPh sb="0" eb="2">
      <t>コウモク</t>
    </rPh>
    <phoneticPr fontId="3"/>
  </si>
  <si>
    <t>区分</t>
    <rPh sb="0" eb="2">
      <t>クブン</t>
    </rPh>
    <phoneticPr fontId="3"/>
  </si>
  <si>
    <t>（宛先）大田区長</t>
    <rPh sb="1" eb="3">
      <t>アテサキ</t>
    </rPh>
    <rPh sb="4" eb="8">
      <t>オオタクチョウ</t>
    </rPh>
    <phoneticPr fontId="3"/>
  </si>
  <si>
    <t>円</t>
    <rPh sb="0" eb="1">
      <t>エン</t>
    </rPh>
    <phoneticPr fontId="3"/>
  </si>
  <si>
    <t>月</t>
    <rPh sb="0" eb="1">
      <t>ツキ</t>
    </rPh>
    <phoneticPr fontId="3"/>
  </si>
  <si>
    <t>（２）その他設備</t>
    <rPh sb="5" eb="6">
      <t>ホカ</t>
    </rPh>
    <rPh sb="6" eb="8">
      <t>セツビ</t>
    </rPh>
    <phoneticPr fontId="3"/>
  </si>
  <si>
    <t>（１）事務用機械器具類</t>
    <rPh sb="3" eb="6">
      <t>ジムヨウ</t>
    </rPh>
    <rPh sb="6" eb="8">
      <t>キカイ</t>
    </rPh>
    <rPh sb="8" eb="10">
      <t>キグ</t>
    </rPh>
    <rPh sb="10" eb="11">
      <t>ルイ</t>
    </rPh>
    <phoneticPr fontId="3"/>
  </si>
  <si>
    <t>人</t>
    <rPh sb="0" eb="1">
      <t>ヒト</t>
    </rPh>
    <phoneticPr fontId="3"/>
  </si>
  <si>
    <t>（１）健康診断</t>
    <rPh sb="3" eb="5">
      <t>ケンコウ</t>
    </rPh>
    <rPh sb="5" eb="7">
      <t>シンダン</t>
    </rPh>
    <phoneticPr fontId="3"/>
  </si>
  <si>
    <t>（３）振込手数料</t>
    <rPh sb="3" eb="5">
      <t>フリコミ</t>
    </rPh>
    <rPh sb="5" eb="8">
      <t>テスウリョウ</t>
    </rPh>
    <phoneticPr fontId="3"/>
  </si>
  <si>
    <t>台</t>
    <rPh sb="0" eb="1">
      <t>ダイ</t>
    </rPh>
    <phoneticPr fontId="3"/>
  </si>
  <si>
    <t>　●その他運営諸経費</t>
    <rPh sb="4" eb="5">
      <t>ホカ</t>
    </rPh>
    <rPh sb="5" eb="7">
      <t>ウンエイ</t>
    </rPh>
    <rPh sb="7" eb="10">
      <t>ショケイヒ</t>
    </rPh>
    <phoneticPr fontId="3"/>
  </si>
  <si>
    <t>　●施設管理消耗品</t>
    <rPh sb="2" eb="4">
      <t>シセツ</t>
    </rPh>
    <rPh sb="4" eb="6">
      <t>カンリ</t>
    </rPh>
    <rPh sb="6" eb="8">
      <t>ショウモウ</t>
    </rPh>
    <rPh sb="8" eb="9">
      <t>ヒン</t>
    </rPh>
    <phoneticPr fontId="3"/>
  </si>
  <si>
    <t>　●図書費</t>
    <rPh sb="2" eb="5">
      <t>トショヒ</t>
    </rPh>
    <phoneticPr fontId="3"/>
  </si>
  <si>
    <t>　●行事活動費</t>
    <rPh sb="2" eb="4">
      <t>ギョウジ</t>
    </rPh>
    <rPh sb="4" eb="6">
      <t>カツドウ</t>
    </rPh>
    <rPh sb="6" eb="7">
      <t>ヒ</t>
    </rPh>
    <phoneticPr fontId="3"/>
  </si>
  <si>
    <t>（３）その他</t>
    <rPh sb="5" eb="6">
      <t>ホカ</t>
    </rPh>
    <phoneticPr fontId="3"/>
  </si>
  <si>
    <t>回</t>
    <rPh sb="0" eb="1">
      <t>カイ</t>
    </rPh>
    <phoneticPr fontId="3"/>
  </si>
  <si>
    <t>旅費・交通費</t>
    <rPh sb="0" eb="2">
      <t>リョヒ</t>
    </rPh>
    <rPh sb="3" eb="6">
      <t>コウツウヒ</t>
    </rPh>
    <phoneticPr fontId="3"/>
  </si>
  <si>
    <t>　</t>
    <phoneticPr fontId="3"/>
  </si>
  <si>
    <t>報償費</t>
    <rPh sb="0" eb="3">
      <t>ホウショウヒ</t>
    </rPh>
    <phoneticPr fontId="3"/>
  </si>
  <si>
    <t>研修費</t>
    <rPh sb="0" eb="3">
      <t>ケンシュウヒ</t>
    </rPh>
    <phoneticPr fontId="3"/>
  </si>
  <si>
    <t>事務事業費</t>
    <rPh sb="0" eb="2">
      <t>ジム</t>
    </rPh>
    <rPh sb="2" eb="4">
      <t>ジギョウ</t>
    </rPh>
    <rPh sb="4" eb="5">
      <t>ヒ</t>
    </rPh>
    <phoneticPr fontId="3"/>
  </si>
  <si>
    <t>社会保険等</t>
    <rPh sb="0" eb="2">
      <t>シャカイ</t>
    </rPh>
    <rPh sb="2" eb="4">
      <t>ホケン</t>
    </rPh>
    <rPh sb="4" eb="5">
      <t>ナド</t>
    </rPh>
    <phoneticPr fontId="3"/>
  </si>
  <si>
    <t>通勤手当</t>
    <rPh sb="0" eb="2">
      <t>ツウキン</t>
    </rPh>
    <rPh sb="2" eb="4">
      <t>テアテ</t>
    </rPh>
    <phoneticPr fontId="3"/>
  </si>
  <si>
    <t>給与</t>
    <rPh sb="0" eb="2">
      <t>キュウヨ</t>
    </rPh>
    <phoneticPr fontId="3"/>
  </si>
  <si>
    <t>非常勤職員</t>
    <rPh sb="0" eb="3">
      <t>ヒジョウキン</t>
    </rPh>
    <rPh sb="3" eb="5">
      <t>ショクイン</t>
    </rPh>
    <phoneticPr fontId="3"/>
  </si>
  <si>
    <t>常勤職員</t>
    <rPh sb="0" eb="2">
      <t>ジョウキン</t>
    </rPh>
    <rPh sb="2" eb="4">
      <t>ショクイン</t>
    </rPh>
    <phoneticPr fontId="3"/>
  </si>
  <si>
    <t>賞与</t>
    <rPh sb="0" eb="2">
      <t>ショウヨ</t>
    </rPh>
    <phoneticPr fontId="3"/>
  </si>
  <si>
    <t>その他
常勤職員</t>
    <rPh sb="2" eb="3">
      <t>ホカ</t>
    </rPh>
    <rPh sb="4" eb="6">
      <t>ジョウキン</t>
    </rPh>
    <rPh sb="6" eb="8">
      <t>ショクイン</t>
    </rPh>
    <phoneticPr fontId="3"/>
  </si>
  <si>
    <t>管理責任者</t>
    <rPh sb="0" eb="2">
      <t>カンリ</t>
    </rPh>
    <rPh sb="2" eb="4">
      <t>セキニン</t>
    </rPh>
    <rPh sb="4" eb="5">
      <t>シャ</t>
    </rPh>
    <phoneticPr fontId="3"/>
  </si>
  <si>
    <t>単位</t>
    <rPh sb="0" eb="2">
      <t>タンイ</t>
    </rPh>
    <phoneticPr fontId="3"/>
  </si>
  <si>
    <t>数</t>
    <rPh sb="0" eb="1">
      <t>カズ</t>
    </rPh>
    <phoneticPr fontId="3"/>
  </si>
  <si>
    <t>単価</t>
    <rPh sb="0" eb="2">
      <t>タンカ</t>
    </rPh>
    <phoneticPr fontId="3"/>
  </si>
  <si>
    <t>入力</t>
    <rPh sb="0" eb="2">
      <t>ニュウリョク</t>
    </rPh>
    <phoneticPr fontId="3"/>
  </si>
  <si>
    <t>（１）常勤職員給料（管理責任者）</t>
    <rPh sb="3" eb="5">
      <t>ジョウキン</t>
    </rPh>
    <rPh sb="5" eb="7">
      <t>ショクイン</t>
    </rPh>
    <rPh sb="7" eb="9">
      <t>キュウリョウ</t>
    </rPh>
    <rPh sb="10" eb="12">
      <t>カンリ</t>
    </rPh>
    <rPh sb="12" eb="14">
      <t>セキニン</t>
    </rPh>
    <rPh sb="14" eb="15">
      <t>シャ</t>
    </rPh>
    <phoneticPr fontId="3"/>
  </si>
  <si>
    <t>職員</t>
    <rPh sb="0" eb="2">
      <t>ショクイン</t>
    </rPh>
    <phoneticPr fontId="2"/>
  </si>
  <si>
    <t>月</t>
    <rPh sb="0" eb="1">
      <t>ツキ</t>
    </rPh>
    <phoneticPr fontId="2"/>
  </si>
  <si>
    <t>※学校毎にシートを作成してください</t>
    <rPh sb="1" eb="3">
      <t>ガッコウ</t>
    </rPh>
    <rPh sb="3" eb="4">
      <t>ゴト</t>
    </rPh>
    <rPh sb="9" eb="11">
      <t>サクセイ</t>
    </rPh>
    <phoneticPr fontId="2"/>
  </si>
  <si>
    <t>令和　　年　　月　　日</t>
    <rPh sb="0" eb="2">
      <t>レイワ</t>
    </rPh>
    <rPh sb="4" eb="5">
      <t>ネン</t>
    </rPh>
    <rPh sb="7" eb="8">
      <t>ガツ</t>
    </rPh>
    <rPh sb="10" eb="11">
      <t>ニチ</t>
    </rPh>
    <phoneticPr fontId="3"/>
  </si>
  <si>
    <t>放課後こども教室運営経費内訳書</t>
    <rPh sb="12" eb="14">
      <t>ウチワケ</t>
    </rPh>
    <phoneticPr fontId="2"/>
  </si>
  <si>
    <t>法人経費割合</t>
    <rPh sb="0" eb="2">
      <t>ホウジン</t>
    </rPh>
    <rPh sb="2" eb="6">
      <t>ケイヒワリアイ</t>
    </rPh>
    <phoneticPr fontId="2"/>
  </si>
  <si>
    <t>小計</t>
    <rPh sb="0" eb="2">
      <t>ショウケイ</t>
    </rPh>
    <phoneticPr fontId="2"/>
  </si>
  <si>
    <t>消費税</t>
    <rPh sb="0" eb="3">
      <t>ショウヒゼイ</t>
    </rPh>
    <phoneticPr fontId="2"/>
  </si>
  <si>
    <t>総計</t>
    <rPh sb="0" eb="2">
      <t>ソウケイ</t>
    </rPh>
    <phoneticPr fontId="2"/>
  </si>
  <si>
    <t>所在地</t>
    <rPh sb="0" eb="3">
      <t>ショザイチ</t>
    </rPh>
    <phoneticPr fontId="3"/>
  </si>
  <si>
    <t>法人名　</t>
    <rPh sb="0" eb="3">
      <t>ホウジンメイ</t>
    </rPh>
    <phoneticPr fontId="2"/>
  </si>
  <si>
    <t>〇〇〇</t>
    <phoneticPr fontId="3"/>
  </si>
  <si>
    <t>〇〇〇</t>
    <phoneticPr fontId="2"/>
  </si>
  <si>
    <r>
      <t>※管理業務に必要な経費（光熱水費、</t>
    </r>
    <r>
      <rPr>
        <sz val="11"/>
        <color theme="1"/>
        <rFont val="ＭＳ Ｐゴシック"/>
        <family val="2"/>
        <charset val="128"/>
        <scheme val="minor"/>
      </rPr>
      <t>日常のごみ処理料、小破修理（１箇所あたり5万円以上）は、区の負担となります。</t>
    </r>
    <rPh sb="1" eb="3">
      <t>カンリ</t>
    </rPh>
    <rPh sb="3" eb="5">
      <t>ギョウム</t>
    </rPh>
    <rPh sb="6" eb="8">
      <t>ヒツヨウ</t>
    </rPh>
    <rPh sb="9" eb="11">
      <t>ケイヒ</t>
    </rPh>
    <rPh sb="12" eb="14">
      <t>コウネツ</t>
    </rPh>
    <rPh sb="14" eb="15">
      <t>スイ</t>
    </rPh>
    <rPh sb="15" eb="16">
      <t>ヒ</t>
    </rPh>
    <rPh sb="17" eb="19">
      <t>ニチジョウ</t>
    </rPh>
    <rPh sb="22" eb="24">
      <t>ショリ</t>
    </rPh>
    <rPh sb="24" eb="25">
      <t>リョウ</t>
    </rPh>
    <rPh sb="26" eb="28">
      <t>ショウハ</t>
    </rPh>
    <rPh sb="28" eb="30">
      <t>シュウリ</t>
    </rPh>
    <rPh sb="32" eb="34">
      <t>カショ</t>
    </rPh>
    <rPh sb="38" eb="40">
      <t>マンエン</t>
    </rPh>
    <rPh sb="40" eb="42">
      <t>イジョウ</t>
    </rPh>
    <rPh sb="45" eb="46">
      <t>ク</t>
    </rPh>
    <rPh sb="47" eb="49">
      <t>フタン</t>
    </rPh>
    <phoneticPr fontId="3"/>
  </si>
  <si>
    <t>※この募集要領に定める事業は、令和９年度予算の範囲内において大田区と運営予定事業者との間で運営業務委託を締結して実施するものです。</t>
    <rPh sb="3" eb="7">
      <t>ボシュウヨウリョウ</t>
    </rPh>
    <rPh sb="8" eb="9">
      <t>サダ</t>
    </rPh>
    <rPh sb="11" eb="13">
      <t>ジギョウ</t>
    </rPh>
    <rPh sb="15" eb="17">
      <t>レイワ</t>
    </rPh>
    <rPh sb="18" eb="20">
      <t>ネンド</t>
    </rPh>
    <rPh sb="20" eb="22">
      <t>ヨサン</t>
    </rPh>
    <rPh sb="23" eb="26">
      <t>ハンイナイ</t>
    </rPh>
    <rPh sb="30" eb="33">
      <t>オオタク</t>
    </rPh>
    <rPh sb="34" eb="38">
      <t>ウンエイヨテイ</t>
    </rPh>
    <rPh sb="38" eb="41">
      <t>ジギョウシャ</t>
    </rPh>
    <rPh sb="43" eb="44">
      <t>アイダ</t>
    </rPh>
    <rPh sb="45" eb="49">
      <t>ウンエイギョウム</t>
    </rPh>
    <rPh sb="49" eb="51">
      <t>イタク</t>
    </rPh>
    <rPh sb="52" eb="54">
      <t>テイケツ</t>
    </rPh>
    <rPh sb="56" eb="58">
      <t>ジッシ</t>
    </rPh>
    <phoneticPr fontId="2"/>
  </si>
  <si>
    <t>令和９年度小池放課後ひろば（こども教室）運営業務委託経費　見積書</t>
    <rPh sb="5" eb="7">
      <t>コイケ</t>
    </rPh>
    <rPh sb="7" eb="10">
      <t>ホウカゴ</t>
    </rPh>
    <rPh sb="17" eb="19">
      <t>キョウシツ</t>
    </rPh>
    <rPh sb="22" eb="24">
      <t>ギョウム</t>
    </rPh>
    <rPh sb="24" eb="26">
      <t>イタク</t>
    </rPh>
    <rPh sb="26" eb="28">
      <t>ケイヒ</t>
    </rPh>
    <rPh sb="29" eb="32">
      <t>ミツモリショ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</si>
</sst>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0" x14ac:knownFonts="1">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3"/>
      <charset val="128"/>
    </font>
    <font>
      <b/>
      <sz val="12"/>
      <name val="ＭＳ Ｐゴシック"/>
      <family val="3"/>
      <charset val="128"/>
    </font>
    <font>
      <b/>
      <sz val="11"/>
      <name val="ＭＳ Ｐゴシック"/>
      <family val="3"/>
      <charset val="128"/>
    </font>
    <font>
      <sz val="10"/>
      <name val="ＭＳ Ｐゴシック"/>
      <family val="3"/>
      <charset val="128"/>
    </font>
    <font>
      <sz val="9"/>
      <color indexed="81"/>
      <name val="ＭＳ Ｐゴシック"/>
      <family val="3"/>
      <charset val="128"/>
    </font>
    <font>
      <sz val="9"/>
      <name val="ＭＳ Ｐゴシック"/>
      <family val="3"/>
      <charset val="128"/>
    </font>
    <font>
      <sz val="11"/>
      <color theme="1"/>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0" tint="-0.14999847407452621"/>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ck">
        <color indexed="64"/>
      </right>
      <top/>
      <bottom style="dotted">
        <color indexed="64"/>
      </bottom>
      <diagonal/>
    </border>
    <border>
      <left style="thin">
        <color indexed="64"/>
      </left>
      <right style="thin">
        <color indexed="64"/>
      </right>
      <top/>
      <bottom style="dotted">
        <color indexed="64"/>
      </bottom>
      <diagonal/>
    </border>
    <border>
      <left/>
      <right style="thin">
        <color indexed="64"/>
      </right>
      <top/>
      <bottom style="dotted">
        <color indexed="64"/>
      </bottom>
      <diagonal/>
    </border>
    <border>
      <left style="medium">
        <color indexed="64"/>
      </left>
      <right style="thin">
        <color indexed="64"/>
      </right>
      <top/>
      <bottom/>
      <diagonal/>
    </border>
    <border>
      <left style="thick">
        <color indexed="64"/>
      </left>
      <right/>
      <top style="thin">
        <color indexed="64"/>
      </top>
      <bottom style="thin">
        <color indexed="64"/>
      </bottom>
      <diagonal/>
    </border>
    <border>
      <left style="thin">
        <color indexed="64"/>
      </left>
      <right style="thick">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ck">
        <color indexed="64"/>
      </right>
      <top style="dotted">
        <color indexed="64"/>
      </top>
      <bottom/>
      <diagonal/>
    </border>
    <border>
      <left style="thin">
        <color indexed="64"/>
      </left>
      <right style="thin">
        <color indexed="64"/>
      </right>
      <top style="dotted">
        <color indexed="64"/>
      </top>
      <bottom/>
      <diagonal/>
    </border>
    <border>
      <left/>
      <right style="thin">
        <color indexed="64"/>
      </right>
      <top style="dotted">
        <color indexed="64"/>
      </top>
      <bottom/>
      <diagonal/>
    </border>
    <border>
      <left style="thin">
        <color indexed="64"/>
      </left>
      <right style="thick">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ck">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right style="thin">
        <color indexed="64"/>
      </right>
      <top style="dotted">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ck">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right style="thin">
        <color indexed="64"/>
      </right>
      <top style="medium">
        <color indexed="64"/>
      </top>
      <bottom style="dotted">
        <color indexed="64"/>
      </bottom>
      <diagonal/>
    </border>
    <border>
      <left style="medium">
        <color indexed="64"/>
      </left>
      <right style="thin">
        <color indexed="64"/>
      </right>
      <top style="medium">
        <color indexed="64"/>
      </top>
      <bottom/>
      <diagonal/>
    </border>
    <border>
      <left style="thick">
        <color indexed="64"/>
      </left>
      <right/>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diagonal/>
    </border>
    <border>
      <left style="medium">
        <color indexed="64"/>
      </left>
      <right style="thin">
        <color indexed="64"/>
      </right>
      <top style="dotted">
        <color indexed="64"/>
      </top>
      <bottom style="dotted">
        <color indexed="64"/>
      </bottom>
      <diagonal/>
    </border>
    <border>
      <left style="thin">
        <color indexed="64"/>
      </left>
      <right style="thick">
        <color indexed="64"/>
      </right>
      <top style="thick">
        <color indexed="64"/>
      </top>
      <bottom/>
      <diagonal/>
    </border>
    <border>
      <left style="thin">
        <color indexed="64"/>
      </left>
      <right style="thin">
        <color indexed="64"/>
      </right>
      <top style="thick">
        <color indexed="64"/>
      </top>
      <bottom/>
      <diagonal/>
    </border>
    <border>
      <left/>
      <right style="thin">
        <color indexed="64"/>
      </right>
      <top style="thick">
        <color indexed="64"/>
      </top>
      <bottom style="medium">
        <color indexed="64"/>
      </bottom>
      <diagonal/>
    </border>
    <border>
      <left/>
      <right/>
      <top style="thick">
        <color indexed="64"/>
      </top>
      <bottom style="medium">
        <color indexed="64"/>
      </bottom>
      <diagonal/>
    </border>
    <border>
      <left style="thick">
        <color indexed="64"/>
      </left>
      <right/>
      <top style="thick">
        <color indexed="64"/>
      </top>
      <bottom style="medium">
        <color indexed="64"/>
      </bottom>
      <diagonal/>
    </border>
    <border>
      <left/>
      <right/>
      <top/>
      <bottom style="thick">
        <color indexed="64"/>
      </bottom>
      <diagonal/>
    </border>
    <border>
      <left style="thin">
        <color indexed="64"/>
      </left>
      <right/>
      <top style="thin">
        <color indexed="64"/>
      </top>
      <bottom/>
      <diagonal/>
    </border>
    <border>
      <left style="thin">
        <color indexed="64"/>
      </left>
      <right style="thin">
        <color indexed="64"/>
      </right>
      <top style="dashed">
        <color indexed="64"/>
      </top>
      <bottom style="dotted">
        <color indexed="64"/>
      </bottom>
      <diagonal/>
    </border>
    <border>
      <left style="thin">
        <color indexed="64"/>
      </left>
      <right style="thin">
        <color indexed="64"/>
      </right>
      <top style="medium">
        <color indexed="64"/>
      </top>
      <bottom/>
      <diagonal/>
    </border>
    <border>
      <left style="thick">
        <color indexed="64"/>
      </left>
      <right style="medium">
        <color indexed="64"/>
      </right>
      <top style="medium">
        <color indexed="64"/>
      </top>
      <bottom/>
      <diagonal/>
    </border>
    <border>
      <left style="thick">
        <color indexed="64"/>
      </left>
      <right style="medium">
        <color indexed="64"/>
      </right>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ck">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bottom/>
      <diagonal/>
    </border>
  </borders>
  <cellStyleXfs count="2">
    <xf numFmtId="0" fontId="0" fillId="0" borderId="0">
      <alignment vertical="center"/>
    </xf>
    <xf numFmtId="0" fontId="1" fillId="0" borderId="0">
      <alignment vertical="center"/>
    </xf>
  </cellStyleXfs>
  <cellXfs count="159">
    <xf numFmtId="0" fontId="0" fillId="0" borderId="0" xfId="0">
      <alignment vertical="center"/>
    </xf>
    <xf numFmtId="0" fontId="1" fillId="0" borderId="0" xfId="1">
      <alignment vertical="center"/>
    </xf>
    <xf numFmtId="0" fontId="1" fillId="0" borderId="0" xfId="1" applyAlignment="1">
      <alignment vertical="center" shrinkToFit="1"/>
    </xf>
    <xf numFmtId="0" fontId="1" fillId="0" borderId="0" xfId="1" applyAlignment="1">
      <alignment horizontal="center" vertical="center"/>
    </xf>
    <xf numFmtId="0" fontId="1" fillId="0" borderId="0" xfId="1" applyAlignment="1">
      <alignment horizontal="left" vertical="center"/>
    </xf>
    <xf numFmtId="0" fontId="4" fillId="0" borderId="0" xfId="1" applyFont="1" applyAlignment="1">
      <alignment horizontal="right" vertical="center"/>
    </xf>
    <xf numFmtId="0" fontId="1" fillId="0" borderId="1" xfId="1" applyBorder="1" applyAlignment="1">
      <alignment vertical="center" shrinkToFit="1"/>
    </xf>
    <xf numFmtId="49" fontId="1" fillId="0" borderId="5" xfId="1" applyNumberFormat="1" applyBorder="1">
      <alignment vertical="center"/>
    </xf>
    <xf numFmtId="0" fontId="1" fillId="0" borderId="1" xfId="1" applyBorder="1">
      <alignment vertical="center"/>
    </xf>
    <xf numFmtId="49" fontId="1" fillId="0" borderId="1" xfId="1" applyNumberFormat="1" applyBorder="1">
      <alignment vertical="center"/>
    </xf>
    <xf numFmtId="0" fontId="5" fillId="0" borderId="1" xfId="1" applyFont="1" applyBorder="1">
      <alignment vertical="center"/>
    </xf>
    <xf numFmtId="0" fontId="5" fillId="0" borderId="1" xfId="1" applyFont="1" applyBorder="1" applyAlignment="1">
      <alignment horizontal="center" vertical="center"/>
    </xf>
    <xf numFmtId="0" fontId="1" fillId="0" borderId="6" xfId="1" applyBorder="1" applyAlignment="1">
      <alignment horizontal="center" vertical="center"/>
    </xf>
    <xf numFmtId="0" fontId="5" fillId="0" borderId="0" xfId="1" applyFont="1">
      <alignment vertical="center"/>
    </xf>
    <xf numFmtId="0" fontId="5" fillId="0" borderId="3" xfId="1" applyFont="1" applyBorder="1">
      <alignment vertical="center"/>
    </xf>
    <xf numFmtId="0" fontId="1" fillId="0" borderId="3" xfId="1" applyBorder="1">
      <alignment vertical="center"/>
    </xf>
    <xf numFmtId="0" fontId="1" fillId="0" borderId="0" xfId="1" applyAlignment="1">
      <alignment horizontal="right" vertical="center" shrinkToFit="1"/>
    </xf>
    <xf numFmtId="0" fontId="6" fillId="0" borderId="0" xfId="1" applyFont="1">
      <alignment vertical="center"/>
    </xf>
    <xf numFmtId="0" fontId="1" fillId="0" borderId="0" xfId="1" applyAlignment="1">
      <alignment vertical="center" textRotation="255"/>
    </xf>
    <xf numFmtId="0" fontId="1" fillId="3" borderId="9" xfId="1" applyFill="1" applyBorder="1" applyAlignment="1">
      <alignment horizontal="center" vertical="center"/>
    </xf>
    <xf numFmtId="0" fontId="1" fillId="3" borderId="9" xfId="1" applyFill="1" applyBorder="1">
      <alignment vertical="center"/>
    </xf>
    <xf numFmtId="0" fontId="1" fillId="0" borderId="9" xfId="1" applyBorder="1" applyAlignment="1">
      <alignment horizontal="center" vertical="center"/>
    </xf>
    <xf numFmtId="0" fontId="1" fillId="0" borderId="9" xfId="1" applyBorder="1">
      <alignment vertical="center"/>
    </xf>
    <xf numFmtId="0" fontId="6" fillId="0" borderId="10" xfId="1" applyFont="1" applyBorder="1">
      <alignment vertical="center"/>
    </xf>
    <xf numFmtId="0" fontId="1" fillId="3" borderId="14" xfId="1" applyFill="1" applyBorder="1" applyAlignment="1">
      <alignment horizontal="center" vertical="center"/>
    </xf>
    <xf numFmtId="0" fontId="1" fillId="3" borderId="14" xfId="1" applyFill="1" applyBorder="1">
      <alignment vertical="center"/>
    </xf>
    <xf numFmtId="0" fontId="1" fillId="0" borderId="14" xfId="1" applyBorder="1" applyAlignment="1">
      <alignment horizontal="center" vertical="center"/>
    </xf>
    <xf numFmtId="0" fontId="1" fillId="0" borderId="14" xfId="1" applyBorder="1">
      <alignment vertical="center"/>
    </xf>
    <xf numFmtId="0" fontId="6" fillId="0" borderId="15" xfId="1" applyFont="1" applyBorder="1">
      <alignment vertical="center"/>
    </xf>
    <xf numFmtId="0" fontId="6" fillId="0" borderId="16" xfId="1" applyFont="1" applyBorder="1">
      <alignment vertical="center"/>
    </xf>
    <xf numFmtId="0" fontId="1" fillId="3" borderId="18" xfId="1" applyFill="1" applyBorder="1" applyAlignment="1">
      <alignment horizontal="center" vertical="center"/>
    </xf>
    <xf numFmtId="0" fontId="1" fillId="3" borderId="18" xfId="1" applyFill="1" applyBorder="1">
      <alignment vertical="center"/>
    </xf>
    <xf numFmtId="0" fontId="1" fillId="0" borderId="18" xfId="1" applyBorder="1" applyAlignment="1">
      <alignment horizontal="center" vertical="center"/>
    </xf>
    <xf numFmtId="0" fontId="1" fillId="0" borderId="18" xfId="1" applyBorder="1">
      <alignment vertical="center"/>
    </xf>
    <xf numFmtId="0" fontId="6" fillId="0" borderId="19" xfId="1" applyFont="1" applyBorder="1">
      <alignment vertical="center"/>
    </xf>
    <xf numFmtId="0" fontId="1" fillId="3" borderId="21" xfId="1" applyFill="1" applyBorder="1" applyAlignment="1">
      <alignment horizontal="center" vertical="center"/>
    </xf>
    <xf numFmtId="0" fontId="1" fillId="3" borderId="21" xfId="1" applyFill="1" applyBorder="1">
      <alignment vertical="center"/>
    </xf>
    <xf numFmtId="0" fontId="1" fillId="0" borderId="21" xfId="1" applyBorder="1" applyAlignment="1">
      <alignment horizontal="center" vertical="center"/>
    </xf>
    <xf numFmtId="0" fontId="1" fillId="0" borderId="21" xfId="1" applyBorder="1">
      <alignment vertical="center"/>
    </xf>
    <xf numFmtId="0" fontId="6" fillId="0" borderId="22" xfId="1" applyFont="1" applyBorder="1">
      <alignment vertical="center"/>
    </xf>
    <xf numFmtId="0" fontId="1" fillId="3" borderId="24" xfId="1" applyFill="1" applyBorder="1" applyAlignment="1">
      <alignment horizontal="center" vertical="center"/>
    </xf>
    <xf numFmtId="0" fontId="1" fillId="3" borderId="24" xfId="1" applyFill="1" applyBorder="1">
      <alignment vertical="center"/>
    </xf>
    <xf numFmtId="0" fontId="1" fillId="0" borderId="24" xfId="1" applyBorder="1" applyAlignment="1">
      <alignment horizontal="center" vertical="center"/>
    </xf>
    <xf numFmtId="0" fontId="1" fillId="0" borderId="24" xfId="1" applyBorder="1">
      <alignment vertical="center"/>
    </xf>
    <xf numFmtId="0" fontId="6" fillId="0" borderId="25" xfId="1" applyFont="1" applyBorder="1">
      <alignment vertical="center"/>
    </xf>
    <xf numFmtId="0" fontId="6" fillId="2" borderId="21" xfId="1" applyFont="1" applyFill="1" applyBorder="1">
      <alignment vertical="center"/>
    </xf>
    <xf numFmtId="0" fontId="1" fillId="3" borderId="28" xfId="1" applyFill="1" applyBorder="1" applyAlignment="1">
      <alignment horizontal="center" vertical="center"/>
    </xf>
    <xf numFmtId="0" fontId="1" fillId="3" borderId="28" xfId="1" applyFill="1" applyBorder="1">
      <alignment vertical="center"/>
    </xf>
    <xf numFmtId="0" fontId="1" fillId="0" borderId="28" xfId="1" applyBorder="1" applyAlignment="1">
      <alignment horizontal="center" vertical="center"/>
    </xf>
    <xf numFmtId="0" fontId="1" fillId="0" borderId="28" xfId="1" applyBorder="1">
      <alignment vertical="center"/>
    </xf>
    <xf numFmtId="0" fontId="6" fillId="0" borderId="29" xfId="1" applyFont="1" applyBorder="1">
      <alignment vertical="center"/>
    </xf>
    <xf numFmtId="0" fontId="6" fillId="0" borderId="34" xfId="1" applyFont="1" applyBorder="1" applyAlignment="1">
      <alignment horizontal="left" vertical="top"/>
    </xf>
    <xf numFmtId="0" fontId="1" fillId="3" borderId="36" xfId="1" applyFill="1" applyBorder="1" applyAlignment="1">
      <alignment horizontal="center" vertical="center"/>
    </xf>
    <xf numFmtId="0" fontId="1" fillId="0" borderId="36" xfId="1" applyBorder="1" applyAlignment="1">
      <alignment horizontal="center" vertical="center"/>
    </xf>
    <xf numFmtId="0" fontId="1" fillId="4" borderId="36" xfId="1" applyFill="1" applyBorder="1" applyAlignment="1">
      <alignment horizontal="center" vertical="center"/>
    </xf>
    <xf numFmtId="0" fontId="1" fillId="4" borderId="0" xfId="1" applyFill="1" applyAlignment="1">
      <alignment horizontal="center" vertical="center"/>
    </xf>
    <xf numFmtId="0" fontId="6" fillId="0" borderId="3" xfId="1" applyFont="1" applyBorder="1">
      <alignment vertical="center"/>
    </xf>
    <xf numFmtId="0" fontId="8" fillId="0" borderId="3" xfId="1" applyFont="1" applyBorder="1">
      <alignment vertical="center"/>
    </xf>
    <xf numFmtId="0" fontId="5" fillId="0" borderId="4" xfId="1" applyFont="1" applyBorder="1">
      <alignment vertical="center"/>
    </xf>
    <xf numFmtId="0" fontId="1" fillId="0" borderId="4" xfId="1" applyBorder="1">
      <alignment vertical="center"/>
    </xf>
    <xf numFmtId="0" fontId="1" fillId="0" borderId="41" xfId="1" applyBorder="1">
      <alignment vertical="center"/>
    </xf>
    <xf numFmtId="0" fontId="8" fillId="0" borderId="1" xfId="1" applyFont="1" applyBorder="1" applyAlignment="1">
      <alignment horizontal="center" vertical="center"/>
    </xf>
    <xf numFmtId="0" fontId="1" fillId="0" borderId="0" xfId="1" applyAlignment="1">
      <alignment horizontal="left" vertical="center" shrinkToFit="1"/>
    </xf>
    <xf numFmtId="176" fontId="1" fillId="0" borderId="1" xfId="1" applyNumberFormat="1" applyBorder="1" applyAlignment="1">
      <alignment horizontal="right" vertical="center"/>
    </xf>
    <xf numFmtId="176" fontId="1" fillId="0" borderId="1" xfId="1" applyNumberFormat="1" applyBorder="1" applyAlignment="1">
      <alignment horizontal="right" vertical="center" shrinkToFit="1"/>
    </xf>
    <xf numFmtId="176" fontId="1" fillId="0" borderId="0" xfId="1" applyNumberFormat="1">
      <alignment vertical="center"/>
    </xf>
    <xf numFmtId="176" fontId="5" fillId="0" borderId="0" xfId="1" applyNumberFormat="1" applyFont="1">
      <alignment vertical="center"/>
    </xf>
    <xf numFmtId="0" fontId="6" fillId="4" borderId="0" xfId="1" applyFont="1" applyFill="1" applyAlignment="1">
      <alignment horizontal="center" vertical="center"/>
    </xf>
    <xf numFmtId="0" fontId="6" fillId="4" borderId="35" xfId="1" applyFont="1" applyFill="1" applyBorder="1" applyAlignment="1">
      <alignment horizontal="center" vertical="center"/>
    </xf>
    <xf numFmtId="0" fontId="4" fillId="3" borderId="38" xfId="1" applyFont="1" applyFill="1" applyBorder="1">
      <alignment vertical="center"/>
    </xf>
    <xf numFmtId="0" fontId="4" fillId="3" borderId="37" xfId="1" applyFont="1" applyFill="1" applyBorder="1">
      <alignment vertical="center"/>
    </xf>
    <xf numFmtId="0" fontId="4" fillId="3" borderId="39" xfId="1" applyFont="1" applyFill="1" applyBorder="1" applyAlignment="1">
      <alignment horizontal="left" vertical="center"/>
    </xf>
    <xf numFmtId="176" fontId="5" fillId="0" borderId="0" xfId="1" applyNumberFormat="1" applyFont="1" applyAlignment="1">
      <alignment horizontal="right" vertical="center"/>
    </xf>
    <xf numFmtId="176" fontId="5" fillId="5" borderId="1" xfId="1" applyNumberFormat="1" applyFont="1" applyFill="1" applyBorder="1" applyAlignment="1">
      <alignment horizontal="right" vertical="center"/>
    </xf>
    <xf numFmtId="176" fontId="5" fillId="5" borderId="1" xfId="1" applyNumberFormat="1" applyFont="1" applyFill="1" applyBorder="1" applyAlignment="1">
      <alignment horizontal="right" vertical="center" shrinkToFit="1"/>
    </xf>
    <xf numFmtId="0" fontId="6" fillId="4" borderId="43" xfId="1" applyFont="1" applyFill="1" applyBorder="1" applyProtection="1">
      <alignment vertical="center"/>
      <protection locked="0"/>
    </xf>
    <xf numFmtId="0" fontId="6" fillId="4" borderId="42" xfId="1" applyFont="1" applyFill="1" applyBorder="1" applyProtection="1">
      <alignment vertical="center"/>
      <protection locked="0"/>
    </xf>
    <xf numFmtId="0" fontId="6" fillId="4" borderId="21" xfId="1" applyFont="1" applyFill="1" applyBorder="1" applyProtection="1">
      <alignment vertical="center"/>
      <protection locked="0"/>
    </xf>
    <xf numFmtId="0" fontId="6" fillId="4" borderId="24" xfId="1" applyFont="1" applyFill="1" applyBorder="1" applyProtection="1">
      <alignment vertical="center"/>
      <protection locked="0"/>
    </xf>
    <xf numFmtId="0" fontId="6" fillId="4" borderId="14" xfId="1" applyFont="1" applyFill="1" applyBorder="1" applyProtection="1">
      <alignment vertical="center"/>
      <protection locked="0"/>
    </xf>
    <xf numFmtId="0" fontId="6" fillId="4" borderId="28" xfId="1" applyFont="1" applyFill="1" applyBorder="1" applyProtection="1">
      <alignment vertical="center"/>
      <protection locked="0"/>
    </xf>
    <xf numFmtId="0" fontId="1" fillId="4" borderId="28" xfId="1" applyFill="1" applyBorder="1" applyProtection="1">
      <alignment vertical="center"/>
      <protection locked="0"/>
    </xf>
    <xf numFmtId="0" fontId="1" fillId="4" borderId="9" xfId="1" applyFill="1" applyBorder="1" applyProtection="1">
      <alignment vertical="center"/>
      <protection locked="0"/>
    </xf>
    <xf numFmtId="0" fontId="1" fillId="4" borderId="21" xfId="1" applyFill="1" applyBorder="1" applyProtection="1">
      <alignment vertical="center"/>
      <protection locked="0"/>
    </xf>
    <xf numFmtId="0" fontId="1" fillId="4" borderId="14" xfId="1" applyFill="1" applyBorder="1" applyProtection="1">
      <alignment vertical="center"/>
      <protection locked="0"/>
    </xf>
    <xf numFmtId="0" fontId="6" fillId="4" borderId="13" xfId="1" applyFont="1" applyFill="1" applyBorder="1" applyAlignment="1" applyProtection="1">
      <alignment vertical="center" wrapText="1"/>
      <protection locked="0"/>
    </xf>
    <xf numFmtId="0" fontId="6" fillId="4" borderId="27" xfId="1" applyFont="1" applyFill="1" applyBorder="1" applyProtection="1">
      <alignment vertical="center"/>
      <protection locked="0"/>
    </xf>
    <xf numFmtId="0" fontId="6" fillId="4" borderId="20" xfId="1" applyFont="1" applyFill="1" applyBorder="1" applyProtection="1">
      <alignment vertical="center"/>
      <protection locked="0"/>
    </xf>
    <xf numFmtId="0" fontId="6" fillId="4" borderId="23" xfId="1" applyFont="1" applyFill="1" applyBorder="1" applyProtection="1">
      <alignment vertical="center"/>
      <protection locked="0"/>
    </xf>
    <xf numFmtId="0" fontId="6" fillId="4" borderId="9" xfId="1" applyFont="1" applyFill="1" applyBorder="1" applyProtection="1">
      <alignment vertical="center"/>
      <protection locked="0"/>
    </xf>
    <xf numFmtId="0" fontId="6" fillId="4" borderId="18" xfId="1" applyFont="1" applyFill="1" applyBorder="1" applyProtection="1">
      <alignment vertical="center"/>
      <protection locked="0"/>
    </xf>
    <xf numFmtId="0" fontId="6" fillId="0" borderId="27" xfId="1" applyFont="1" applyBorder="1" applyProtection="1">
      <alignment vertical="center"/>
      <protection locked="0"/>
    </xf>
    <xf numFmtId="0" fontId="6" fillId="0" borderId="8" xfId="1" applyFont="1" applyBorder="1" applyProtection="1">
      <alignment vertical="center"/>
      <protection locked="0"/>
    </xf>
    <xf numFmtId="0" fontId="6" fillId="0" borderId="20" xfId="1" applyFont="1" applyBorder="1" applyProtection="1">
      <alignment vertical="center"/>
      <protection locked="0"/>
    </xf>
    <xf numFmtId="0" fontId="6" fillId="0" borderId="13" xfId="1" applyFont="1" applyBorder="1" applyProtection="1">
      <alignment vertical="center"/>
      <protection locked="0"/>
    </xf>
    <xf numFmtId="0" fontId="6" fillId="0" borderId="17" xfId="1" applyFont="1" applyBorder="1" applyProtection="1">
      <alignment vertical="center"/>
      <protection locked="0"/>
    </xf>
    <xf numFmtId="0" fontId="1" fillId="3" borderId="6" xfId="1" applyFill="1" applyBorder="1">
      <alignment vertical="center"/>
    </xf>
    <xf numFmtId="0" fontId="6" fillId="0" borderId="33" xfId="1" applyFont="1" applyBorder="1" applyAlignment="1">
      <alignment horizontal="left" vertical="center"/>
    </xf>
    <xf numFmtId="0" fontId="1" fillId="4" borderId="18" xfId="1" applyFill="1" applyBorder="1" applyProtection="1">
      <alignment vertical="center"/>
      <protection locked="0"/>
    </xf>
    <xf numFmtId="9" fontId="1" fillId="0" borderId="0" xfId="1" applyNumberFormat="1">
      <alignment vertical="center"/>
    </xf>
    <xf numFmtId="0" fontId="6" fillId="0" borderId="26" xfId="1" applyFont="1" applyBorder="1" applyAlignment="1">
      <alignment horizontal="left" vertical="center"/>
    </xf>
    <xf numFmtId="0" fontId="6" fillId="0" borderId="46" xfId="1" applyFont="1" applyBorder="1">
      <alignment vertical="center"/>
    </xf>
    <xf numFmtId="0" fontId="6" fillId="4" borderId="47" xfId="1" applyFont="1" applyFill="1" applyBorder="1" applyProtection="1">
      <alignment vertical="center"/>
      <protection locked="0"/>
    </xf>
    <xf numFmtId="0" fontId="1" fillId="0" borderId="47" xfId="1" applyBorder="1" applyAlignment="1">
      <alignment horizontal="center" vertical="center"/>
    </xf>
    <xf numFmtId="0" fontId="1" fillId="4" borderId="47" xfId="1" applyFill="1" applyBorder="1" applyProtection="1">
      <alignment vertical="center"/>
      <protection locked="0"/>
    </xf>
    <xf numFmtId="0" fontId="1" fillId="0" borderId="47" xfId="1" applyBorder="1">
      <alignment vertical="center"/>
    </xf>
    <xf numFmtId="0" fontId="1" fillId="3" borderId="47" xfId="1" applyFill="1" applyBorder="1">
      <alignment vertical="center"/>
    </xf>
    <xf numFmtId="0" fontId="1" fillId="3" borderId="47" xfId="1" applyFill="1" applyBorder="1" applyAlignment="1">
      <alignment horizontal="center" vertical="center"/>
    </xf>
    <xf numFmtId="0" fontId="6" fillId="0" borderId="48" xfId="1" applyFont="1" applyBorder="1" applyProtection="1">
      <alignment vertical="center"/>
      <protection locked="0"/>
    </xf>
    <xf numFmtId="176" fontId="1" fillId="0" borderId="49" xfId="1" applyNumberFormat="1" applyBorder="1" applyAlignment="1">
      <alignment horizontal="right" vertical="center" shrinkToFit="1"/>
    </xf>
    <xf numFmtId="0" fontId="1" fillId="4" borderId="21" xfId="1" applyFill="1" applyBorder="1">
      <alignment vertical="center"/>
    </xf>
    <xf numFmtId="0" fontId="1" fillId="4" borderId="18" xfId="1" applyFill="1" applyBorder="1">
      <alignment vertical="center"/>
    </xf>
    <xf numFmtId="0" fontId="1" fillId="4" borderId="9" xfId="1" applyFill="1" applyBorder="1">
      <alignment vertical="center"/>
    </xf>
    <xf numFmtId="0" fontId="1" fillId="4" borderId="28" xfId="1" applyFill="1" applyBorder="1">
      <alignment vertical="center"/>
    </xf>
    <xf numFmtId="0" fontId="1" fillId="4" borderId="24" xfId="1" applyFill="1" applyBorder="1">
      <alignment vertical="center"/>
    </xf>
    <xf numFmtId="0" fontId="5" fillId="0" borderId="4" xfId="1" applyFont="1" applyBorder="1" applyAlignment="1">
      <alignment horizontal="center" vertical="center" shrinkToFit="1"/>
    </xf>
    <xf numFmtId="0" fontId="5" fillId="0" borderId="3" xfId="1" applyFont="1" applyBorder="1" applyAlignment="1">
      <alignment horizontal="center" vertical="center" shrinkToFit="1"/>
    </xf>
    <xf numFmtId="0" fontId="5" fillId="0" borderId="1" xfId="1" applyFont="1" applyBorder="1" applyAlignment="1">
      <alignment horizontal="center" vertical="center" textRotation="255" shrinkToFit="1"/>
    </xf>
    <xf numFmtId="0" fontId="5" fillId="0" borderId="5" xfId="1" applyFont="1" applyBorder="1" applyAlignment="1">
      <alignment horizontal="center" vertical="center" textRotation="255" shrinkToFit="1"/>
    </xf>
    <xf numFmtId="0" fontId="1" fillId="0" borderId="5" xfId="1" applyBorder="1" applyAlignment="1">
      <alignment horizontal="center" vertical="center"/>
    </xf>
    <xf numFmtId="0" fontId="1" fillId="0" borderId="6" xfId="1" applyBorder="1" applyAlignment="1">
      <alignment horizontal="center" vertical="center"/>
    </xf>
    <xf numFmtId="0" fontId="5" fillId="0" borderId="1" xfId="1" applyFont="1" applyBorder="1" applyAlignment="1">
      <alignment horizontal="center" vertical="center" textRotation="255"/>
    </xf>
    <xf numFmtId="0" fontId="1" fillId="0" borderId="7" xfId="1" applyBorder="1" applyAlignment="1">
      <alignment horizontal="center" vertical="center"/>
    </xf>
    <xf numFmtId="0" fontId="5" fillId="0" borderId="5" xfId="1" applyFont="1" applyBorder="1" applyAlignment="1">
      <alignment horizontal="center" vertical="center" textRotation="255"/>
    </xf>
    <xf numFmtId="0" fontId="5" fillId="0" borderId="6" xfId="1" applyFont="1" applyBorder="1" applyAlignment="1">
      <alignment horizontal="center" vertical="center" textRotation="255"/>
    </xf>
    <xf numFmtId="0" fontId="5" fillId="0" borderId="7" xfId="1" applyFont="1" applyBorder="1" applyAlignment="1">
      <alignment horizontal="center" vertical="center" textRotation="255"/>
    </xf>
    <xf numFmtId="0" fontId="5" fillId="0" borderId="5" xfId="1" applyFont="1" applyBorder="1" applyAlignment="1">
      <alignment horizontal="center" vertical="center"/>
    </xf>
    <xf numFmtId="0" fontId="5" fillId="0" borderId="6" xfId="1" applyFont="1" applyBorder="1" applyAlignment="1">
      <alignment horizontal="center" vertical="center"/>
    </xf>
    <xf numFmtId="0" fontId="5" fillId="0" borderId="7" xfId="1" applyFont="1" applyBorder="1" applyAlignment="1">
      <alignment horizontal="center" vertical="center"/>
    </xf>
    <xf numFmtId="0" fontId="1" fillId="0" borderId="4" xfId="1" applyBorder="1" applyAlignment="1">
      <alignment horizontal="center" vertical="center" shrinkToFit="1"/>
    </xf>
    <xf numFmtId="0" fontId="1" fillId="0" borderId="2" xfId="1" applyBorder="1" applyAlignment="1">
      <alignment horizontal="center" vertical="center" shrinkToFit="1"/>
    </xf>
    <xf numFmtId="0" fontId="5" fillId="0" borderId="0" xfId="1" applyFont="1" applyAlignment="1">
      <alignment horizontal="center" vertical="center"/>
    </xf>
    <xf numFmtId="0" fontId="1" fillId="0" borderId="0" xfId="1" applyAlignment="1">
      <alignment horizontal="center" vertical="center"/>
    </xf>
    <xf numFmtId="0" fontId="1" fillId="0" borderId="1" xfId="1" applyBorder="1" applyAlignment="1">
      <alignment horizontal="center" vertical="center"/>
    </xf>
    <xf numFmtId="0" fontId="1" fillId="0" borderId="4" xfId="1" applyBorder="1" applyAlignment="1">
      <alignment horizontal="center" vertical="center"/>
    </xf>
    <xf numFmtId="0" fontId="1" fillId="0" borderId="4" xfId="1" applyBorder="1" applyAlignment="1">
      <alignment horizontal="left" vertical="center" shrinkToFit="1"/>
    </xf>
    <xf numFmtId="0" fontId="1" fillId="0" borderId="3" xfId="1" applyBorder="1" applyAlignment="1">
      <alignment horizontal="left" vertical="center" shrinkToFit="1"/>
    </xf>
    <xf numFmtId="0" fontId="1" fillId="2" borderId="40" xfId="1" applyFill="1" applyBorder="1" applyAlignment="1">
      <alignment horizontal="left" vertical="center"/>
    </xf>
    <xf numFmtId="0" fontId="6" fillId="0" borderId="31" xfId="1" applyFont="1" applyBorder="1" applyAlignment="1">
      <alignment horizontal="center" vertical="center" textRotation="255"/>
    </xf>
    <xf numFmtId="0" fontId="6" fillId="0" borderId="12" xfId="1" applyFont="1" applyBorder="1" applyAlignment="1">
      <alignment horizontal="center" vertical="center" textRotation="255"/>
    </xf>
    <xf numFmtId="0" fontId="6" fillId="0" borderId="30" xfId="1" applyFont="1" applyBorder="1" applyAlignment="1">
      <alignment horizontal="left" vertical="top"/>
    </xf>
    <xf numFmtId="0" fontId="6" fillId="0" borderId="11" xfId="1" applyFont="1" applyBorder="1" applyAlignment="1">
      <alignment horizontal="left" vertical="top"/>
    </xf>
    <xf numFmtId="0" fontId="6" fillId="0" borderId="26" xfId="1" applyFont="1" applyBorder="1" applyAlignment="1">
      <alignment horizontal="left" vertical="top"/>
    </xf>
    <xf numFmtId="0" fontId="6" fillId="0" borderId="32" xfId="1" applyFont="1" applyBorder="1" applyAlignment="1">
      <alignment horizontal="left" vertical="top"/>
    </xf>
    <xf numFmtId="0" fontId="6" fillId="0" borderId="33" xfId="1" applyFont="1" applyBorder="1" applyAlignment="1">
      <alignment horizontal="left" vertical="top" wrapText="1"/>
    </xf>
    <xf numFmtId="0" fontId="6" fillId="0" borderId="33" xfId="1" applyFont="1" applyBorder="1" applyAlignment="1">
      <alignment horizontal="left" vertical="top"/>
    </xf>
    <xf numFmtId="0" fontId="6" fillId="0" borderId="44" xfId="1" applyFont="1" applyBorder="1" applyAlignment="1">
      <alignment horizontal="center" vertical="center" textRotation="255"/>
    </xf>
    <xf numFmtId="0" fontId="6" fillId="0" borderId="45" xfId="1" applyFont="1" applyBorder="1" applyAlignment="1">
      <alignment horizontal="center" vertical="center" textRotation="255"/>
    </xf>
    <xf numFmtId="0" fontId="9" fillId="0" borderId="0" xfId="0" applyFont="1" applyBorder="1" applyAlignment="1" applyProtection="1">
      <alignment vertical="center" wrapText="1"/>
      <protection locked="0"/>
    </xf>
    <xf numFmtId="0" fontId="9" fillId="0" borderId="0" xfId="0" applyFont="1" applyFill="1" applyBorder="1" applyAlignment="1" applyProtection="1">
      <alignment vertical="center"/>
      <protection locked="0"/>
    </xf>
    <xf numFmtId="0" fontId="4" fillId="0" borderId="30" xfId="1" applyFont="1" applyBorder="1" applyAlignment="1">
      <alignment horizontal="right" vertical="center"/>
    </xf>
    <xf numFmtId="0" fontId="4" fillId="0" borderId="16" xfId="1" applyFont="1" applyBorder="1" applyAlignment="1">
      <alignment horizontal="right" vertical="center"/>
    </xf>
    <xf numFmtId="176" fontId="1" fillId="0" borderId="51" xfId="1" applyNumberFormat="1" applyBorder="1" applyAlignment="1">
      <alignment horizontal="right" vertical="center" shrinkToFit="1"/>
    </xf>
    <xf numFmtId="0" fontId="1" fillId="0" borderId="50" xfId="1" applyBorder="1" applyAlignment="1">
      <alignment horizontal="left" vertical="center" wrapText="1"/>
    </xf>
    <xf numFmtId="0" fontId="1" fillId="0" borderId="0" xfId="1" applyBorder="1" applyAlignment="1">
      <alignment horizontal="left" vertical="center" wrapText="1"/>
    </xf>
    <xf numFmtId="0" fontId="4" fillId="0" borderId="0" xfId="1" applyFont="1" applyBorder="1" applyAlignment="1">
      <alignment horizontal="right" vertical="center"/>
    </xf>
    <xf numFmtId="0" fontId="4" fillId="0" borderId="51" xfId="1" applyFont="1" applyBorder="1" applyAlignment="1">
      <alignment horizontal="right" vertical="center"/>
    </xf>
    <xf numFmtId="176" fontId="5" fillId="0" borderId="4" xfId="1" applyNumberFormat="1" applyFont="1" applyFill="1" applyBorder="1" applyAlignment="1">
      <alignment horizontal="center" vertical="center"/>
    </xf>
    <xf numFmtId="176" fontId="5" fillId="0" borderId="2" xfId="1" applyNumberFormat="1" applyFont="1" applyFill="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M57"/>
  <sheetViews>
    <sheetView tabSelected="1" view="pageBreakPreview" zoomScaleNormal="100" zoomScaleSheetLayoutView="100" workbookViewId="0">
      <selection activeCell="A5" sqref="A5"/>
    </sheetView>
  </sheetViews>
  <sheetFormatPr defaultRowHeight="15" customHeight="1" x14ac:dyDescent="0.15"/>
  <cols>
    <col min="1" max="1" width="3.25" style="1" customWidth="1"/>
    <col min="2" max="2" width="3.875" style="3" customWidth="1"/>
    <col min="3" max="3" width="3.5" style="1" customWidth="1"/>
    <col min="4" max="4" width="31.375" style="1" customWidth="1"/>
    <col min="5" max="5" width="38.875" style="1" customWidth="1"/>
    <col min="6" max="6" width="8" style="1" customWidth="1"/>
    <col min="7" max="7" width="29.375" style="2" customWidth="1"/>
    <col min="8" max="8" width="11.5" style="1" bestFit="1" customWidth="1"/>
    <col min="9" max="12" width="13.125" style="1" customWidth="1"/>
    <col min="13" max="13" width="14.25" style="1" customWidth="1"/>
    <col min="14" max="16384" width="9" style="1"/>
  </cols>
  <sheetData>
    <row r="1" spans="1:8" ht="19.5" customHeight="1" x14ac:dyDescent="0.15">
      <c r="G1" s="16"/>
    </row>
    <row r="2" spans="1:8" ht="14.1" customHeight="1" x14ac:dyDescent="0.15">
      <c r="G2" s="16" t="s">
        <v>72</v>
      </c>
    </row>
    <row r="3" spans="1:8" ht="14.1" customHeight="1" x14ac:dyDescent="0.15"/>
    <row r="4" spans="1:8" ht="14.1" customHeight="1" x14ac:dyDescent="0.15">
      <c r="A4" s="131" t="s">
        <v>84</v>
      </c>
      <c r="B4" s="131"/>
      <c r="C4" s="131"/>
      <c r="D4" s="131"/>
      <c r="E4" s="131"/>
      <c r="F4" s="131"/>
      <c r="G4" s="131"/>
    </row>
    <row r="5" spans="1:8" ht="14.1" customHeight="1" x14ac:dyDescent="0.15">
      <c r="B5" s="131"/>
      <c r="C5" s="132"/>
      <c r="D5" s="132"/>
      <c r="E5" s="132"/>
      <c r="F5" s="132"/>
      <c r="G5" s="132"/>
    </row>
    <row r="6" spans="1:8" ht="14.1" customHeight="1" x14ac:dyDescent="0.15">
      <c r="B6" s="4" t="s">
        <v>36</v>
      </c>
    </row>
    <row r="7" spans="1:8" ht="14.1" customHeight="1" x14ac:dyDescent="0.15">
      <c r="B7" s="4"/>
      <c r="F7" s="2" t="s">
        <v>78</v>
      </c>
      <c r="G7" s="2" t="s">
        <v>81</v>
      </c>
    </row>
    <row r="8" spans="1:8" ht="14.1" customHeight="1" x14ac:dyDescent="0.15">
      <c r="C8" s="148"/>
      <c r="D8" s="148"/>
      <c r="E8" s="149"/>
      <c r="F8" s="149" t="s">
        <v>79</v>
      </c>
      <c r="G8" s="62" t="s">
        <v>80</v>
      </c>
    </row>
    <row r="9" spans="1:8" ht="14.1" customHeight="1" x14ac:dyDescent="0.15">
      <c r="C9" s="148"/>
      <c r="D9" s="148"/>
      <c r="E9" s="149"/>
      <c r="F9" s="149"/>
      <c r="G9" s="16"/>
    </row>
    <row r="10" spans="1:8" ht="14.1" customHeight="1" x14ac:dyDescent="0.15"/>
    <row r="11" spans="1:8" ht="30" customHeight="1" x14ac:dyDescent="0.15">
      <c r="A11" s="6" t="s">
        <v>35</v>
      </c>
      <c r="B11" s="133" t="s">
        <v>34</v>
      </c>
      <c r="C11" s="133"/>
      <c r="D11" s="134"/>
      <c r="E11" s="61" t="str">
        <f ca="1">'小池放課後ひろば（こども教室）'!$A4</f>
        <v>小池放課後ひろば（こども教室）</v>
      </c>
      <c r="F11" s="129" t="s">
        <v>32</v>
      </c>
      <c r="G11" s="130"/>
    </row>
    <row r="12" spans="1:8" s="13" customFormat="1" ht="30" customHeight="1" x14ac:dyDescent="0.15">
      <c r="A12" s="123" t="s">
        <v>31</v>
      </c>
      <c r="B12" s="11">
        <v>1</v>
      </c>
      <c r="C12" s="14" t="s">
        <v>31</v>
      </c>
      <c r="D12" s="14"/>
      <c r="E12" s="73">
        <f t="shared" ref="E12" si="0">SUM(E13:E18)</f>
        <v>0</v>
      </c>
      <c r="F12" s="157"/>
      <c r="G12" s="158"/>
      <c r="H12" s="66"/>
    </row>
    <row r="13" spans="1:8" s="13" customFormat="1" ht="30" customHeight="1" x14ac:dyDescent="0.15">
      <c r="A13" s="124"/>
      <c r="B13" s="126"/>
      <c r="C13" s="57" t="s">
        <v>68</v>
      </c>
      <c r="D13" s="56"/>
      <c r="E13" s="63">
        <f>'小池放課後ひろば（こども教室）'!$J5+'小池放課後ひろば（こども教室）'!$J6</f>
        <v>0</v>
      </c>
      <c r="F13" s="157"/>
      <c r="G13" s="158"/>
    </row>
    <row r="14" spans="1:8" s="13" customFormat="1" ht="30" customHeight="1" x14ac:dyDescent="0.15">
      <c r="A14" s="124"/>
      <c r="B14" s="127"/>
      <c r="C14" s="57"/>
      <c r="D14" s="57" t="s">
        <v>69</v>
      </c>
      <c r="E14" s="63">
        <f>'小池放課後ひろば（こども教室）'!$J7+'小池放課後ひろば（こども教室）'!$J8</f>
        <v>0</v>
      </c>
      <c r="F14" s="157"/>
      <c r="G14" s="158"/>
    </row>
    <row r="15" spans="1:8" s="13" customFormat="1" ht="30" customHeight="1" x14ac:dyDescent="0.15">
      <c r="A15" s="124"/>
      <c r="B15" s="127"/>
      <c r="C15" s="15" t="s">
        <v>30</v>
      </c>
      <c r="D15" s="15"/>
      <c r="E15" s="63">
        <f>'小池放課後ひろば（こども教室）'!$J9</f>
        <v>0</v>
      </c>
      <c r="F15" s="157"/>
      <c r="G15" s="158"/>
    </row>
    <row r="16" spans="1:8" s="13" customFormat="1" ht="30" customHeight="1" x14ac:dyDescent="0.15">
      <c r="A16" s="124"/>
      <c r="B16" s="127"/>
      <c r="C16" s="135" t="s">
        <v>29</v>
      </c>
      <c r="D16" s="136"/>
      <c r="E16" s="64">
        <f>'小池放課後ひろば（こども教室）'!$J10+'小池放課後ひろば（こども教室）'!$J11</f>
        <v>0</v>
      </c>
      <c r="F16" s="157"/>
      <c r="G16" s="158"/>
    </row>
    <row r="17" spans="1:7" s="13" customFormat="1" ht="30" customHeight="1" x14ac:dyDescent="0.15">
      <c r="A17" s="124"/>
      <c r="B17" s="127"/>
      <c r="C17" s="135" t="s">
        <v>28</v>
      </c>
      <c r="D17" s="136"/>
      <c r="E17" s="64">
        <f>'小池放課後ひろば（こども教室）'!$J12</f>
        <v>0</v>
      </c>
      <c r="F17" s="157"/>
      <c r="G17" s="158"/>
    </row>
    <row r="18" spans="1:7" s="13" customFormat="1" ht="30" customHeight="1" x14ac:dyDescent="0.15">
      <c r="A18" s="125"/>
      <c r="B18" s="128"/>
      <c r="C18" s="129"/>
      <c r="D18" s="130"/>
      <c r="E18" s="64">
        <f>'小池放課後ひろば（こども教室）'!$J13</f>
        <v>0</v>
      </c>
      <c r="F18" s="157"/>
      <c r="G18" s="158"/>
    </row>
    <row r="19" spans="1:7" s="13" customFormat="1" ht="30" customHeight="1" x14ac:dyDescent="0.15">
      <c r="A19" s="121" t="s">
        <v>27</v>
      </c>
      <c r="B19" s="11">
        <v>2</v>
      </c>
      <c r="C19" s="14" t="s">
        <v>26</v>
      </c>
      <c r="D19" s="14"/>
      <c r="E19" s="73">
        <f>'小池放課後ひろば（こども教室）'!$J14</f>
        <v>0</v>
      </c>
      <c r="F19" s="157"/>
      <c r="G19" s="158"/>
    </row>
    <row r="20" spans="1:7" s="13" customFormat="1" ht="30" customHeight="1" x14ac:dyDescent="0.15">
      <c r="A20" s="121"/>
      <c r="B20" s="11">
        <v>3</v>
      </c>
      <c r="C20" s="14" t="s">
        <v>25</v>
      </c>
      <c r="D20" s="14"/>
      <c r="E20" s="73">
        <f>'小池放課後ひろば（こども教室）'!$J15</f>
        <v>0</v>
      </c>
      <c r="F20" s="157"/>
      <c r="G20" s="158"/>
    </row>
    <row r="21" spans="1:7" s="13" customFormat="1" ht="30" customHeight="1" x14ac:dyDescent="0.15">
      <c r="A21" s="121"/>
      <c r="B21" s="11">
        <v>4</v>
      </c>
      <c r="C21" s="14" t="s">
        <v>24</v>
      </c>
      <c r="D21" s="14"/>
      <c r="E21" s="73">
        <f>'小池放課後ひろば（こども教室）'!$J16</f>
        <v>0</v>
      </c>
      <c r="F21" s="157"/>
      <c r="G21" s="158"/>
    </row>
    <row r="22" spans="1:7" s="13" customFormat="1" ht="30" customHeight="1" x14ac:dyDescent="0.15">
      <c r="A22" s="121"/>
      <c r="B22" s="11">
        <v>5</v>
      </c>
      <c r="C22" s="10" t="s">
        <v>23</v>
      </c>
      <c r="D22" s="58"/>
      <c r="E22" s="73">
        <f t="shared" ref="E22" si="1">SUM(E23:E25)</f>
        <v>0</v>
      </c>
      <c r="F22" s="157"/>
      <c r="G22" s="158"/>
    </row>
    <row r="23" spans="1:7" ht="30" customHeight="1" x14ac:dyDescent="0.15">
      <c r="A23" s="121"/>
      <c r="B23" s="119"/>
      <c r="C23" s="8" t="s">
        <v>22</v>
      </c>
      <c r="D23" s="59"/>
      <c r="E23" s="63">
        <f>'小池放課後ひろば（こども教室）'!$J17</f>
        <v>0</v>
      </c>
      <c r="F23" s="157"/>
      <c r="G23" s="158"/>
    </row>
    <row r="24" spans="1:7" ht="30" customHeight="1" x14ac:dyDescent="0.15">
      <c r="A24" s="121"/>
      <c r="B24" s="120"/>
      <c r="C24" s="8" t="s">
        <v>21</v>
      </c>
      <c r="D24" s="59"/>
      <c r="E24" s="63">
        <f>'小池放課後ひろば（こども教室）'!$J18</f>
        <v>0</v>
      </c>
      <c r="F24" s="157"/>
      <c r="G24" s="158"/>
    </row>
    <row r="25" spans="1:7" ht="30" customHeight="1" x14ac:dyDescent="0.15">
      <c r="A25" s="121"/>
      <c r="B25" s="120"/>
      <c r="C25" s="8" t="s">
        <v>20</v>
      </c>
      <c r="D25" s="59"/>
      <c r="E25" s="63">
        <f t="shared" ref="E25" si="2">SUM(E26:E29)</f>
        <v>0</v>
      </c>
      <c r="F25" s="157"/>
      <c r="G25" s="158"/>
    </row>
    <row r="26" spans="1:7" ht="30" customHeight="1" x14ac:dyDescent="0.15">
      <c r="A26" s="121"/>
      <c r="B26" s="120"/>
      <c r="C26" s="119"/>
      <c r="D26" s="59" t="s">
        <v>19</v>
      </c>
      <c r="E26" s="63">
        <f>'小池放課後ひろば（こども教室）'!$J20</f>
        <v>0</v>
      </c>
      <c r="F26" s="157"/>
      <c r="G26" s="158"/>
    </row>
    <row r="27" spans="1:7" ht="30" customHeight="1" x14ac:dyDescent="0.15">
      <c r="A27" s="121"/>
      <c r="B27" s="120"/>
      <c r="C27" s="120"/>
      <c r="D27" s="59" t="s">
        <v>18</v>
      </c>
      <c r="E27" s="63">
        <f>'小池放課後ひろば（こども教室）'!$J21</f>
        <v>0</v>
      </c>
      <c r="F27" s="157"/>
      <c r="G27" s="158"/>
    </row>
    <row r="28" spans="1:7" ht="30" customHeight="1" x14ac:dyDescent="0.15">
      <c r="A28" s="121"/>
      <c r="B28" s="120"/>
      <c r="C28" s="120"/>
      <c r="D28" s="59" t="s">
        <v>17</v>
      </c>
      <c r="E28" s="63">
        <f>'小池放課後ひろば（こども教室）'!$J22</f>
        <v>0</v>
      </c>
      <c r="F28" s="157"/>
      <c r="G28" s="158"/>
    </row>
    <row r="29" spans="1:7" ht="30" customHeight="1" x14ac:dyDescent="0.15">
      <c r="A29" s="121"/>
      <c r="B29" s="122"/>
      <c r="C29" s="120"/>
      <c r="D29" s="59" t="s">
        <v>16</v>
      </c>
      <c r="E29" s="63">
        <f>'小池放課後ひろば（こども教室）'!$J23</f>
        <v>0</v>
      </c>
      <c r="F29" s="157"/>
      <c r="G29" s="158"/>
    </row>
    <row r="30" spans="1:7" ht="30" customHeight="1" x14ac:dyDescent="0.15">
      <c r="A30" s="121"/>
      <c r="B30" s="11">
        <v>6</v>
      </c>
      <c r="C30" s="10" t="s">
        <v>15</v>
      </c>
      <c r="D30" s="59"/>
      <c r="E30" s="73">
        <f t="shared" ref="E30" si="3">SUM(E31:E35)</f>
        <v>0</v>
      </c>
      <c r="F30" s="157"/>
      <c r="G30" s="158"/>
    </row>
    <row r="31" spans="1:7" ht="30" customHeight="1" x14ac:dyDescent="0.15">
      <c r="A31" s="121"/>
      <c r="B31" s="119"/>
      <c r="C31" s="8" t="s">
        <v>14</v>
      </c>
      <c r="D31" s="59"/>
      <c r="E31" s="63">
        <f>'小池放課後ひろば（こども教室）'!$J24</f>
        <v>0</v>
      </c>
      <c r="F31" s="157"/>
      <c r="G31" s="158"/>
    </row>
    <row r="32" spans="1:7" ht="30" customHeight="1" x14ac:dyDescent="0.15">
      <c r="A32" s="121"/>
      <c r="B32" s="120"/>
      <c r="C32" s="8" t="s">
        <v>13</v>
      </c>
      <c r="D32" s="59"/>
      <c r="E32" s="63">
        <f>'小池放課後ひろば（こども教室）'!$J25</f>
        <v>0</v>
      </c>
      <c r="F32" s="157"/>
      <c r="G32" s="158"/>
    </row>
    <row r="33" spans="1:13" ht="30" customHeight="1" x14ac:dyDescent="0.15">
      <c r="A33" s="121"/>
      <c r="B33" s="120"/>
      <c r="C33" s="8" t="s">
        <v>12</v>
      </c>
      <c r="D33" s="59"/>
      <c r="E33" s="63">
        <f>'小池放課後ひろば（こども教室）'!$J26</f>
        <v>0</v>
      </c>
      <c r="F33" s="157"/>
      <c r="G33" s="158"/>
    </row>
    <row r="34" spans="1:13" ht="30" customHeight="1" x14ac:dyDescent="0.15">
      <c r="A34" s="121"/>
      <c r="B34" s="120"/>
      <c r="C34" s="8" t="s">
        <v>11</v>
      </c>
      <c r="D34" s="59"/>
      <c r="E34" s="63">
        <f>'小池放課後ひろば（こども教室）'!$J27</f>
        <v>0</v>
      </c>
      <c r="F34" s="157"/>
      <c r="G34" s="158"/>
    </row>
    <row r="35" spans="1:13" ht="30" customHeight="1" x14ac:dyDescent="0.15">
      <c r="A35" s="121"/>
      <c r="B35" s="122"/>
      <c r="C35" s="8" t="s">
        <v>10</v>
      </c>
      <c r="D35" s="59"/>
      <c r="E35" s="63">
        <f>'小池放課後ひろば（こども教室）'!$J28</f>
        <v>0</v>
      </c>
      <c r="F35" s="157"/>
      <c r="G35" s="158"/>
    </row>
    <row r="36" spans="1:13" ht="30" customHeight="1" x14ac:dyDescent="0.15">
      <c r="A36" s="121"/>
      <c r="B36" s="11">
        <v>7</v>
      </c>
      <c r="C36" s="10" t="s">
        <v>9</v>
      </c>
      <c r="D36" s="59"/>
      <c r="E36" s="73">
        <f t="shared" ref="E36" si="4">SUM(E37)</f>
        <v>0</v>
      </c>
      <c r="F36" s="157"/>
      <c r="G36" s="158"/>
    </row>
    <row r="37" spans="1:13" ht="30" customHeight="1" x14ac:dyDescent="0.15">
      <c r="A37" s="121"/>
      <c r="B37" s="12"/>
      <c r="C37" s="7" t="s">
        <v>8</v>
      </c>
      <c r="D37" s="60"/>
      <c r="E37" s="63">
        <f>'小池放課後ひろば（こども教室）'!$J29</f>
        <v>0</v>
      </c>
      <c r="F37" s="157"/>
      <c r="G37" s="158"/>
    </row>
    <row r="38" spans="1:13" ht="30" customHeight="1" x14ac:dyDescent="0.15">
      <c r="A38" s="121"/>
      <c r="B38" s="11">
        <v>8</v>
      </c>
      <c r="C38" s="10" t="s">
        <v>7</v>
      </c>
      <c r="D38" s="59"/>
      <c r="E38" s="73">
        <f t="shared" ref="E38" si="5">SUM(E39:E40)</f>
        <v>0</v>
      </c>
      <c r="F38" s="157"/>
      <c r="G38" s="158"/>
    </row>
    <row r="39" spans="1:13" ht="30" customHeight="1" x14ac:dyDescent="0.15">
      <c r="A39" s="121"/>
      <c r="B39" s="119"/>
      <c r="C39" s="8" t="s">
        <v>6</v>
      </c>
      <c r="D39" s="59"/>
      <c r="E39" s="63">
        <f>'小池放課後ひろば（こども教室）'!$J30</f>
        <v>0</v>
      </c>
      <c r="F39" s="157"/>
      <c r="G39" s="158"/>
    </row>
    <row r="40" spans="1:13" ht="30" customHeight="1" x14ac:dyDescent="0.15">
      <c r="A40" s="121"/>
      <c r="B40" s="122"/>
      <c r="C40" s="8" t="s">
        <v>5</v>
      </c>
      <c r="D40" s="59"/>
      <c r="E40" s="63">
        <f>'小池放課後ひろば（こども教室）'!$J31</f>
        <v>0</v>
      </c>
      <c r="F40" s="157"/>
      <c r="G40" s="158"/>
    </row>
    <row r="41" spans="1:13" ht="30" customHeight="1" x14ac:dyDescent="0.15">
      <c r="A41" s="117" t="s">
        <v>4</v>
      </c>
      <c r="B41" s="11">
        <v>9</v>
      </c>
      <c r="C41" s="10" t="s">
        <v>4</v>
      </c>
      <c r="D41" s="59"/>
      <c r="E41" s="73">
        <f t="shared" ref="E41" si="6">SUM(E42:E43)</f>
        <v>0</v>
      </c>
      <c r="F41" s="157"/>
      <c r="G41" s="158"/>
    </row>
    <row r="42" spans="1:13" ht="30" customHeight="1" x14ac:dyDescent="0.15">
      <c r="A42" s="117"/>
      <c r="B42" s="119"/>
      <c r="C42" s="9" t="s">
        <v>3</v>
      </c>
      <c r="D42" s="59"/>
      <c r="E42" s="63"/>
      <c r="F42" s="157"/>
      <c r="G42" s="158"/>
    </row>
    <row r="43" spans="1:13" ht="30" customHeight="1" x14ac:dyDescent="0.15">
      <c r="A43" s="118"/>
      <c r="B43" s="120"/>
      <c r="C43" s="7" t="s">
        <v>2</v>
      </c>
      <c r="D43" s="60"/>
      <c r="E43" s="63"/>
      <c r="F43" s="157"/>
      <c r="G43" s="158"/>
      <c r="H43" s="65"/>
      <c r="I43" s="65"/>
      <c r="J43" s="65"/>
      <c r="K43" s="65"/>
      <c r="L43" s="65"/>
      <c r="M43" s="65"/>
    </row>
    <row r="44" spans="1:13" ht="30" customHeight="1" x14ac:dyDescent="0.15">
      <c r="A44" s="115" t="s">
        <v>1</v>
      </c>
      <c r="B44" s="116"/>
      <c r="C44" s="116"/>
      <c r="D44" s="116"/>
      <c r="E44" s="74">
        <f t="shared" ref="E44" si="7">E12+E19+E20+E21+E22+E30+E36+E38+E41</f>
        <v>0</v>
      </c>
      <c r="F44" s="157"/>
      <c r="G44" s="158"/>
    </row>
    <row r="45" spans="1:13" ht="13.5" customHeight="1" thickBot="1" x14ac:dyDescent="0.2">
      <c r="A45" s="5"/>
      <c r="B45" s="5"/>
      <c r="C45" s="5"/>
      <c r="D45" s="5"/>
      <c r="E45" s="5"/>
      <c r="F45" s="5"/>
    </row>
    <row r="46" spans="1:13" ht="13.5" customHeight="1" thickBot="1" x14ac:dyDescent="0.2">
      <c r="A46" s="5"/>
      <c r="B46" s="5"/>
      <c r="C46" s="5"/>
      <c r="D46" s="5"/>
      <c r="E46" s="5"/>
      <c r="F46" s="150" t="s">
        <v>75</v>
      </c>
      <c r="G46" s="109">
        <f>SUM(E44:E44)</f>
        <v>0</v>
      </c>
    </row>
    <row r="47" spans="1:13" ht="13.5" customHeight="1" thickBot="1" x14ac:dyDescent="0.2">
      <c r="A47" s="5"/>
      <c r="B47" s="5"/>
      <c r="C47" s="5"/>
      <c r="D47" s="5"/>
      <c r="E47" s="5"/>
      <c r="F47" s="151" t="s">
        <v>76</v>
      </c>
      <c r="G47" s="109">
        <f>ROUNDDOWN(G46*0.1,0)</f>
        <v>0</v>
      </c>
    </row>
    <row r="48" spans="1:13" ht="13.5" customHeight="1" thickBot="1" x14ac:dyDescent="0.2">
      <c r="A48" s="5"/>
      <c r="B48" s="155"/>
      <c r="C48" s="155"/>
      <c r="D48" s="155"/>
      <c r="E48" s="156"/>
      <c r="F48" s="150" t="s">
        <v>77</v>
      </c>
      <c r="G48" s="152">
        <f>SUM(G46:G47)</f>
        <v>0</v>
      </c>
    </row>
    <row r="49" spans="2:7" ht="15" customHeight="1" x14ac:dyDescent="0.15">
      <c r="B49" s="154" t="s">
        <v>82</v>
      </c>
      <c r="C49" s="154"/>
      <c r="D49" s="154"/>
      <c r="E49" s="154"/>
      <c r="F49" s="153"/>
      <c r="G49" s="153"/>
    </row>
    <row r="50" spans="2:7" ht="15" customHeight="1" x14ac:dyDescent="0.15">
      <c r="B50" s="154"/>
      <c r="C50" s="154"/>
      <c r="D50" s="154"/>
      <c r="E50" s="154"/>
      <c r="F50" s="154"/>
      <c r="G50" s="154"/>
    </row>
    <row r="51" spans="2:7" ht="29.25" customHeight="1" x14ac:dyDescent="0.15">
      <c r="B51" s="154" t="s">
        <v>83</v>
      </c>
      <c r="C51" s="154"/>
      <c r="D51" s="154"/>
      <c r="E51" s="154"/>
      <c r="F51" s="154"/>
      <c r="G51" s="154"/>
    </row>
    <row r="52" spans="2:7" ht="15" customHeight="1" x14ac:dyDescent="0.15">
      <c r="B52" s="4" t="s">
        <v>0</v>
      </c>
    </row>
    <row r="53" spans="2:7" ht="15" customHeight="1" x14ac:dyDescent="0.15">
      <c r="B53" s="4"/>
    </row>
    <row r="54" spans="2:7" ht="15" customHeight="1" x14ac:dyDescent="0.15">
      <c r="B54" s="4"/>
    </row>
    <row r="56" spans="2:7" ht="15" customHeight="1" x14ac:dyDescent="0.15">
      <c r="D56" s="1" t="s">
        <v>74</v>
      </c>
      <c r="E56" s="99" t="e">
        <f>E41/(E44-E41)</f>
        <v>#DIV/0!</v>
      </c>
      <c r="F56" s="99"/>
    </row>
    <row r="57" spans="2:7" ht="15" customHeight="1" x14ac:dyDescent="0.15">
      <c r="E57" s="1" t="e">
        <f>IF(E$56&gt;0.13,"要確認","")</f>
        <v>#DIV/0!</v>
      </c>
    </row>
  </sheetData>
  <mergeCells count="52">
    <mergeCell ref="F44:G44"/>
    <mergeCell ref="A4:G4"/>
    <mergeCell ref="B51:G51"/>
    <mergeCell ref="F39:G39"/>
    <mergeCell ref="F40:G40"/>
    <mergeCell ref="F41:G41"/>
    <mergeCell ref="F42:G42"/>
    <mergeCell ref="F43:G43"/>
    <mergeCell ref="F34:G34"/>
    <mergeCell ref="F35:G35"/>
    <mergeCell ref="F36:G36"/>
    <mergeCell ref="F37:G37"/>
    <mergeCell ref="F38:G38"/>
    <mergeCell ref="F29:G29"/>
    <mergeCell ref="F30:G30"/>
    <mergeCell ref="F32:G32"/>
    <mergeCell ref="F31:G31"/>
    <mergeCell ref="F33:G33"/>
    <mergeCell ref="F17:G17"/>
    <mergeCell ref="F18:G18"/>
    <mergeCell ref="F19:G19"/>
    <mergeCell ref="F20:G20"/>
    <mergeCell ref="F21:G21"/>
    <mergeCell ref="A12:A18"/>
    <mergeCell ref="B13:B18"/>
    <mergeCell ref="C18:D18"/>
    <mergeCell ref="B5:G5"/>
    <mergeCell ref="B11:D11"/>
    <mergeCell ref="C16:D16"/>
    <mergeCell ref="C17:D17"/>
    <mergeCell ref="F11:G11"/>
    <mergeCell ref="F12:G12"/>
    <mergeCell ref="F13:G13"/>
    <mergeCell ref="F14:G14"/>
    <mergeCell ref="F15:G15"/>
    <mergeCell ref="F16:G16"/>
    <mergeCell ref="B49:G50"/>
    <mergeCell ref="A44:D44"/>
    <mergeCell ref="A41:A43"/>
    <mergeCell ref="B42:B43"/>
    <mergeCell ref="A19:A40"/>
    <mergeCell ref="B23:B29"/>
    <mergeCell ref="C26:C29"/>
    <mergeCell ref="B31:B35"/>
    <mergeCell ref="B39:B40"/>
    <mergeCell ref="F22:G22"/>
    <mergeCell ref="F23:G23"/>
    <mergeCell ref="F24:G24"/>
    <mergeCell ref="F25:G25"/>
    <mergeCell ref="F26:G26"/>
    <mergeCell ref="F27:G27"/>
    <mergeCell ref="F28:G28"/>
  </mergeCells>
  <phoneticPr fontId="2"/>
  <dataValidations disablePrompts="1" count="2">
    <dataValidation type="custom" allowBlank="1" showInputMessage="1" showErrorMessage="1" sqref="E41" xr:uid="{F5AB9991-3827-43BE-A660-3128935AEFDF}">
      <formula1>E56&lt;0.13</formula1>
    </dataValidation>
    <dataValidation type="custom" allowBlank="1" showInputMessage="1" showErrorMessage="1" sqref="E42:E43" xr:uid="{C97959B5-AE76-41B7-AC6D-B319888FE4A3}">
      <formula1>E$56&lt;0.13</formula1>
    </dataValidation>
  </dataValidations>
  <pageMargins left="0.55118110236220474" right="0.47244094488188981" top="0.43307086614173229" bottom="0.27559055118110237" header="0.35433070866141736" footer="0.19685039370078741"/>
  <pageSetup paperSize="9" scale="66" fitToWidth="0" orientation="portrait" r:id="rId1"/>
  <headerFooter>
    <oddHeader>&amp;R（様式３ー２）</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32"/>
  <sheetViews>
    <sheetView view="pageBreakPreview" zoomScaleNormal="85" zoomScaleSheetLayoutView="100" workbookViewId="0">
      <pane xSplit="1" ySplit="4" topLeftCell="B5" activePane="bottomRight" state="frozen"/>
      <selection activeCell="H19" sqref="H19"/>
      <selection pane="topRight" activeCell="H19" sqref="H19"/>
      <selection pane="bottomLeft" activeCell="H19" sqref="H19"/>
      <selection pane="bottomRight" activeCell="I5" sqref="I5"/>
    </sheetView>
  </sheetViews>
  <sheetFormatPr defaultRowHeight="13.5" x14ac:dyDescent="0.15"/>
  <cols>
    <col min="1" max="1" width="5" style="18" customWidth="1"/>
    <col min="2" max="2" width="10.5" style="1" customWidth="1"/>
    <col min="3" max="3" width="18.5" style="17" customWidth="1"/>
    <col min="4" max="4" width="8.75" style="1" customWidth="1"/>
    <col min="5" max="5" width="5" style="3" customWidth="1"/>
    <col min="6" max="6" width="8.75" style="1" customWidth="1"/>
    <col min="7" max="7" width="5" style="3" customWidth="1"/>
    <col min="8" max="8" width="8.75" style="3" customWidth="1"/>
    <col min="9" max="9" width="5" style="3" customWidth="1"/>
    <col min="10" max="10" width="8.75" style="1" customWidth="1"/>
    <col min="11" max="11" width="5" style="3" customWidth="1"/>
    <col min="12" max="12" width="10.75" style="17" customWidth="1"/>
    <col min="13" max="14" width="8.75" style="1" customWidth="1"/>
    <col min="15" max="16" width="9" style="1"/>
    <col min="17" max="18" width="10.75" style="1" bestFit="1" customWidth="1"/>
    <col min="19" max="19" width="9.875" style="1" bestFit="1" customWidth="1"/>
    <col min="20" max="20" width="9.75" style="1" bestFit="1" customWidth="1"/>
    <col min="21" max="16384" width="9" style="1"/>
  </cols>
  <sheetData>
    <row r="1" spans="1:18" ht="14.1" customHeight="1" x14ac:dyDescent="0.15">
      <c r="A1" s="131" t="s">
        <v>73</v>
      </c>
      <c r="B1" s="131"/>
      <c r="C1" s="131"/>
      <c r="D1" s="131"/>
      <c r="E1" s="131"/>
      <c r="F1" s="131"/>
      <c r="G1" s="131"/>
      <c r="H1" s="131"/>
      <c r="I1" s="131"/>
      <c r="J1" s="131"/>
      <c r="K1" s="131"/>
      <c r="L1" s="131"/>
      <c r="M1" s="13"/>
    </row>
    <row r="3" spans="1:18" s="3" customFormat="1" ht="15.75" customHeight="1" thickBot="1" x14ac:dyDescent="0.2">
      <c r="A3" s="137" t="s">
        <v>71</v>
      </c>
      <c r="B3" s="137"/>
      <c r="C3" s="137"/>
      <c r="D3" s="55" t="s">
        <v>67</v>
      </c>
      <c r="F3" s="55" t="s">
        <v>67</v>
      </c>
      <c r="L3" s="67" t="s">
        <v>67</v>
      </c>
    </row>
    <row r="4" spans="1:18" s="3" customFormat="1" ht="15" customHeight="1" thickTop="1" thickBot="1" x14ac:dyDescent="0.2">
      <c r="A4" s="71" t="str">
        <f ca="1">RIGHT(CELL("filename",A3),LEN(CELL("filename",A3))-FIND("]",(CELL("filename",A3))))</f>
        <v>小池放課後ひろば（こども教室）</v>
      </c>
      <c r="B4" s="69"/>
      <c r="C4" s="70"/>
      <c r="D4" s="54" t="s">
        <v>66</v>
      </c>
      <c r="E4" s="53" t="s">
        <v>64</v>
      </c>
      <c r="F4" s="54" t="s">
        <v>65</v>
      </c>
      <c r="G4" s="53" t="s">
        <v>64</v>
      </c>
      <c r="H4" s="53" t="s">
        <v>65</v>
      </c>
      <c r="I4" s="53" t="s">
        <v>64</v>
      </c>
      <c r="J4" s="52" t="s">
        <v>33</v>
      </c>
      <c r="K4" s="52" t="s">
        <v>64</v>
      </c>
      <c r="L4" s="68" t="s">
        <v>32</v>
      </c>
    </row>
    <row r="5" spans="1:18" ht="15" customHeight="1" x14ac:dyDescent="0.15">
      <c r="A5" s="146" t="s">
        <v>31</v>
      </c>
      <c r="B5" s="140" t="s">
        <v>63</v>
      </c>
      <c r="C5" s="50" t="s">
        <v>58</v>
      </c>
      <c r="D5" s="75"/>
      <c r="E5" s="48" t="s">
        <v>37</v>
      </c>
      <c r="F5" s="81"/>
      <c r="G5" s="48" t="s">
        <v>41</v>
      </c>
      <c r="H5" s="113"/>
      <c r="I5" s="48" t="s">
        <v>38</v>
      </c>
      <c r="J5" s="47">
        <f t="shared" ref="J5:J11" si="0">D5*F5*H5</f>
        <v>0</v>
      </c>
      <c r="K5" s="46" t="s">
        <v>37</v>
      </c>
      <c r="L5" s="91"/>
    </row>
    <row r="6" spans="1:18" ht="15" customHeight="1" x14ac:dyDescent="0.15">
      <c r="A6" s="147"/>
      <c r="B6" s="143"/>
      <c r="C6" s="23" t="s">
        <v>61</v>
      </c>
      <c r="D6" s="76"/>
      <c r="E6" s="21" t="s">
        <v>37</v>
      </c>
      <c r="F6" s="82"/>
      <c r="G6" s="21" t="s">
        <v>41</v>
      </c>
      <c r="H6" s="82"/>
      <c r="I6" s="21" t="s">
        <v>38</v>
      </c>
      <c r="J6" s="36">
        <f t="shared" si="0"/>
        <v>0</v>
      </c>
      <c r="K6" s="19" t="s">
        <v>37</v>
      </c>
      <c r="L6" s="92"/>
    </row>
    <row r="7" spans="1:18" ht="15" customHeight="1" x14ac:dyDescent="0.15">
      <c r="A7" s="147"/>
      <c r="B7" s="144" t="s">
        <v>62</v>
      </c>
      <c r="C7" s="39" t="s">
        <v>58</v>
      </c>
      <c r="D7" s="77"/>
      <c r="E7" s="37" t="s">
        <v>37</v>
      </c>
      <c r="F7" s="83"/>
      <c r="G7" s="37" t="s">
        <v>41</v>
      </c>
      <c r="H7" s="110"/>
      <c r="I7" s="37" t="s">
        <v>38</v>
      </c>
      <c r="J7" s="36">
        <f t="shared" si="0"/>
        <v>0</v>
      </c>
      <c r="K7" s="35" t="s">
        <v>37</v>
      </c>
      <c r="L7" s="93"/>
    </row>
    <row r="8" spans="1:18" ht="15" customHeight="1" x14ac:dyDescent="0.15">
      <c r="A8" s="147"/>
      <c r="B8" s="143"/>
      <c r="C8" s="39" t="s">
        <v>61</v>
      </c>
      <c r="D8" s="77"/>
      <c r="E8" s="37" t="s">
        <v>37</v>
      </c>
      <c r="F8" s="83"/>
      <c r="G8" s="37" t="s">
        <v>41</v>
      </c>
      <c r="H8" s="83"/>
      <c r="I8" s="37" t="s">
        <v>38</v>
      </c>
      <c r="J8" s="36">
        <f t="shared" si="0"/>
        <v>0</v>
      </c>
      <c r="K8" s="35" t="s">
        <v>37</v>
      </c>
      <c r="L8" s="93"/>
    </row>
    <row r="9" spans="1:18" ht="15" customHeight="1" x14ac:dyDescent="0.15">
      <c r="A9" s="147"/>
      <c r="B9" s="51" t="s">
        <v>60</v>
      </c>
      <c r="C9" s="39" t="s">
        <v>57</v>
      </c>
      <c r="D9" s="77"/>
      <c r="E9" s="37" t="s">
        <v>37</v>
      </c>
      <c r="F9" s="83"/>
      <c r="G9" s="37" t="s">
        <v>41</v>
      </c>
      <c r="H9" s="110"/>
      <c r="I9" s="37" t="s">
        <v>38</v>
      </c>
      <c r="J9" s="36">
        <f t="shared" si="0"/>
        <v>0</v>
      </c>
      <c r="K9" s="35" t="s">
        <v>37</v>
      </c>
      <c r="L9" s="93"/>
    </row>
    <row r="10" spans="1:18" ht="15" customHeight="1" x14ac:dyDescent="0.15">
      <c r="A10" s="147"/>
      <c r="B10" s="145" t="s">
        <v>59</v>
      </c>
      <c r="C10" s="39" t="s">
        <v>58</v>
      </c>
      <c r="D10" s="77"/>
      <c r="E10" s="37" t="s">
        <v>37</v>
      </c>
      <c r="F10" s="83"/>
      <c r="G10" s="37" t="s">
        <v>41</v>
      </c>
      <c r="H10" s="110"/>
      <c r="I10" s="37" t="s">
        <v>38</v>
      </c>
      <c r="J10" s="36">
        <f t="shared" si="0"/>
        <v>0</v>
      </c>
      <c r="K10" s="35" t="s">
        <v>37</v>
      </c>
      <c r="L10" s="93"/>
    </row>
    <row r="11" spans="1:18" ht="15" customHeight="1" x14ac:dyDescent="0.15">
      <c r="A11" s="147"/>
      <c r="B11" s="143"/>
      <c r="C11" s="39" t="s">
        <v>57</v>
      </c>
      <c r="D11" s="77"/>
      <c r="E11" s="37" t="s">
        <v>37</v>
      </c>
      <c r="F11" s="83"/>
      <c r="G11" s="37" t="s">
        <v>41</v>
      </c>
      <c r="H11" s="110"/>
      <c r="I11" s="37" t="s">
        <v>38</v>
      </c>
      <c r="J11" s="36">
        <f t="shared" si="0"/>
        <v>0</v>
      </c>
      <c r="K11" s="35" t="s">
        <v>37</v>
      </c>
      <c r="L11" s="93"/>
    </row>
    <row r="12" spans="1:18" ht="15" customHeight="1" x14ac:dyDescent="0.15">
      <c r="A12" s="147"/>
      <c r="B12" s="97" t="s">
        <v>56</v>
      </c>
      <c r="C12" s="34"/>
      <c r="D12" s="90"/>
      <c r="E12" s="32" t="s">
        <v>37</v>
      </c>
      <c r="F12" s="98"/>
      <c r="G12" s="32" t="s">
        <v>41</v>
      </c>
      <c r="H12" s="111"/>
      <c r="I12" s="32" t="s">
        <v>38</v>
      </c>
      <c r="J12" s="31">
        <f>D12*F12*H12</f>
        <v>0</v>
      </c>
      <c r="K12" s="30" t="s">
        <v>37</v>
      </c>
      <c r="L12" s="95"/>
    </row>
    <row r="13" spans="1:18" ht="15" customHeight="1" thickBot="1" x14ac:dyDescent="0.2">
      <c r="A13" s="147"/>
      <c r="B13" s="100"/>
      <c r="C13" s="101"/>
      <c r="D13" s="102"/>
      <c r="E13" s="103"/>
      <c r="F13" s="104"/>
      <c r="G13" s="103"/>
      <c r="H13" s="105"/>
      <c r="I13" s="103"/>
      <c r="J13" s="106"/>
      <c r="K13" s="107"/>
      <c r="L13" s="108"/>
    </row>
    <row r="14" spans="1:18" ht="26.25" customHeight="1" thickBot="1" x14ac:dyDescent="0.2">
      <c r="A14" s="138" t="s">
        <v>55</v>
      </c>
      <c r="B14" s="29" t="s">
        <v>54</v>
      </c>
      <c r="C14" s="28"/>
      <c r="D14" s="79"/>
      <c r="E14" s="26" t="s">
        <v>37</v>
      </c>
      <c r="F14" s="84"/>
      <c r="G14" s="26" t="s">
        <v>50</v>
      </c>
      <c r="H14" s="84"/>
      <c r="I14" s="26" t="s">
        <v>70</v>
      </c>
      <c r="J14" s="25">
        <f>D14*F14*H14</f>
        <v>0</v>
      </c>
      <c r="K14" s="24" t="s">
        <v>37</v>
      </c>
      <c r="L14" s="85"/>
    </row>
    <row r="15" spans="1:18" ht="26.25" customHeight="1" thickBot="1" x14ac:dyDescent="0.2">
      <c r="A15" s="139"/>
      <c r="B15" s="29" t="s">
        <v>53</v>
      </c>
      <c r="C15" s="28" t="s">
        <v>52</v>
      </c>
      <c r="D15" s="79"/>
      <c r="E15" s="26" t="s">
        <v>37</v>
      </c>
      <c r="F15" s="84"/>
      <c r="G15" s="26" t="s">
        <v>50</v>
      </c>
      <c r="H15" s="84"/>
      <c r="I15" s="26" t="s">
        <v>38</v>
      </c>
      <c r="J15" s="25">
        <f>D15*F15*H15</f>
        <v>0</v>
      </c>
      <c r="K15" s="24" t="s">
        <v>37</v>
      </c>
      <c r="L15" s="85"/>
      <c r="R15" s="72"/>
    </row>
    <row r="16" spans="1:18" ht="15" customHeight="1" thickBot="1" x14ac:dyDescent="0.2">
      <c r="A16" s="139"/>
      <c r="B16" s="29" t="s">
        <v>51</v>
      </c>
      <c r="C16" s="28"/>
      <c r="D16" s="79"/>
      <c r="E16" s="26" t="s">
        <v>37</v>
      </c>
      <c r="F16" s="84"/>
      <c r="G16" s="26" t="s">
        <v>50</v>
      </c>
      <c r="H16" s="27"/>
      <c r="I16" s="26" t="s">
        <v>38</v>
      </c>
      <c r="J16" s="25">
        <f>D16*F16*H16</f>
        <v>0</v>
      </c>
      <c r="K16" s="24" t="s">
        <v>37</v>
      </c>
      <c r="L16" s="94"/>
    </row>
    <row r="17" spans="1:12" ht="18.75" customHeight="1" x14ac:dyDescent="0.15">
      <c r="A17" s="139"/>
      <c r="B17" s="140" t="s">
        <v>23</v>
      </c>
      <c r="C17" s="50" t="s">
        <v>22</v>
      </c>
      <c r="D17" s="80"/>
      <c r="E17" s="48" t="s">
        <v>37</v>
      </c>
      <c r="F17" s="113"/>
      <c r="G17" s="48" t="s">
        <v>38</v>
      </c>
      <c r="H17" s="49"/>
      <c r="I17" s="48"/>
      <c r="J17" s="47">
        <f t="shared" ref="J17:J23" si="1">D17*F17</f>
        <v>0</v>
      </c>
      <c r="K17" s="46" t="s">
        <v>37</v>
      </c>
      <c r="L17" s="86"/>
    </row>
    <row r="18" spans="1:12" ht="18.75" customHeight="1" x14ac:dyDescent="0.15">
      <c r="A18" s="139"/>
      <c r="B18" s="141"/>
      <c r="C18" s="39" t="s">
        <v>21</v>
      </c>
      <c r="D18" s="77"/>
      <c r="E18" s="37" t="s">
        <v>37</v>
      </c>
      <c r="F18" s="110"/>
      <c r="G18" s="37" t="s">
        <v>38</v>
      </c>
      <c r="H18" s="38"/>
      <c r="I18" s="37"/>
      <c r="J18" s="36">
        <f t="shared" si="1"/>
        <v>0</v>
      </c>
      <c r="K18" s="35" t="s">
        <v>37</v>
      </c>
      <c r="L18" s="87"/>
    </row>
    <row r="19" spans="1:12" ht="15" customHeight="1" x14ac:dyDescent="0.15">
      <c r="A19" s="139"/>
      <c r="B19" s="141"/>
      <c r="C19" s="39" t="s">
        <v>49</v>
      </c>
      <c r="D19" s="45">
        <f>SUM(D20:D23)</f>
        <v>0</v>
      </c>
      <c r="E19" s="37" t="s">
        <v>37</v>
      </c>
      <c r="F19" s="110"/>
      <c r="G19" s="37" t="s">
        <v>38</v>
      </c>
      <c r="H19" s="38"/>
      <c r="I19" s="37"/>
      <c r="J19" s="36">
        <f t="shared" si="1"/>
        <v>0</v>
      </c>
      <c r="K19" s="35" t="s">
        <v>37</v>
      </c>
      <c r="L19" s="93"/>
    </row>
    <row r="20" spans="1:12" ht="18.75" customHeight="1" x14ac:dyDescent="0.15">
      <c r="A20" s="139"/>
      <c r="B20" s="141"/>
      <c r="C20" s="39" t="s">
        <v>48</v>
      </c>
      <c r="D20" s="83"/>
      <c r="E20" s="37" t="s">
        <v>37</v>
      </c>
      <c r="F20" s="110"/>
      <c r="G20" s="37" t="s">
        <v>38</v>
      </c>
      <c r="H20" s="38"/>
      <c r="I20" s="37"/>
      <c r="J20" s="36">
        <f t="shared" si="1"/>
        <v>0</v>
      </c>
      <c r="K20" s="35" t="s">
        <v>37</v>
      </c>
      <c r="L20" s="87"/>
    </row>
    <row r="21" spans="1:12" ht="18.75" customHeight="1" x14ac:dyDescent="0.15">
      <c r="A21" s="139"/>
      <c r="B21" s="141"/>
      <c r="C21" s="39" t="s">
        <v>47</v>
      </c>
      <c r="D21" s="83"/>
      <c r="E21" s="37" t="s">
        <v>37</v>
      </c>
      <c r="F21" s="110"/>
      <c r="G21" s="37" t="s">
        <v>38</v>
      </c>
      <c r="H21" s="38"/>
      <c r="I21" s="37"/>
      <c r="J21" s="36">
        <f t="shared" si="1"/>
        <v>0</v>
      </c>
      <c r="K21" s="35" t="s">
        <v>37</v>
      </c>
      <c r="L21" s="87"/>
    </row>
    <row r="22" spans="1:12" ht="18.75" customHeight="1" x14ac:dyDescent="0.15">
      <c r="A22" s="139"/>
      <c r="B22" s="141"/>
      <c r="C22" s="39" t="s">
        <v>46</v>
      </c>
      <c r="D22" s="83"/>
      <c r="E22" s="37" t="s">
        <v>37</v>
      </c>
      <c r="F22" s="110"/>
      <c r="G22" s="37" t="s">
        <v>38</v>
      </c>
      <c r="H22" s="38"/>
      <c r="I22" s="37"/>
      <c r="J22" s="36">
        <f t="shared" si="1"/>
        <v>0</v>
      </c>
      <c r="K22" s="35" t="s">
        <v>37</v>
      </c>
      <c r="L22" s="87"/>
    </row>
    <row r="23" spans="1:12" ht="18.75" customHeight="1" thickBot="1" x14ac:dyDescent="0.2">
      <c r="A23" s="139"/>
      <c r="B23" s="142"/>
      <c r="C23" s="44" t="s">
        <v>45</v>
      </c>
      <c r="D23" s="78"/>
      <c r="E23" s="42" t="s">
        <v>37</v>
      </c>
      <c r="F23" s="114"/>
      <c r="G23" s="42" t="s">
        <v>38</v>
      </c>
      <c r="H23" s="43"/>
      <c r="I23" s="42"/>
      <c r="J23" s="41">
        <f t="shared" si="1"/>
        <v>0</v>
      </c>
      <c r="K23" s="40" t="s">
        <v>37</v>
      </c>
      <c r="L23" s="88"/>
    </row>
    <row r="24" spans="1:12" ht="15" customHeight="1" x14ac:dyDescent="0.15">
      <c r="A24" s="139"/>
      <c r="B24" s="141" t="s">
        <v>15</v>
      </c>
      <c r="C24" s="23" t="s">
        <v>14</v>
      </c>
      <c r="D24" s="89"/>
      <c r="E24" s="21" t="s">
        <v>37</v>
      </c>
      <c r="F24" s="82"/>
      <c r="G24" s="21" t="s">
        <v>44</v>
      </c>
      <c r="H24" s="112"/>
      <c r="I24" s="21" t="s">
        <v>38</v>
      </c>
      <c r="J24" s="20">
        <f>D24*F24*H24</f>
        <v>0</v>
      </c>
      <c r="K24" s="19" t="s">
        <v>37</v>
      </c>
      <c r="L24" s="92"/>
    </row>
    <row r="25" spans="1:12" ht="15" customHeight="1" x14ac:dyDescent="0.15">
      <c r="A25" s="139"/>
      <c r="B25" s="141"/>
      <c r="C25" s="39" t="s">
        <v>13</v>
      </c>
      <c r="D25" s="77"/>
      <c r="E25" s="37" t="s">
        <v>37</v>
      </c>
      <c r="F25" s="110"/>
      <c r="G25" s="37" t="s">
        <v>38</v>
      </c>
      <c r="H25" s="38"/>
      <c r="I25" s="37"/>
      <c r="J25" s="36">
        <f>D25*F25</f>
        <v>0</v>
      </c>
      <c r="K25" s="35" t="s">
        <v>37</v>
      </c>
      <c r="L25" s="93"/>
    </row>
    <row r="26" spans="1:12" ht="15" customHeight="1" x14ac:dyDescent="0.15">
      <c r="A26" s="139"/>
      <c r="B26" s="141"/>
      <c r="C26" s="39" t="s">
        <v>43</v>
      </c>
      <c r="D26" s="77"/>
      <c r="E26" s="37" t="s">
        <v>37</v>
      </c>
      <c r="F26" s="110"/>
      <c r="G26" s="37" t="s">
        <v>38</v>
      </c>
      <c r="H26" s="38"/>
      <c r="I26" s="37"/>
      <c r="J26" s="36">
        <f>D26*F26</f>
        <v>0</v>
      </c>
      <c r="K26" s="35" t="s">
        <v>37</v>
      </c>
      <c r="L26" s="93"/>
    </row>
    <row r="27" spans="1:12" ht="26.25" customHeight="1" x14ac:dyDescent="0.15">
      <c r="A27" s="139"/>
      <c r="B27" s="141"/>
      <c r="C27" s="39" t="s">
        <v>11</v>
      </c>
      <c r="D27" s="77"/>
      <c r="E27" s="37" t="s">
        <v>37</v>
      </c>
      <c r="F27" s="110"/>
      <c r="G27" s="37" t="s">
        <v>38</v>
      </c>
      <c r="H27" s="38"/>
      <c r="I27" s="37"/>
      <c r="J27" s="36">
        <f>D27*F27</f>
        <v>0</v>
      </c>
      <c r="K27" s="35" t="s">
        <v>37</v>
      </c>
      <c r="L27" s="87"/>
    </row>
    <row r="28" spans="1:12" ht="15" customHeight="1" thickBot="1" x14ac:dyDescent="0.2">
      <c r="A28" s="139"/>
      <c r="B28" s="141"/>
      <c r="C28" s="34" t="s">
        <v>10</v>
      </c>
      <c r="D28" s="90"/>
      <c r="E28" s="32" t="s">
        <v>37</v>
      </c>
      <c r="F28" s="111"/>
      <c r="G28" s="32" t="s">
        <v>38</v>
      </c>
      <c r="H28" s="33"/>
      <c r="I28" s="32"/>
      <c r="J28" s="31">
        <f>D28*F28</f>
        <v>0</v>
      </c>
      <c r="K28" s="30" t="s">
        <v>37</v>
      </c>
      <c r="L28" s="95"/>
    </row>
    <row r="29" spans="1:12" ht="15" customHeight="1" thickBot="1" x14ac:dyDescent="0.2">
      <c r="A29" s="139"/>
      <c r="B29" s="29" t="s">
        <v>9</v>
      </c>
      <c r="C29" s="28" t="s">
        <v>42</v>
      </c>
      <c r="D29" s="79"/>
      <c r="E29" s="26" t="s">
        <v>37</v>
      </c>
      <c r="F29" s="84"/>
      <c r="G29" s="26" t="s">
        <v>41</v>
      </c>
      <c r="H29" s="27"/>
      <c r="I29" s="26"/>
      <c r="J29" s="25">
        <f>D29*F29</f>
        <v>0</v>
      </c>
      <c r="K29" s="24" t="s">
        <v>37</v>
      </c>
      <c r="L29" s="94"/>
    </row>
    <row r="30" spans="1:12" ht="15" customHeight="1" x14ac:dyDescent="0.15">
      <c r="A30" s="139"/>
      <c r="B30" s="141" t="s">
        <v>7</v>
      </c>
      <c r="C30" s="23" t="s">
        <v>40</v>
      </c>
      <c r="D30" s="89"/>
      <c r="E30" s="21" t="s">
        <v>37</v>
      </c>
      <c r="F30" s="22"/>
      <c r="G30" s="21"/>
      <c r="H30" s="22"/>
      <c r="I30" s="21"/>
      <c r="J30" s="20">
        <f>D30</f>
        <v>0</v>
      </c>
      <c r="K30" s="19" t="s">
        <v>37</v>
      </c>
      <c r="L30" s="92"/>
    </row>
    <row r="31" spans="1:12" ht="15" customHeight="1" x14ac:dyDescent="0.15">
      <c r="A31" s="139"/>
      <c r="B31" s="141"/>
      <c r="C31" s="34" t="s">
        <v>39</v>
      </c>
      <c r="D31" s="90"/>
      <c r="E31" s="32" t="s">
        <v>37</v>
      </c>
      <c r="F31" s="33"/>
      <c r="G31" s="32"/>
      <c r="H31" s="33"/>
      <c r="I31" s="32"/>
      <c r="J31" s="96">
        <f>D31</f>
        <v>0</v>
      </c>
      <c r="K31" s="30" t="s">
        <v>37</v>
      </c>
      <c r="L31" s="95"/>
    </row>
    <row r="32" spans="1:12" x14ac:dyDescent="0.15">
      <c r="J32" s="1">
        <f>SUM(J5:J31)</f>
        <v>0</v>
      </c>
    </row>
  </sheetData>
  <mergeCells count="10">
    <mergeCell ref="A1:L1"/>
    <mergeCell ref="A3:C3"/>
    <mergeCell ref="A14:A31"/>
    <mergeCell ref="B17:B23"/>
    <mergeCell ref="B24:B28"/>
    <mergeCell ref="B30:B31"/>
    <mergeCell ref="B5:B6"/>
    <mergeCell ref="B7:B8"/>
    <mergeCell ref="B10:B11"/>
    <mergeCell ref="A5:A13"/>
  </mergeCells>
  <phoneticPr fontId="2"/>
  <pageMargins left="0.7" right="0.7" top="0.75" bottom="0.75" header="0.3" footer="0.3"/>
  <pageSetup paperSize="9" scale="82" orientation="portrait" r:id="rId1"/>
  <headerFooter>
    <oddHeader>&amp;L&amp;14&amp;A放課後子ども教室</oddHeader>
  </headerFooter>
  <ignoredErrors>
    <ignoredError sqref="J24" formula="1"/>
  </ignoredErrors>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見積書 </vt:lpstr>
      <vt:lpstr>小池放課後ひろば（こども教室）</vt:lpstr>
      <vt:lpstr>'見積書 '!Print_Area</vt:lpstr>
      <vt:lpstr>'小池放課後ひろば（こども教室）'!Print_Area</vt:lpstr>
      <vt:lpstr>'見積書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2026-07-18T03:27:00Z</cp:lastPrinted>
  <dcterms:created xsi:type="dcterms:W3CDTF">2016-07-21T06:23:21Z</dcterms:created>
  <dcterms:modified xsi:type="dcterms:W3CDTF">2026-07-18T03:27:39Z</dcterms:modified>
</cp:coreProperties>
</file>