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88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W36"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BE38" i="9"/>
  <c r="AM38" i="9"/>
  <c r="U38" i="9"/>
  <c r="C38" i="9"/>
  <c r="BE37" i="9"/>
  <c r="AM37" i="9"/>
  <c r="U37" i="9"/>
  <c r="C37" i="9"/>
  <c r="BE36" i="9"/>
  <c r="AM36" i="9"/>
  <c r="C36" i="9"/>
  <c r="BE35" i="9"/>
  <c r="AM35" i="9"/>
  <c r="C35" i="9"/>
  <c r="BE34" i="9"/>
  <c r="AM34" i="9"/>
  <c r="U34" i="9"/>
  <c r="U35" i="9" s="1"/>
  <c r="U36" i="9" s="1"/>
  <c r="C34" i="9"/>
  <c r="BW34" i="9" s="1"/>
  <c r="BW35" i="9" s="1"/>
  <c r="BW36" i="9" s="1"/>
  <c r="BW37" i="9" s="1"/>
  <c r="BW38" i="9" s="1"/>
  <c r="BW39" i="9" s="1"/>
  <c r="CO34" i="9" l="1"/>
  <c r="CO35" i="9" s="1"/>
  <c r="CO36" i="9" s="1"/>
  <c r="CO37" i="9" s="1"/>
  <c r="CO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<sst xmlns="http://schemas.openxmlformats.org/spreadsheetml/2006/main" count="1080" uniqueCount="548">
  <si>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</si>
  <si>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</si>
  <si>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</si>
  <si>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</si>
  <si>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</si>
  <si>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</si>
  <si>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</si>
  <si>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</si>
  <si>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</si>
  <si>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</si>
  <si>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</si>
  <si>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</si>
  <si>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</si>
  <si>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</si>
  <si>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</si>
  <si>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</si>
  <si>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</si>
  <si>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</si>
  <si>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</si>
  <si>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</si>
  <si>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</si>
  <si>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</si>
  <si>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</si>
  <si>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</si>
  <si>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</si>
  <si>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</si>
  <si>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</si>
  <si>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</si>
  <si>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</si>
  <si>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</si>
  <si>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</si>
  <si>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</si>
  <si>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</si>
  <si>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</si>
  <si>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</si>
  <si>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</si>
  <si>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</si>
  <si>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</si>
  <si>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</si>
  <si>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</si>
  <si>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</si>
  <si>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</si>
  <si>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</si>
  <si>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</si>
  <si>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</si>
  <si>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</si>
  <si>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</si>
  <si>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</si>
  <si>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</si>
  <si>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</si>
  <si>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</si>
  <si>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</si>
  <si>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</si>
  <si>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</si>
  <si>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</si>
  <si>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</si>
  <si>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</si>
  <si>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</si>
  <si>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</si>
  <si>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</si>
  <si>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</si>
  <si>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</si>
  <si>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</si>
  <si>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</si>
  <si>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</si>
  <si>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</si>
  <si>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</si>
  <si>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</si>
  <si>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</si>
  <si>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</si>
  <si>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</si>
  <si>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</si>
  <si>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</si>
  <si>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</si>
  <si>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</si>
  <si>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</si>
  <si>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</si>
  <si>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</si>
  <si>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</si>
  <si>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</si>
  <si>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</si>
  <si>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大田区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</si>
  <si>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</si>
  <si>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</si>
  <si>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</si>
  <si>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</si>
  <si>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</si>
  <si>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</si>
  <si>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</si>
  <si>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</si>
  <si>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</si>
  <si>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</si>
  <si>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</si>
  <si>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</si>
  <si>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</si>
  <si>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</si>
  <si>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</si>
  <si>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</si>
  <si>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</si>
  <si>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</si>
  <si>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</si>
  <si>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</si>
  <si>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</si>
  <si>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</si>
  <si>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</si>
  <si>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</si>
  <si>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</si>
  <si>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</si>
  <si>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</si>
  <si>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</si>
  <si>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</si>
  <si>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</si>
  <si>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</si>
  <si>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</si>
  <si>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</si>
  <si>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</si>
  <si>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</si>
  <si>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</si>
  <si>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</si>
  <si>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</si>
  <si>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</si>
  <si>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</si>
  <si>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</si>
  <si>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</si>
  <si>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</si>
  <si>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</si>
  <si>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</si>
  <si>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</si>
  <si>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</si>
  <si>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</si>
  <si>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</si>
  <si>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</si>
  <si>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</si>
  <si>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</si>
  <si>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</si>
  <si>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</si>
  <si>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</si>
  <si>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</si>
  <si>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</si>
  <si>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</si>
  <si>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</si>
  <si>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</si>
  <si>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</si>
  <si>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</si>
  <si>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</si>
  <si>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</si>
  <si>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</si>
  <si>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</si>
  <si>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</si>
  <si>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</si>
  <si>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</si>
  <si>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</si>
  <si>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</si>
  <si>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</si>
  <si>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</si>
  <si>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</si>
  <si>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</si>
  <si>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</si>
  <si>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</si>
  <si>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</si>
  <si>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</si>
  <si>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</si>
  <si>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</si>
  <si>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</si>
  <si>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</si>
  <si>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</si>
  <si>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</si>
  <si>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</si>
  <si>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</si>
  <si>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</si>
  <si>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</si>
  <si>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</si>
  <si>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</si>
  <si>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</si>
  <si>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</si>
  <si>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</si>
  <si>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</si>
  <si>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</si>
  <si>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</si>
  <si>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</si>
  <si>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</si>
  <si>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</si>
  <si>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</si>
  <si>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</si>
  <si>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</si>
  <si>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</si>
  <si>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</si>
  <si>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</si>
  <si>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</si>
  <si>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</si>
  <si>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</si>
  <si>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</si>
  <si>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</si>
  <si>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東京都大田区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</si>
  <si>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</si>
  <si>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</si>
  <si>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</si>
  <si>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</si>
  <si>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</si>
  <si>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</si>
  <si>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</si>
  <si>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</si>
  <si>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</si>
  <si>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</si>
  <si>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</si>
  <si>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</si>
  <si>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</si>
  <si>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</si>
  <si>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</si>
  <si>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</si>
  <si>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</si>
  <si>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</si>
  <si>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</si>
  <si>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</si>
  <si>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</si>
  <si>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</si>
  <si>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</si>
  <si>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</si>
  <si>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</si>
  <si>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</si>
  <si>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</si>
  <si>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</si>
  <si>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</si>
  <si>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</si>
  <si>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</si>
  <si>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</si>
  <si>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</si>
  <si>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</si>
  <si>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</si>
  <si>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</si>
  <si>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</si>
  <si>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</si>
  <si>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</si>
  <si>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</si>
  <si>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</si>
  <si>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</si>
  <si>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</si>
  <si>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</si>
  <si>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</si>
  <si>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</si>
  <si>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</si>
  <si>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</si>
  <si>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</si>
  <si>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</si>
  <si>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</si>
  <si>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</si>
  <si>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</si>
  <si>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</si>
  <si>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</si>
  <si>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</si>
  <si>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</si>
  <si>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</si>
  <si>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</si>
  <si>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</si>
  <si>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</si>
  <si>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</si>
  <si>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</si>
  <si>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</si>
  <si>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</si>
  <si>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</si>
  <si>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</si>
  <si>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</si>
  <si>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</si>
  <si>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</si>
  <si>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</si>
  <si>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</si>
  <si>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</si>
  <si>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</si>
  <si>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</si>
  <si>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</si>
  <si>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</si>
  <si>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</si>
  <si>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</si>
  <si>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</si>
  <si>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</si>
  <si>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</si>
  <si>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</si>
  <si>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</si>
  <si>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</si>
  <si>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</si>
  <si>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</si>
  <si>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</si>
  <si>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</si>
  <si>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</si>
  <si>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</si>
  <si>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</si>
  <si>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</si>
  <si>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</si>
  <si>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</si>
  <si>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</si>
  <si>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</si>
  <si>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</si>
  <si>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</si>
  <si>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</si>
  <si>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</si>
  <si>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</si>
  <si>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</si>
  <si>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</si>
  <si>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</si>
  <si>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</si>
  <si>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</si>
  <si>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</si>
  <si>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</si>
  <si>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</si>
  <si>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</si>
  <si>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</si>
  <si>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</si>
  <si>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</si>
  <si>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</si>
  <si>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</si>
  <si>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</si>
  <si>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</si>
  <si>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</si>
  <si>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</si>
  <si>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</si>
  <si>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</si>
  <si>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</si>
  <si>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</si>
  <si>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</si>
  <si>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</si>
  <si>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</si>
  <si>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</si>
  <si>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</si>
  <si>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</si>
  <si>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</si>
  <si>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</si>
  <si>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</si>
  <si>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</si>
  <si>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</si>
  <si>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</si>
  <si>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</si>
  <si>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</si>
  <si>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</si>
  <si>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</si>
  <si>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</si>
  <si>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</si>
  <si>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</si>
  <si>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</si>
  <si>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</si>
  <si>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</si>
  <si>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</si>
  <si>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東京都大田区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</si>
  <si>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</si>
  <si>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</si>
  <si>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</si>
  <si>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</si>
  <si>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</si>
  <si>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</si>
  <si>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</si>
  <si>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</si>
  <si>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</si>
  <si>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</si>
  <si>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</si>
  <si>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</si>
  <si>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</si>
  <si>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</si>
  <si>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</si>
  <si>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</si>
  <si>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</si>
  <si>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</si>
  <si>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</si>
  <si>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</si>
  <si>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</si>
  <si>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</si>
  <si>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</si>
  <si>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</si>
  <si>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</si>
  <si>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</si>
  <si>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</si>
  <si>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</si>
  <si>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</si>
  <si>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</si>
  <si>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</si>
  <si>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</si>
  <si>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</si>
  <si>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</si>
  <si>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</si>
  <si>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</si>
  <si>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</si>
  <si>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</si>
  <si>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</si>
  <si>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</si>
  <si>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</si>
  <si>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</si>
  <si>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</si>
  <si>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</si>
  <si>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</si>
  <si>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</si>
  <si>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</si>
  <si>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</si>
  <si>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</si>
  <si>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</si>
  <si>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</si>
  <si>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</si>
  <si>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</si>
  <si>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</si>
  <si>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</si>
  <si>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</si>
  <si>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</si>
  <si>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</si>
  <si>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</si>
  <si>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</si>
  <si>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</si>
  <si>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</si>
  <si>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</si>
  <si>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</si>
  <si>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</si>
  <si>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</si>
  <si>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</si>
  <si>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</si>
  <si>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</si>
  <si>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</si>
  <si>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</si>
  <si>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</si>
  <si>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</si>
  <si>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</si>
  <si>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</si>
  <si>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</si>
  <si>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</si>
  <si>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</si>
  <si>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</si>
  <si>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</si>
  <si>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</si>
  <si>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</si>
  <si>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</si>
  <si>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</si>
  <si>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</si>
  <si>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</si>
  <si>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</si>
  <si>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</si>
  <si>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</si>
  <si>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</si>
  <si>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</si>
  <si>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国民健康保険事業特別会計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</si>
  <si>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</si>
  <si>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</si>
  <si>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</si>
  <si>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</si>
  <si>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</si>
  <si>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</si>
  <si>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</si>
  <si>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</si>
  <si>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</si>
  <si>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</si>
  <si>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</si>
  <si>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</si>
  <si>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</si>
  <si>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</si>
  <si>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</si>
  <si>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</si>
  <si>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</si>
  <si>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</si>
  <si>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</si>
  <si>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</si>
  <si>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</si>
  <si>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</si>
  <si>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</si>
  <si>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</si>
  <si>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</si>
  <si>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</si>
  <si>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</si>
  <si>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</si>
  <si>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</si>
  <si>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</si>
  <si>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</si>
  <si>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</si>
  <si>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</si>
  <si>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</si>
  <si>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</si>
  <si>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</si>
  <si>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</si>
  <si>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</si>
  <si>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</si>
  <si>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</si>
  <si>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</si>
  <si>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</si>
  <si>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</si>
  <si>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</si>
  <si>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</si>
  <si>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</si>
  <si>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</si>
  <si>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</si>
  <si>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</si>
  <si>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</si>
  <si>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</si>
  <si>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</si>
  <si>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</si>
  <si>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</si>
  <si>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</si>
  <si>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</si>
  <si>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</si>
  <si>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</si>
  <si>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</si>
  <si>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</si>
  <si>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</si>
  <si>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</si>
  <si>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</si>
  <si>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</si>
  <si>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</si>
  <si>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</si>
  <si>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</si>
  <si>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</si>
  <si>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</si>
  <si>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</si>
  <si>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</si>
  <si>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</si>
  <si>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</si>
  <si>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</si>
  <si>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</si>
  <si>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</si>
  <si>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</si>
  <si>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</si>
  <si>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</si>
  <si>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</si>
  <si>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</si>
  <si>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</si>
  <si>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4.05</t>
  </si>
  <si>
    <t>一般会計</t>
  </si>
  <si>
    <t>国民健康保険事業特別会計</t>
  </si>
  <si>
    <t>介護保険特別会計</t>
  </si>
  <si>
    <t>後期高齢者医療特別会計</t>
  </si>
  <si>
    <t>その他会計（赤字）</t>
  </si>
  <si>
    <t>その他会計（黒字）</t>
  </si>
  <si>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</si>
  <si>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</si>
  <si>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臨海部広域斎場組合</t>
    <rPh sb="0" eb="2">
      <t>リンカイ</t>
    </rPh>
    <rPh sb="2" eb="3">
      <t>ブ</t>
    </rPh>
    <rPh sb="3" eb="5">
      <t>コウイキ</t>
    </rPh>
    <rPh sb="5" eb="7">
      <t>サイジョウ</t>
    </rPh>
    <rPh sb="7" eb="9">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</si>
  <si>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</si>
  <si>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</si>
  <si>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</si>
  <si>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大田区文化振興協会</t>
    <rPh sb="0" eb="3">
      <t>オオタク</t>
    </rPh>
    <rPh sb="3" eb="5">
      <t>ブンカ</t>
    </rPh>
    <rPh sb="5" eb="7">
      <t>シンコウ</t>
    </rPh>
    <rPh sb="7" eb="9">
      <t>キョウカイ</t>
    </rPh>
    <phoneticPr fontId="2"/>
  </si>
  <si>
    <t>大田区産業振興協会</t>
    <rPh sb="0" eb="3">
      <t>オオタク</t>
    </rPh>
    <rPh sb="3" eb="5">
      <t>サンギョウ</t>
    </rPh>
    <rPh sb="5" eb="7">
      <t>シンコウ</t>
    </rPh>
    <rPh sb="7" eb="9">
      <t>キョウカイ</t>
    </rPh>
    <phoneticPr fontId="2"/>
  </si>
  <si>
    <t>大田区体育協会</t>
    <rPh sb="0" eb="3">
      <t>オオタク</t>
    </rPh>
    <rPh sb="3" eb="5">
      <t>タイイク</t>
    </rPh>
    <rPh sb="5" eb="7">
      <t>キョウカイ</t>
    </rPh>
    <phoneticPr fontId="2"/>
  </si>
  <si>
    <t>大田区土地開発公社</t>
    <rPh sb="0" eb="3">
      <t>オオタク</t>
    </rPh>
    <rPh sb="3" eb="5">
      <t>トチ</t>
    </rPh>
    <rPh sb="5" eb="7">
      <t>カイハツ</t>
    </rPh>
    <rPh sb="7" eb="9">
      <t>コウシャ</t>
    </rPh>
    <phoneticPr fontId="2"/>
  </si>
  <si>
    <t>大田まちづくり公社</t>
    <rPh sb="0" eb="2">
      <t>オオタ</t>
    </rPh>
    <rPh sb="7" eb="9">
      <t>コウシャ</t>
    </rPh>
    <phoneticPr fontId="2"/>
  </si>
  <si>
    <t>○</t>
    <phoneticPr fontId="2"/>
  </si>
  <si>
    <t>法適用</t>
    <rPh sb="0" eb="1">
      <t>ホウ</t>
    </rPh>
    <rPh sb="1" eb="3">
      <t>テキヨウ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</si>
  <si>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</si>
  <si>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</si>
  <si>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</si>
  <si>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</si>
  <si>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</si>
  <si>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</si>
  <si>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</si>
  <si>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</si>
  <si>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</si>
  <si>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過去の起債抑制、地方債の順調な償還等により起債残高が減少し、将来負担比率は発生していない。
　また、実質公債費比率は、償還額が減少したことなどにより、年々低下してきている。
　今後も実質的な区の将来負担を把握し、財政基盤の健全性が維持されるよう、長期的視点に立った財政運営を行う。</t>
    <rPh sb="1" eb="3">
      <t>カコ</t>
    </rPh>
    <rPh sb="4" eb="6">
      <t>キサイ</t>
    </rPh>
    <rPh sb="6" eb="8">
      <t>ヨクセイ</t>
    </rPh>
    <rPh sb="9" eb="11">
      <t>チホウ</t>
    </rPh>
    <rPh sb="11" eb="12">
      <t>サイ</t>
    </rPh>
    <rPh sb="13" eb="15">
      <t>ジュンチョウ</t>
    </rPh>
    <rPh sb="16" eb="18">
      <t>ショウカン</t>
    </rPh>
    <rPh sb="18" eb="19">
      <t>トウ</t>
    </rPh>
    <rPh sb="22" eb="24">
      <t>キサイ</t>
    </rPh>
    <rPh sb="24" eb="26">
      <t>ザンダカ</t>
    </rPh>
    <rPh sb="27" eb="29">
      <t>ゲンショウ</t>
    </rPh>
    <rPh sb="31" eb="33">
      <t>ショウライ</t>
    </rPh>
    <rPh sb="33" eb="35">
      <t>フタン</t>
    </rPh>
    <rPh sb="35" eb="37">
      <t>ヒリツ</t>
    </rPh>
    <rPh sb="38" eb="40">
      <t>ハッセイ</t>
    </rPh>
    <rPh sb="51" eb="53">
      <t>ジッシツ</t>
    </rPh>
    <rPh sb="53" eb="56">
      <t>コウサイヒ</t>
    </rPh>
    <rPh sb="56" eb="58">
      <t>ヒリツ</t>
    </rPh>
    <rPh sb="60" eb="62">
      <t>ショウカン</t>
    </rPh>
    <rPh sb="62" eb="63">
      <t>ガク</t>
    </rPh>
    <rPh sb="64" eb="66">
      <t>ゲンショウ</t>
    </rPh>
    <rPh sb="76" eb="78">
      <t>ネンネン</t>
    </rPh>
    <rPh sb="78" eb="80">
      <t>テイカ</t>
    </rPh>
    <rPh sb="89" eb="91">
      <t>コンゴ</t>
    </rPh>
    <rPh sb="92" eb="95">
      <t>ジッシツテキ</t>
    </rPh>
    <rPh sb="96" eb="97">
      <t>ク</t>
    </rPh>
    <rPh sb="98" eb="100">
      <t>ショウライ</t>
    </rPh>
    <rPh sb="100" eb="102">
      <t>フタン</t>
    </rPh>
    <rPh sb="103" eb="105">
      <t>ハアク</t>
    </rPh>
    <rPh sb="107" eb="109">
      <t>ザイセイ</t>
    </rPh>
    <rPh sb="109" eb="111">
      <t>キバン</t>
    </rPh>
    <rPh sb="112" eb="115">
      <t>ケンゼンセイ</t>
    </rPh>
    <rPh sb="116" eb="118">
      <t>イジ</t>
    </rPh>
    <rPh sb="124" eb="127">
      <t>チョウキテキ</t>
    </rPh>
    <rPh sb="127" eb="129">
      <t>シテン</t>
    </rPh>
    <rPh sb="130" eb="131">
      <t>タ</t>
    </rPh>
    <rPh sb="133" eb="135">
      <t>ザイセイ</t>
    </rPh>
    <rPh sb="135" eb="137">
      <t>ウンエイ</t>
    </rPh>
    <rPh sb="138" eb="139">
      <t>オコナ</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</si>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</sst>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39651</c:v>
                </c:pt>
                <c:pt idx="1">
                  <c:v>37665</c:v>
                </c:pt>
                <c:pt idx="2">
                  <c:v>36861</c:v>
                </c:pt>
                <c:pt idx="3">
                  <c:v>47064</c:v>
                </c:pt>
                <c:pt idx="4">
                  <c:v>43773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38518</c:v>
                </c:pt>
                <c:pt idx="1">
                  <c:v>29858</c:v>
                </c:pt>
                <c:pt idx="2">
                  <c:v>33097</c:v>
                </c:pt>
                <c:pt idx="3">
                  <c:v>37564</c:v>
                </c:pt>
                <c:pt idx="4">
                  <c:v>36806</c:v>
                </c:pt>
              </c:numCache>
            </c:numRef>
          </c:val>
          <c:smooth val="0"/>
        </c:ser>
        <c:dLbls>
          <c:showLegendKey val="0"/>
          <c:showVal val="0"/>
          <c:showCatName val="0"/>
          <c:showSerName val="0"/>
          <c:showPercent val="0"/>
          <c:showBubbleSize val="0"/>
        </c:dLbls>
        <c:marker val="1"/>
        <c:smooth val="0"/>
        <c:axId val="117308800"/>
        <c:axId val="119936512"/>
      </c:lineChart>
      <c:catAx>
        <c:axId val="117308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936512"/>
        <c:crosses val="autoZero"/>
        <c:auto val="1"/>
        <c:lblAlgn val="ctr"/>
        <c:lblOffset val="100"/>
        <c:tickLblSkip val="1"/>
        <c:tickMarkSkip val="1"/>
        <c:noMultiLvlLbl val="0"/>
      </c:catAx>
      <c:valAx>
        <c:axId val="119936512"/>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308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3.19</c:v>
                </c:pt>
                <c:pt idx="1">
                  <c:v>6.08</c:v>
                </c:pt>
                <c:pt idx="2">
                  <c:v>10.02</c:v>
                </c:pt>
                <c:pt idx="3">
                  <c:v>7.01</c:v>
                </c:pt>
                <c:pt idx="4">
                  <c:v>6.58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29.13</c:v>
                </c:pt>
                <c:pt idx="1">
                  <c:v>30.35</c:v>
                </c:pt>
                <c:pt idx="2">
                  <c:v>33</c:v>
                </c:pt>
                <c:pt idx="3">
                  <c:v>35</c:v>
                </c:pt>
                <c:pt idx="4">
                  <c:v>36.46</c:v>
                </c:pt>
              </c:numCache>
            </c:numRef>
          </c:val>
        </c:ser>
        <c:dLbls>
          <c:showLegendKey val="0"/>
          <c:showVal val="0"/>
          <c:showCatName val="0"/>
          <c:showSerName val="0"/>
          <c:showPercent val="0"/>
          <c:showBubbleSize val="0"/>
        </c:dLbls>
        <c:gapWidth val="250"/>
        <c:overlap val="100"/>
        <c:axId val="120399360"/>
        <c:axId val="120401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0.74</c:v>
                </c:pt>
                <c:pt idx="1">
                  <c:v>2.2200000000000002</c:v>
                </c:pt>
                <c:pt idx="2">
                  <c:v>3.25</c:v>
                </c:pt>
                <c:pt idx="3">
                  <c:v>-4.05</c:v>
                </c:pt>
                <c:pt idx="4">
                  <c:v>0</c:v>
                </c:pt>
              </c:numCache>
            </c:numRef>
          </c:val>
          <c:smooth val="0"/>
        </c:ser>
        <c:dLbls>
          <c:showLegendKey val="0"/>
          <c:showVal val="0"/>
          <c:showCatName val="0"/>
          <c:showSerName val="0"/>
          <c:showPercent val="0"/>
          <c:showBubbleSize val="0"/>
        </c:dLbls>
        <c:marker val="1"/>
        <c:smooth val="0"/>
        <c:axId val="120399360"/>
        <c:axId val="120401280"/>
      </c:lineChart>
      <c:catAx>
        <c:axId val="120399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401280"/>
        <c:crosses val="autoZero"/>
        <c:auto val="1"/>
        <c:lblAlgn val="ctr"/>
        <c:lblOffset val="100"/>
        <c:tickLblSkip val="1"/>
        <c:tickMarkSkip val="1"/>
        <c:noMultiLvlLbl val="0"/>
      </c:catAx>
      <c:valAx>
        <c:axId val="120401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399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0.03</c:v>
                </c:pt>
                <c:pt idx="2">
                  <c:v>#N/A</c:v>
                </c:pt>
                <c:pt idx="3">
                  <c:v>0.06</c:v>
                </c:pt>
                <c:pt idx="4">
                  <c:v>#N/A</c:v>
                </c:pt>
                <c:pt idx="5">
                  <c:v>0.05</c:v>
                </c:pt>
                <c:pt idx="6">
                  <c:v>#N/A</c:v>
                </c:pt>
                <c:pt idx="7">
                  <c:v>7.0000000000000007E-2</c:v>
                </c:pt>
                <c:pt idx="8">
                  <c:v>#N/A</c:v>
                </c:pt>
                <c:pt idx="9">
                  <c:v>7.0000000000000007E-2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0.61</c:v>
                </c:pt>
                <c:pt idx="2">
                  <c:v>#N/A</c:v>
                </c:pt>
                <c:pt idx="3">
                  <c:v>0.31</c:v>
                </c:pt>
                <c:pt idx="4">
                  <c:v>#N/A</c:v>
                </c:pt>
                <c:pt idx="5">
                  <c:v>0.28000000000000003</c:v>
                </c:pt>
                <c:pt idx="6">
                  <c:v>#N/A</c:v>
                </c:pt>
                <c:pt idx="7">
                  <c:v>0.32</c:v>
                </c:pt>
                <c:pt idx="8">
                  <c:v>#N/A</c:v>
                </c:pt>
                <c:pt idx="9">
                  <c:v>0.64</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2.2400000000000002</c:v>
                </c:pt>
                <c:pt idx="2">
                  <c:v>#N/A</c:v>
                </c:pt>
                <c:pt idx="3">
                  <c:v>2.2000000000000002</c:v>
                </c:pt>
                <c:pt idx="4">
                  <c:v>#N/A</c:v>
                </c:pt>
                <c:pt idx="5">
                  <c:v>1.54</c:v>
                </c:pt>
                <c:pt idx="6">
                  <c:v>#N/A</c:v>
                </c:pt>
                <c:pt idx="7">
                  <c:v>1.03</c:v>
                </c:pt>
                <c:pt idx="8">
                  <c:v>#N/A</c:v>
                </c:pt>
                <c:pt idx="9">
                  <c:v>0.82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3.19</c:v>
                </c:pt>
                <c:pt idx="2">
                  <c:v>#N/A</c:v>
                </c:pt>
                <c:pt idx="3">
                  <c:v>6.07</c:v>
                </c:pt>
                <c:pt idx="4">
                  <c:v>#N/A</c:v>
                </c:pt>
                <c:pt idx="5">
                  <c:v>10.02</c:v>
                </c:pt>
                <c:pt idx="6">
                  <c:v>#N/A</c:v>
                </c:pt>
                <c:pt idx="7">
                  <c:v>7</c:v>
                </c:pt>
                <c:pt idx="8">
                  <c:v>#N/A</c:v>
                </c:pt>
                <c:pt idx="9">
                  <c:v>6.58</c:v>
                </c:pt>
              </c:numCache>
            </c:numRef>
          </c:val>
        </c:ser>
        <c:dLbls>
          <c:showLegendKey val="0"/>
          <c:showVal val="0"/>
          <c:showCatName val="0"/>
          <c:showSerName val="0"/>
          <c:showPercent val="0"/>
          <c:showBubbleSize val="0"/>
        </c:dLbls>
        <c:gapWidth val="150"/>
        <c:overlap val="100"/>
        <c:axId val="123526144"/>
        <c:axId val="4403968"/>
      </c:barChart>
      <c:catAx>
        <c:axId val="123526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03968"/>
        <c:crosses val="autoZero"/>
        <c:auto val="1"/>
        <c:lblAlgn val="ctr"/>
        <c:lblOffset val="100"/>
        <c:tickLblSkip val="1"/>
        <c:tickMarkSkip val="1"/>
        <c:noMultiLvlLbl val="0"/>
      </c:catAx>
      <c:valAx>
        <c:axId val="4403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526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11855</c:v>
                </c:pt>
                <c:pt idx="5">
                  <c:v>12166</c:v>
                </c:pt>
                <c:pt idx="8">
                  <c:v>12498</c:v>
                </c:pt>
                <c:pt idx="11">
                  <c:v>12703</c:v>
                </c:pt>
                <c:pt idx="14">
                  <c:v>13251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3887</c:v>
                </c:pt>
                <c:pt idx="3">
                  <c:v>2292</c:v>
                </c:pt>
                <c:pt idx="6">
                  <c:v>3278</c:v>
                </c:pt>
                <c:pt idx="9">
                  <c:v>4254</c:v>
                </c:pt>
                <c:pt idx="12">
                  <c:v>3513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923</c:v>
                </c:pt>
                <c:pt idx="3">
                  <c:v>880</c:v>
                </c:pt>
                <c:pt idx="6">
                  <c:v>745</c:v>
                </c:pt>
                <c:pt idx="9">
                  <c:v>662</c:v>
                </c:pt>
                <c:pt idx="12">
                  <c:v>628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348</c:v>
                </c:pt>
                <c:pt idx="3">
                  <c:v>398</c:v>
                </c:pt>
                <c:pt idx="6">
                  <c:v>325</c:v>
                </c:pt>
                <c:pt idx="9">
                  <c:v>293</c:v>
                </c:pt>
                <c:pt idx="12">
                  <c:v>248</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7145</c:v>
                </c:pt>
                <c:pt idx="3">
                  <c:v>6798</c:v>
                </c:pt>
                <c:pt idx="6">
                  <c:v>6730</c:v>
                </c:pt>
                <c:pt idx="9">
                  <c:v>5670</c:v>
                </c:pt>
                <c:pt idx="12">
                  <c:v>4632</c:v>
                </c:pt>
              </c:numCache>
            </c:numRef>
          </c:val>
        </c:ser>
        <c:dLbls>
          <c:showLegendKey val="0"/>
          <c:showVal val="0"/>
          <c:showCatName val="0"/>
          <c:showSerName val="0"/>
          <c:showPercent val="0"/>
          <c:showBubbleSize val="0"/>
        </c:dLbls>
        <c:gapWidth val="100"/>
        <c:overlap val="100"/>
        <c:axId val="113697920"/>
        <c:axId val="113699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448</c:v>
                </c:pt>
                <c:pt idx="2">
                  <c:v>#N/A</c:v>
                </c:pt>
                <c:pt idx="3">
                  <c:v>#N/A</c:v>
                </c:pt>
                <c:pt idx="4">
                  <c:v>-1798</c:v>
                </c:pt>
                <c:pt idx="5">
                  <c:v>#N/A</c:v>
                </c:pt>
                <c:pt idx="6">
                  <c:v>#N/A</c:v>
                </c:pt>
                <c:pt idx="7">
                  <c:v>-1420</c:v>
                </c:pt>
                <c:pt idx="8">
                  <c:v>#N/A</c:v>
                </c:pt>
                <c:pt idx="9">
                  <c:v>#N/A</c:v>
                </c:pt>
                <c:pt idx="10">
                  <c:v>-1824</c:v>
                </c:pt>
                <c:pt idx="11">
                  <c:v>#N/A</c:v>
                </c:pt>
                <c:pt idx="12">
                  <c:v>#N/A</c:v>
                </c:pt>
                <c:pt idx="13">
                  <c:v>-4230</c:v>
                </c:pt>
                <c:pt idx="14">
                  <c:v>#N/A</c:v>
                </c:pt>
              </c:numCache>
            </c:numRef>
          </c:val>
          <c:smooth val="0"/>
        </c:ser>
        <c:dLbls>
          <c:showLegendKey val="0"/>
          <c:showVal val="0"/>
          <c:showCatName val="0"/>
          <c:showSerName val="0"/>
          <c:showPercent val="0"/>
          <c:showBubbleSize val="0"/>
        </c:dLbls>
        <c:marker val="1"/>
        <c:smooth val="0"/>
        <c:axId val="113697920"/>
        <c:axId val="113699840"/>
      </c:lineChart>
      <c:catAx>
        <c:axId val="11369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699840"/>
        <c:crosses val="autoZero"/>
        <c:auto val="1"/>
        <c:lblAlgn val="ctr"/>
        <c:lblOffset val="100"/>
        <c:tickLblSkip val="1"/>
        <c:tickMarkSkip val="1"/>
        <c:noMultiLvlLbl val="0"/>
      </c:catAx>
      <c:valAx>
        <c:axId val="113699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697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175151</c:v>
                </c:pt>
                <c:pt idx="5">
                  <c:v>169951</c:v>
                </c:pt>
                <c:pt idx="8">
                  <c:v>159018</c:v>
                </c:pt>
                <c:pt idx="11">
                  <c:v>150477</c:v>
                </c:pt>
                <c:pt idx="14">
                  <c:v>139064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97026</c:v>
                </c:pt>
                <c:pt idx="5">
                  <c:v>96977</c:v>
                </c:pt>
                <c:pt idx="8">
                  <c:v>103031</c:v>
                </c:pt>
                <c:pt idx="11">
                  <c:v>111439</c:v>
                </c:pt>
                <c:pt idx="14">
                  <c:v>121159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23</c:v>
                </c:pt>
                <c:pt idx="3">
                  <c:v>34</c:v>
                </c:pt>
                <c:pt idx="6">
                  <c:v>20</c:v>
                </c:pt>
                <c:pt idx="9">
                  <c:v>14</c:v>
                </c:pt>
                <c:pt idx="12">
                  <c:v>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45674</c:v>
                </c:pt>
                <c:pt idx="3">
                  <c:v>44156</c:v>
                </c:pt>
                <c:pt idx="6">
                  <c:v>41294</c:v>
                </c:pt>
                <c:pt idx="9">
                  <c:v>38729</c:v>
                </c:pt>
                <c:pt idx="12">
                  <c:v>35583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4152</c:v>
                </c:pt>
                <c:pt idx="3">
                  <c:v>3393</c:v>
                </c:pt>
                <c:pt idx="6">
                  <c:v>3098</c:v>
                </c:pt>
                <c:pt idx="9">
                  <c:v>2713</c:v>
                </c:pt>
                <c:pt idx="12">
                  <c:v>2324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8242</c:v>
                </c:pt>
                <c:pt idx="3">
                  <c:v>10450</c:v>
                </c:pt>
                <c:pt idx="6">
                  <c:v>9171</c:v>
                </c:pt>
                <c:pt idx="9">
                  <c:v>6655</c:v>
                </c:pt>
                <c:pt idx="12">
                  <c:v>5839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50812</c:v>
                </c:pt>
                <c:pt idx="3">
                  <c:v>47758</c:v>
                </c:pt>
                <c:pt idx="6">
                  <c:v>45220</c:v>
                </c:pt>
                <c:pt idx="9">
                  <c:v>40733</c:v>
                </c:pt>
                <c:pt idx="12">
                  <c:v>34454</c:v>
                </c:pt>
              </c:numCache>
            </c:numRef>
          </c:val>
        </c:ser>
        <c:dLbls>
          <c:showLegendKey val="0"/>
          <c:showVal val="0"/>
          <c:showCatName val="0"/>
          <c:showSerName val="0"/>
          <c:showPercent val="0"/>
          <c:showBubbleSize val="0"/>
        </c:dLbls>
        <c:gapWidth val="100"/>
        <c:overlap val="100"/>
        <c:axId val="126272640"/>
        <c:axId val="126274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6272640"/>
        <c:axId val="126274560"/>
      </c:lineChart>
      <c:catAx>
        <c:axId val="126272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6274560"/>
        <c:crosses val="autoZero"/>
        <c:auto val="1"/>
        <c:lblAlgn val="ctr"/>
        <c:lblOffset val="100"/>
        <c:tickLblSkip val="1"/>
        <c:tickMarkSkip val="1"/>
        <c:noMultiLvlLbl val="0"/>
      </c:catAx>
      <c:valAx>
        <c:axId val="126274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272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3627392"/>
        <c:axId val="123650048"/>
      </c:scatterChart>
      <c:valAx>
        <c:axId val="1236273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650048"/>
        <c:crosses val="autoZero"/>
        <c:crossBetween val="midCat"/>
      </c:valAx>
      <c:valAx>
        <c:axId val="1236500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6273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0.5</c:v>
                </c:pt>
                <c:pt idx="1">
                  <c:v>-0.1</c:v>
                </c:pt>
                <c:pt idx="2">
                  <c:v>-0.6</c:v>
                </c:pt>
                <c:pt idx="3">
                  <c:v>-1.2</c:v>
                </c:pt>
                <c:pt idx="4">
                  <c:v>-1.7</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0</c:v>
                </c:pt>
                <c:pt idx="1">
                  <c:v>-0.7</c:v>
                </c:pt>
                <c:pt idx="2">
                  <c:v>-1.3</c:v>
                </c:pt>
                <c:pt idx="3">
                  <c:v>-1.8</c:v>
                </c:pt>
                <c:pt idx="4">
                  <c:v>-2.2999999999999998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23683584"/>
        <c:axId val="123685504"/>
      </c:scatterChart>
      <c:valAx>
        <c:axId val="123683584"/>
        <c:scaling>
          <c:orientation val="minMax"/>
          <c:max val="0.2"/>
          <c:min val="-2.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685504"/>
        <c:crosses val="autoZero"/>
        <c:crossBetween val="midCat"/>
      </c:valAx>
      <c:valAx>
        <c:axId val="12368550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6835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年度は、元利償還金等の全ての項目で金額が減少し、元利償還金等は前年度に比べて大きく減となった。</a:t>
          </a:r>
        </a:p>
        <a:p>
          <a:r>
            <a:rPr kumimoji="1" lang="ja-JP" altLang="en-US" sz="1400">
              <a:latin typeface="ＭＳ ゴシック" pitchFamily="49" charset="-128"/>
              <a:ea typeface="ＭＳ ゴシック" pitchFamily="49" charset="-128"/>
            </a:rPr>
            <a:t>　今後、老朽化した公共建築物をはじめ、道路・橋りょう等の都市基盤施設の維持・更新に係る経費の増加が見込まれ、地方債による資金調達が高水準となることが想定されるが、財政基盤の健全性が維持されるよう、長期的視点に立った財政運営を行う。</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の起債抑制、地方債の順調な償還等により起債残高は減少傾向を保持している。また、適正な職員定数の配置等により、退職手当負担見込額も減少を続けている。前年度に引き続き将来負担比率は発生していない。</a:t>
          </a:r>
        </a:p>
        <a:p>
          <a:r>
            <a:rPr kumimoji="1" lang="ja-JP" altLang="en-US" sz="1400">
              <a:latin typeface="ＭＳ ゴシック" pitchFamily="49" charset="-128"/>
              <a:ea typeface="ＭＳ ゴシック" pitchFamily="49" charset="-128"/>
            </a:rPr>
            <a:t>　算定上控除される基準財政需要額算入見込額については、実質的な区負担となることを踏まえ、引き続き、区の将来負担を把握し、安定した財政基盤の構築に努めていく。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東京都大田区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712,057
691,853
60.66
254,261,532
241,618,051
10,579,176
160,750,609
31,324,887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東京都大田区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712,057
691,853
60.66
254,261,532
241,618,051
10,579,176
160,750,609
31,324,887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東京都大田区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712,057
691,853
60.66
254,261,532
241,618,051
10,579,176
160,750,609
31,324,887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東京都大田区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712,057
691,853
60.66
254,261,532
241,618,051
10,579,176
160,750,609
31,324,887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ここ数年、類似団体平均と近い指数で推移しており、類似団体内の順位は前年度から１つ順位が下がり、</a:t>
          </a:r>
          <a:r>
            <a:rPr kumimoji="1" lang="en-US" altLang="ja-JP" sz="1300">
              <a:latin typeface="ＭＳ Ｐゴシック"/>
            </a:rPr>
            <a:t>12</a:t>
          </a:r>
          <a:r>
            <a:rPr kumimoji="1" lang="ja-JP" altLang="en-US" sz="1300">
              <a:latin typeface="ＭＳ Ｐゴシック"/>
            </a:rPr>
            <a:t>位となっている。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44</xdr:row>
      <xdr:rowOff>96157</xdr:rowOff>
    </xdr:to>
    <xdr:cxnSp macro="">
      <xdr:nvCxnSpPr>
        <xdr:cNvPr id="65" name="直線コネクタ 64"/>
        <xdr:cNvCxnSpPr/>
      </xdr:nvCxnSpPr>
      <xdr:spPr>
        <a:xfrm flipV="1">
          <a:off x="4953000" y="6174922"/>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6"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7" name="直線コネクタ 66"/>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94343</xdr:rowOff>
    </xdr:from>
    <xdr:to>
      <xdr:col>7</xdr:col>
      <xdr:colOff>152400</xdr:colOff>
      <xdr:row>42</xdr:row>
      <xdr:rowOff>111578</xdr:rowOff>
    </xdr:to>
    <xdr:cxnSp macro="">
      <xdr:nvCxnSpPr>
        <xdr:cNvPr id="70" name="直線コネクタ 69"/>
        <xdr:cNvCxnSpPr/>
      </xdr:nvCxnSpPr>
      <xdr:spPr>
        <a:xfrm flipV="1">
          <a:off x="4114800" y="72952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145342</xdr:rowOff>
    </xdr:from>
    <xdr:ext cx="762000" cy="259045"/>
    <xdr:sp macro="" textlink="">
      <xdr:nvSpPr>
        <xdr:cNvPr id="71"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128815</xdr:rowOff>
    </xdr:from>
    <xdr:to>
      <xdr:col>7</xdr:col>
      <xdr:colOff>203200</xdr:colOff>
      <xdr:row>42</xdr:row>
      <xdr:rowOff>58965</xdr:rowOff>
    </xdr:to>
    <xdr:sp macro="" textlink="">
      <xdr:nvSpPr>
        <xdr:cNvPr id="72" name="フローチャート : 判断 71"/>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94343</xdr:rowOff>
    </xdr:from>
    <xdr:to>
      <xdr:col>6</xdr:col>
      <xdr:colOff>0</xdr:colOff>
      <xdr:row>42</xdr:row>
      <xdr:rowOff>111578</xdr:rowOff>
    </xdr:to>
    <xdr:cxnSp macro="">
      <xdr:nvCxnSpPr>
        <xdr:cNvPr id="73" name="直線コネクタ 72"/>
        <xdr:cNvCxnSpPr/>
      </xdr:nvCxnSpPr>
      <xdr:spPr>
        <a:xfrm>
          <a:off x="3225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4" name="フローチャート :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5" name="テキスト ボックス 74"/>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77107</xdr:rowOff>
    </xdr:from>
    <xdr:to>
      <xdr:col>4</xdr:col>
      <xdr:colOff>482600</xdr:colOff>
      <xdr:row>42</xdr:row>
      <xdr:rowOff>94343</xdr:rowOff>
    </xdr:to>
    <xdr:cxnSp macro="">
      <xdr:nvCxnSpPr>
        <xdr:cNvPr id="76" name="直線コネクタ 75"/>
        <xdr:cNvCxnSpPr/>
      </xdr:nvCxnSpPr>
      <xdr:spPr>
        <a:xfrm>
          <a:off x="2336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8" name="テキスト ボックス 77"/>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77107</xdr:rowOff>
    </xdr:to>
    <xdr:cxnSp macro="">
      <xdr:nvCxnSpPr>
        <xdr:cNvPr id="79" name="直線コネクタ 78"/>
        <xdr:cNvCxnSpPr/>
      </xdr:nvCxnSpPr>
      <xdr:spPr>
        <a:xfrm>
          <a:off x="1447800" y="72263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80" name="フローチャート : 判断 79"/>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1" name="テキスト ボックス 80"/>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94343</xdr:rowOff>
    </xdr:from>
    <xdr:to>
      <xdr:col>2</xdr:col>
      <xdr:colOff>127000</xdr:colOff>
      <xdr:row>42</xdr:row>
      <xdr:rowOff>24493</xdr:rowOff>
    </xdr:to>
    <xdr:sp macro="" textlink="">
      <xdr:nvSpPr>
        <xdr:cNvPr id="82" name="フローチャート : 判断 81"/>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34670</xdr:rowOff>
    </xdr:from>
    <xdr:ext cx="762000" cy="259045"/>
    <xdr:sp macro="" textlink="">
      <xdr:nvSpPr>
        <xdr:cNvPr id="83" name="テキスト ボックス 82"/>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89" name="円/楕円 88"/>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15620</xdr:rowOff>
    </xdr:from>
    <xdr:ext cx="762000" cy="259045"/>
    <xdr:sp macro="" textlink="">
      <xdr:nvSpPr>
        <xdr:cNvPr id="90" name="財政力該当値テキスト"/>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60778</xdr:rowOff>
    </xdr:from>
    <xdr:to>
      <xdr:col>6</xdr:col>
      <xdr:colOff>50800</xdr:colOff>
      <xdr:row>42</xdr:row>
      <xdr:rowOff>162378</xdr:rowOff>
    </xdr:to>
    <xdr:sp macro="" textlink="">
      <xdr:nvSpPr>
        <xdr:cNvPr id="91" name="円/楕円 90"/>
        <xdr:cNvSpPr/>
      </xdr:nvSpPr>
      <xdr:spPr>
        <a:xfrm>
          <a:off x="4064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147155</xdr:rowOff>
    </xdr:from>
    <xdr:ext cx="736600" cy="259045"/>
    <xdr:sp macro="" textlink="">
      <xdr:nvSpPr>
        <xdr:cNvPr id="92" name="テキスト ボックス 91"/>
        <xdr:cNvSpPr txBox="1"/>
      </xdr:nvSpPr>
      <xdr:spPr>
        <a:xfrm>
          <a:off x="3733800" y="734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43543</xdr:rowOff>
    </xdr:from>
    <xdr:to>
      <xdr:col>4</xdr:col>
      <xdr:colOff>533400</xdr:colOff>
      <xdr:row>42</xdr:row>
      <xdr:rowOff>145143</xdr:rowOff>
    </xdr:to>
    <xdr:sp macro="" textlink="">
      <xdr:nvSpPr>
        <xdr:cNvPr id="93" name="円/楕円 92"/>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94" name="テキスト ボックス 93"/>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26307</xdr:rowOff>
    </xdr:from>
    <xdr:to>
      <xdr:col>3</xdr:col>
      <xdr:colOff>330200</xdr:colOff>
      <xdr:row>42</xdr:row>
      <xdr:rowOff>127907</xdr:rowOff>
    </xdr:to>
    <xdr:sp macro="" textlink="">
      <xdr:nvSpPr>
        <xdr:cNvPr id="95" name="円/楕円 94"/>
        <xdr:cNvSpPr/>
      </xdr:nvSpPr>
      <xdr:spPr>
        <a:xfrm>
          <a:off x="2286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112684</xdr:rowOff>
    </xdr:from>
    <xdr:ext cx="762000" cy="259045"/>
    <xdr:sp macro="" textlink="">
      <xdr:nvSpPr>
        <xdr:cNvPr id="96" name="テキスト ボックス 95"/>
        <xdr:cNvSpPr txBox="1"/>
      </xdr:nvSpPr>
      <xdr:spPr>
        <a:xfrm>
          <a:off x="1955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7" name="円/楕円 96"/>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98" name="テキスト ボックス 97"/>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の経常収支比率は、分子である経常経費充当一般財源等が、扶助費や物件費などの増により増加したものの、分母である歳入経常一般財源等が特別区税及び地方消費税交付金が増加したことなどにより、前年度に比べ</a:t>
          </a:r>
          <a:r>
            <a:rPr kumimoji="1" lang="en-US" altLang="ja-JP" sz="1300">
              <a:latin typeface="ＭＳ Ｐゴシック"/>
            </a:rPr>
            <a:t>2.4</a:t>
          </a:r>
          <a:r>
            <a:rPr kumimoji="1" lang="ja-JP" altLang="en-US" sz="1300">
              <a:latin typeface="ＭＳ Ｐゴシック"/>
            </a:rPr>
            <a:t>ポイント改善し、類似団体内の順位は</a:t>
          </a:r>
          <a:r>
            <a:rPr kumimoji="1" lang="en-US" altLang="ja-JP" sz="1300">
              <a:latin typeface="ＭＳ Ｐゴシック"/>
            </a:rPr>
            <a:t>14</a:t>
          </a:r>
          <a:r>
            <a:rPr kumimoji="1" lang="ja-JP" altLang="en-US" sz="1300">
              <a:latin typeface="ＭＳ Ｐゴシック"/>
            </a:rPr>
            <a:t>位となっている。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44704</xdr:rowOff>
    </xdr:from>
    <xdr:to>
      <xdr:col>7</xdr:col>
      <xdr:colOff>152400</xdr:colOff>
      <xdr:row>65</xdr:row>
      <xdr:rowOff>56134</xdr:rowOff>
    </xdr:to>
    <xdr:cxnSp macro="">
      <xdr:nvCxnSpPr>
        <xdr:cNvPr id="126" name="直線コネクタ 125"/>
        <xdr:cNvCxnSpPr/>
      </xdr:nvCxnSpPr>
      <xdr:spPr>
        <a:xfrm flipV="1">
          <a:off x="4953000" y="10331704"/>
          <a:ext cx="0" cy="868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28211</xdr:rowOff>
    </xdr:from>
    <xdr:ext cx="762000" cy="259045"/>
    <xdr:sp macro="" textlink="">
      <xdr:nvSpPr>
        <xdr:cNvPr id="127" name="財政構造の弾力性最小値テキスト"/>
        <xdr:cNvSpPr txBox="1"/>
      </xdr:nvSpPr>
      <xdr:spPr>
        <a:xfrm>
          <a:off x="5041900" y="1117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7</xdr:col>
      <xdr:colOff>63500</xdr:colOff>
      <xdr:row>65</xdr:row>
      <xdr:rowOff>56134</xdr:rowOff>
    </xdr:from>
    <xdr:to>
      <xdr:col>7</xdr:col>
      <xdr:colOff>241300</xdr:colOff>
      <xdr:row>65</xdr:row>
      <xdr:rowOff>56134</xdr:rowOff>
    </xdr:to>
    <xdr:cxnSp macro="">
      <xdr:nvCxnSpPr>
        <xdr:cNvPr id="128" name="直線コネクタ 127"/>
        <xdr:cNvCxnSpPr/>
      </xdr:nvCxnSpPr>
      <xdr:spPr>
        <a:xfrm>
          <a:off x="4864100" y="1120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131081</xdr:rowOff>
    </xdr:from>
    <xdr:ext cx="762000" cy="259045"/>
    <xdr:sp macro="" textlink="">
      <xdr:nvSpPr>
        <xdr:cNvPr id="129" name="財政構造の弾力性最大値テキスト"/>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7</xdr:col>
      <xdr:colOff>63500</xdr:colOff>
      <xdr:row>60</xdr:row>
      <xdr:rowOff>44704</xdr:rowOff>
    </xdr:from>
    <xdr:to>
      <xdr:col>7</xdr:col>
      <xdr:colOff>241300</xdr:colOff>
      <xdr:row>60</xdr:row>
      <xdr:rowOff>44704</xdr:rowOff>
    </xdr:to>
    <xdr:cxnSp macro="">
      <xdr:nvCxnSpPr>
        <xdr:cNvPr id="130" name="直線コネクタ 129"/>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49022</xdr:rowOff>
    </xdr:from>
    <xdr:to>
      <xdr:col>7</xdr:col>
      <xdr:colOff>152400</xdr:colOff>
      <xdr:row>64</xdr:row>
      <xdr:rowOff>169672</xdr:rowOff>
    </xdr:to>
    <xdr:cxnSp macro="">
      <xdr:nvCxnSpPr>
        <xdr:cNvPr id="131" name="直線コネクタ 130"/>
        <xdr:cNvCxnSpPr/>
      </xdr:nvCxnSpPr>
      <xdr:spPr>
        <a:xfrm flipV="1">
          <a:off x="4114800" y="11021822"/>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94505</xdr:rowOff>
    </xdr:from>
    <xdr:ext cx="762000" cy="259045"/>
    <xdr:sp macro="" textlink="">
      <xdr:nvSpPr>
        <xdr:cNvPr id="132" name="財政構造の弾力性平均値テキスト"/>
        <xdr:cNvSpPr txBox="1"/>
      </xdr:nvSpPr>
      <xdr:spPr>
        <a:xfrm>
          <a:off x="5041900" y="1072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77978</xdr:rowOff>
    </xdr:from>
    <xdr:to>
      <xdr:col>7</xdr:col>
      <xdr:colOff>203200</xdr:colOff>
      <xdr:row>64</xdr:row>
      <xdr:rowOff>8128</xdr:rowOff>
    </xdr:to>
    <xdr:sp macro="" textlink="">
      <xdr:nvSpPr>
        <xdr:cNvPr id="133" name="フローチャート : 判断 132"/>
        <xdr:cNvSpPr/>
      </xdr:nvSpPr>
      <xdr:spPr>
        <a:xfrm>
          <a:off x="49022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169672</xdr:rowOff>
    </xdr:from>
    <xdr:to>
      <xdr:col>6</xdr:col>
      <xdr:colOff>0</xdr:colOff>
      <xdr:row>65</xdr:row>
      <xdr:rowOff>51308</xdr:rowOff>
    </xdr:to>
    <xdr:cxnSp macro="">
      <xdr:nvCxnSpPr>
        <xdr:cNvPr id="134" name="直線コネクタ 133"/>
        <xdr:cNvCxnSpPr/>
      </xdr:nvCxnSpPr>
      <xdr:spPr>
        <a:xfrm flipV="1">
          <a:off x="3225800" y="1114247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46482</xdr:rowOff>
    </xdr:from>
    <xdr:to>
      <xdr:col>6</xdr:col>
      <xdr:colOff>50800</xdr:colOff>
      <xdr:row>64</xdr:row>
      <xdr:rowOff>148082</xdr:rowOff>
    </xdr:to>
    <xdr:sp macro="" textlink="">
      <xdr:nvSpPr>
        <xdr:cNvPr id="135" name="フローチャート : 判断 134"/>
        <xdr:cNvSpPr/>
      </xdr:nvSpPr>
      <xdr:spPr>
        <a:xfrm>
          <a:off x="4064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158259</xdr:rowOff>
    </xdr:from>
    <xdr:ext cx="736600" cy="259045"/>
    <xdr:sp macro="" textlink="">
      <xdr:nvSpPr>
        <xdr:cNvPr id="136" name="テキスト ボックス 135"/>
        <xdr:cNvSpPr txBox="1"/>
      </xdr:nvSpPr>
      <xdr:spPr>
        <a:xfrm>
          <a:off x="3733800" y="10788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51308</xdr:rowOff>
    </xdr:from>
    <xdr:to>
      <xdr:col>4</xdr:col>
      <xdr:colOff>482600</xdr:colOff>
      <xdr:row>66</xdr:row>
      <xdr:rowOff>508</xdr:rowOff>
    </xdr:to>
    <xdr:cxnSp macro="">
      <xdr:nvCxnSpPr>
        <xdr:cNvPr id="137" name="直線コネクタ 136"/>
        <xdr:cNvCxnSpPr/>
      </xdr:nvCxnSpPr>
      <xdr:spPr>
        <a:xfrm flipV="1">
          <a:off x="2336800" y="1119555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147828</xdr:rowOff>
    </xdr:from>
    <xdr:to>
      <xdr:col>4</xdr:col>
      <xdr:colOff>533400</xdr:colOff>
      <xdr:row>65</xdr:row>
      <xdr:rowOff>77978</xdr:rowOff>
    </xdr:to>
    <xdr:sp macro="" textlink="">
      <xdr:nvSpPr>
        <xdr:cNvPr id="138" name="フローチャート : 判断 137"/>
        <xdr:cNvSpPr/>
      </xdr:nvSpPr>
      <xdr:spPr>
        <a:xfrm>
          <a:off x="3175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88155</xdr:rowOff>
    </xdr:from>
    <xdr:ext cx="762000" cy="259045"/>
    <xdr:sp macro="" textlink="">
      <xdr:nvSpPr>
        <xdr:cNvPr id="139" name="テキスト ボックス 138"/>
        <xdr:cNvSpPr txBox="1"/>
      </xdr:nvSpPr>
      <xdr:spPr>
        <a:xfrm>
          <a:off x="2844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508</xdr:rowOff>
    </xdr:from>
    <xdr:to>
      <xdr:col>3</xdr:col>
      <xdr:colOff>279400</xdr:colOff>
      <xdr:row>66</xdr:row>
      <xdr:rowOff>145288</xdr:rowOff>
    </xdr:to>
    <xdr:cxnSp macro="">
      <xdr:nvCxnSpPr>
        <xdr:cNvPr id="140" name="直線コネクタ 139"/>
        <xdr:cNvCxnSpPr/>
      </xdr:nvCxnSpPr>
      <xdr:spPr>
        <a:xfrm flipV="1">
          <a:off x="1447800" y="1131620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121158</xdr:rowOff>
    </xdr:from>
    <xdr:to>
      <xdr:col>3</xdr:col>
      <xdr:colOff>330200</xdr:colOff>
      <xdr:row>66</xdr:row>
      <xdr:rowOff>51308</xdr:rowOff>
    </xdr:to>
    <xdr:sp macro="" textlink="">
      <xdr:nvSpPr>
        <xdr:cNvPr id="141" name="フローチャート : 判断 140"/>
        <xdr:cNvSpPr/>
      </xdr:nvSpPr>
      <xdr:spPr>
        <a:xfrm>
          <a:off x="2286000" y="112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61485</xdr:rowOff>
    </xdr:from>
    <xdr:ext cx="762000" cy="259045"/>
    <xdr:sp macro="" textlink="">
      <xdr:nvSpPr>
        <xdr:cNvPr id="142" name="テキスト ボックス 141"/>
        <xdr:cNvSpPr txBox="1"/>
      </xdr:nvSpPr>
      <xdr:spPr>
        <a:xfrm>
          <a:off x="1955800" y="1103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150114</xdr:rowOff>
    </xdr:from>
    <xdr:to>
      <xdr:col>2</xdr:col>
      <xdr:colOff>127000</xdr:colOff>
      <xdr:row>66</xdr:row>
      <xdr:rowOff>80264</xdr:rowOff>
    </xdr:to>
    <xdr:sp macro="" textlink="">
      <xdr:nvSpPr>
        <xdr:cNvPr id="143" name="フローチャート : 判断 142"/>
        <xdr:cNvSpPr/>
      </xdr:nvSpPr>
      <xdr:spPr>
        <a:xfrm>
          <a:off x="1397000" y="1129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90441</xdr:rowOff>
    </xdr:from>
    <xdr:ext cx="762000" cy="259045"/>
    <xdr:sp macro="" textlink="">
      <xdr:nvSpPr>
        <xdr:cNvPr id="144" name="テキスト ボックス 143"/>
        <xdr:cNvSpPr txBox="1"/>
      </xdr:nvSpPr>
      <xdr:spPr>
        <a:xfrm>
          <a:off x="1066800" y="1106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169672</xdr:rowOff>
    </xdr:from>
    <xdr:to>
      <xdr:col>7</xdr:col>
      <xdr:colOff>203200</xdr:colOff>
      <xdr:row>64</xdr:row>
      <xdr:rowOff>99822</xdr:rowOff>
    </xdr:to>
    <xdr:sp macro="" textlink="">
      <xdr:nvSpPr>
        <xdr:cNvPr id="150" name="円/楕円 149"/>
        <xdr:cNvSpPr/>
      </xdr:nvSpPr>
      <xdr:spPr>
        <a:xfrm>
          <a:off x="49022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141749</xdr:rowOff>
    </xdr:from>
    <xdr:ext cx="762000" cy="259045"/>
    <xdr:sp macro="" textlink="">
      <xdr:nvSpPr>
        <xdr:cNvPr id="151" name="財政構造の弾力性該当値テキスト"/>
        <xdr:cNvSpPr txBox="1"/>
      </xdr:nvSpPr>
      <xdr:spPr>
        <a:xfrm>
          <a:off x="5041900" y="1094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118872</xdr:rowOff>
    </xdr:from>
    <xdr:to>
      <xdr:col>6</xdr:col>
      <xdr:colOff>50800</xdr:colOff>
      <xdr:row>65</xdr:row>
      <xdr:rowOff>49022</xdr:rowOff>
    </xdr:to>
    <xdr:sp macro="" textlink="">
      <xdr:nvSpPr>
        <xdr:cNvPr id="152" name="円/楕円 151"/>
        <xdr:cNvSpPr/>
      </xdr:nvSpPr>
      <xdr:spPr>
        <a:xfrm>
          <a:off x="4064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33799</xdr:rowOff>
    </xdr:from>
    <xdr:ext cx="736600" cy="259045"/>
    <xdr:sp macro="" textlink="">
      <xdr:nvSpPr>
        <xdr:cNvPr id="153" name="テキスト ボックス 152"/>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508</xdr:rowOff>
    </xdr:from>
    <xdr:to>
      <xdr:col>4</xdr:col>
      <xdr:colOff>533400</xdr:colOff>
      <xdr:row>65</xdr:row>
      <xdr:rowOff>102108</xdr:rowOff>
    </xdr:to>
    <xdr:sp macro="" textlink="">
      <xdr:nvSpPr>
        <xdr:cNvPr id="154" name="円/楕円 153"/>
        <xdr:cNvSpPr/>
      </xdr:nvSpPr>
      <xdr:spPr>
        <a:xfrm>
          <a:off x="3175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86885</xdr:rowOff>
    </xdr:from>
    <xdr:ext cx="762000" cy="259045"/>
    <xdr:sp macro="" textlink="">
      <xdr:nvSpPr>
        <xdr:cNvPr id="155" name="テキスト ボックス 154"/>
        <xdr:cNvSpPr txBox="1"/>
      </xdr:nvSpPr>
      <xdr:spPr>
        <a:xfrm>
          <a:off x="2844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121158</xdr:rowOff>
    </xdr:from>
    <xdr:to>
      <xdr:col>3</xdr:col>
      <xdr:colOff>330200</xdr:colOff>
      <xdr:row>66</xdr:row>
      <xdr:rowOff>51308</xdr:rowOff>
    </xdr:to>
    <xdr:sp macro="" textlink="">
      <xdr:nvSpPr>
        <xdr:cNvPr id="156" name="円/楕円 155"/>
        <xdr:cNvSpPr/>
      </xdr:nvSpPr>
      <xdr:spPr>
        <a:xfrm>
          <a:off x="2286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36085</xdr:rowOff>
    </xdr:from>
    <xdr:ext cx="762000" cy="259045"/>
    <xdr:sp macro="" textlink="">
      <xdr:nvSpPr>
        <xdr:cNvPr id="157" name="テキスト ボックス 156"/>
        <xdr:cNvSpPr txBox="1"/>
      </xdr:nvSpPr>
      <xdr:spPr>
        <a:xfrm>
          <a:off x="1955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94488</xdr:rowOff>
    </xdr:from>
    <xdr:to>
      <xdr:col>2</xdr:col>
      <xdr:colOff>127000</xdr:colOff>
      <xdr:row>67</xdr:row>
      <xdr:rowOff>24638</xdr:rowOff>
    </xdr:to>
    <xdr:sp macro="" textlink="">
      <xdr:nvSpPr>
        <xdr:cNvPr id="158" name="円/楕円 157"/>
        <xdr:cNvSpPr/>
      </xdr:nvSpPr>
      <xdr:spPr>
        <a:xfrm>
          <a:off x="1397000" y="1141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9415</xdr:rowOff>
    </xdr:from>
    <xdr:ext cx="762000" cy="259045"/>
    <xdr:sp macro="" textlink="">
      <xdr:nvSpPr>
        <xdr:cNvPr id="159" name="テキスト ボックス 158"/>
        <xdr:cNvSpPr txBox="1"/>
      </xdr:nvSpPr>
      <xdr:spPr>
        <a:xfrm>
          <a:off x="1066800" y="1149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[110,856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類似団体内の順位は</a:t>
          </a:r>
          <a:r>
            <a:rPr kumimoji="1" lang="en-US" altLang="ja-JP" sz="1300">
              <a:latin typeface="ＭＳ Ｐゴシック"/>
            </a:rPr>
            <a:t>5</a:t>
          </a:r>
          <a:r>
            <a:rPr kumimoji="1" lang="ja-JP" altLang="en-US" sz="1300">
              <a:latin typeface="ＭＳ Ｐゴシック"/>
            </a:rPr>
            <a:t>位であり、ここ数年平均を下回っている。</a:t>
          </a:r>
        </a:p>
        <a:p>
          <a:r>
            <a:rPr kumimoji="1" lang="ja-JP" altLang="en-US" sz="1300">
              <a:latin typeface="ＭＳ Ｐゴシック"/>
            </a:rPr>
            <a:t>　人件費は職員定数の削減などにより減となったものの、物件費の増により、前年度に比べ</a:t>
          </a:r>
          <a:r>
            <a:rPr kumimoji="1" lang="en-US" altLang="ja-JP" sz="1300">
              <a:latin typeface="ＭＳ Ｐゴシック"/>
            </a:rPr>
            <a:t>1,256</a:t>
          </a:r>
          <a:r>
            <a:rPr kumimoji="1" lang="ja-JP" altLang="en-US" sz="1300">
              <a:latin typeface="ＭＳ Ｐゴシック"/>
            </a:rPr>
            <a:t>円の増となった。</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7886</xdr:rowOff>
    </xdr:from>
    <xdr:to>
      <xdr:col>7</xdr:col>
      <xdr:colOff>152400</xdr:colOff>
      <xdr:row>88</xdr:row>
      <xdr:rowOff>77622</xdr:rowOff>
    </xdr:to>
    <xdr:cxnSp macro="">
      <xdr:nvCxnSpPr>
        <xdr:cNvPr id="187" name="直線コネクタ 186"/>
        <xdr:cNvCxnSpPr/>
      </xdr:nvCxnSpPr>
      <xdr:spPr>
        <a:xfrm flipV="1">
          <a:off x="4953000" y="13895336"/>
          <a:ext cx="0" cy="1269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49699</xdr:rowOff>
    </xdr:from>
    <xdr:ext cx="762000" cy="259045"/>
    <xdr:sp macro="" textlink="">
      <xdr:nvSpPr>
        <xdr:cNvPr id="188" name="人件費・物件費等の状況最小値テキスト"/>
        <xdr:cNvSpPr txBox="1"/>
      </xdr:nvSpPr>
      <xdr:spPr>
        <a:xfrm>
          <a:off x="5041900" y="1513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366,084</a:t>
          </a:r>
          <a:endParaRPr kumimoji="1" lang="ja-JP" altLang="en-US" sz="1000" b="1">
            <a:latin typeface="ＭＳ Ｐゴシック"/>
          </a:endParaRPr>
        </a:p>
      </xdr:txBody>
    </xdr:sp>
    <xdr:clientData/>
  </xdr:oneCellAnchor>
  <xdr:twoCellAnchor>
    <xdr:from>
      <xdr:col>7</xdr:col>
      <xdr:colOff>63500</xdr:colOff>
      <xdr:row>88</xdr:row>
      <xdr:rowOff>77622</xdr:rowOff>
    </xdr:from>
    <xdr:to>
      <xdr:col>7</xdr:col>
      <xdr:colOff>241300</xdr:colOff>
      <xdr:row>88</xdr:row>
      <xdr:rowOff>77622</xdr:rowOff>
    </xdr:to>
    <xdr:cxnSp macro="">
      <xdr:nvCxnSpPr>
        <xdr:cNvPr id="189" name="直線コネクタ 188"/>
        <xdr:cNvCxnSpPr/>
      </xdr:nvCxnSpPr>
      <xdr:spPr>
        <a:xfrm>
          <a:off x="4864100" y="15165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94263</xdr:rowOff>
    </xdr:from>
    <xdr:ext cx="762000" cy="259045"/>
    <xdr:sp macro="" textlink="">
      <xdr:nvSpPr>
        <xdr:cNvPr id="190" name="人件費・物件費等の状況最大値テキスト"/>
        <xdr:cNvSpPr txBox="1"/>
      </xdr:nvSpPr>
      <xdr:spPr>
        <a:xfrm>
          <a:off x="5041900" y="13638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102,950</a:t>
          </a:r>
          <a:endParaRPr kumimoji="1" lang="ja-JP" altLang="en-US" sz="1000" b="1">
            <a:latin typeface="ＭＳ Ｐゴシック"/>
          </a:endParaRPr>
        </a:p>
      </xdr:txBody>
    </xdr:sp>
    <xdr:clientData/>
  </xdr:oneCellAnchor>
  <xdr:twoCellAnchor>
    <xdr:from>
      <xdr:col>7</xdr:col>
      <xdr:colOff>63500</xdr:colOff>
      <xdr:row>81</xdr:row>
      <xdr:rowOff>7886</xdr:rowOff>
    </xdr:from>
    <xdr:to>
      <xdr:col>7</xdr:col>
      <xdr:colOff>241300</xdr:colOff>
      <xdr:row>81</xdr:row>
      <xdr:rowOff>7886</xdr:rowOff>
    </xdr:to>
    <xdr:cxnSp macro="">
      <xdr:nvCxnSpPr>
        <xdr:cNvPr id="191" name="直線コネクタ 190"/>
        <xdr:cNvCxnSpPr/>
      </xdr:nvCxnSpPr>
      <xdr:spPr>
        <a:xfrm>
          <a:off x="4864100" y="13895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39979</xdr:rowOff>
    </xdr:from>
    <xdr:to>
      <xdr:col>7</xdr:col>
      <xdr:colOff>152400</xdr:colOff>
      <xdr:row>81</xdr:row>
      <xdr:rowOff>46041</xdr:rowOff>
    </xdr:to>
    <xdr:cxnSp macro="">
      <xdr:nvCxnSpPr>
        <xdr:cNvPr id="192" name="直線コネクタ 191"/>
        <xdr:cNvCxnSpPr/>
      </xdr:nvCxnSpPr>
      <xdr:spPr>
        <a:xfrm>
          <a:off x="4114800" y="13927429"/>
          <a:ext cx="838200" cy="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37092</xdr:rowOff>
    </xdr:from>
    <xdr:ext cx="762000" cy="259045"/>
    <xdr:sp macro="" textlink="">
      <xdr:nvSpPr>
        <xdr:cNvPr id="193" name="人件費・物件費等の状況平均値テキスト"/>
        <xdr:cNvSpPr txBox="1"/>
      </xdr:nvSpPr>
      <xdr:spPr>
        <a:xfrm>
          <a:off x="5041900" y="139245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125,314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65015</xdr:rowOff>
    </xdr:from>
    <xdr:to>
      <xdr:col>7</xdr:col>
      <xdr:colOff>203200</xdr:colOff>
      <xdr:row>81</xdr:row>
      <xdr:rowOff>166615</xdr:rowOff>
    </xdr:to>
    <xdr:sp macro="" textlink="">
      <xdr:nvSpPr>
        <xdr:cNvPr id="194" name="フローチャート : 判断 193"/>
        <xdr:cNvSpPr/>
      </xdr:nvSpPr>
      <xdr:spPr>
        <a:xfrm>
          <a:off x="49022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23479</xdr:rowOff>
    </xdr:from>
    <xdr:to>
      <xdr:col>6</xdr:col>
      <xdr:colOff>0</xdr:colOff>
      <xdr:row>81</xdr:row>
      <xdr:rowOff>39979</xdr:rowOff>
    </xdr:to>
    <xdr:cxnSp macro="">
      <xdr:nvCxnSpPr>
        <xdr:cNvPr id="195" name="直線コネクタ 194"/>
        <xdr:cNvCxnSpPr/>
      </xdr:nvCxnSpPr>
      <xdr:spPr>
        <a:xfrm>
          <a:off x="3225800" y="13910929"/>
          <a:ext cx="889000" cy="1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58781</xdr:rowOff>
    </xdr:from>
    <xdr:to>
      <xdr:col>6</xdr:col>
      <xdr:colOff>50800</xdr:colOff>
      <xdr:row>81</xdr:row>
      <xdr:rowOff>160381</xdr:rowOff>
    </xdr:to>
    <xdr:sp macro="" textlink="">
      <xdr:nvSpPr>
        <xdr:cNvPr id="196" name="フローチャート : 判断 195"/>
        <xdr:cNvSpPr/>
      </xdr:nvSpPr>
      <xdr:spPr>
        <a:xfrm>
          <a:off x="4064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145158</xdr:rowOff>
    </xdr:from>
    <xdr:ext cx="736600" cy="259045"/>
    <xdr:sp macro="" textlink="">
      <xdr:nvSpPr>
        <xdr:cNvPr id="197" name="テキスト ボックス 196"/>
        <xdr:cNvSpPr txBox="1"/>
      </xdr:nvSpPr>
      <xdr:spPr>
        <a:xfrm>
          <a:off x="3733800" y="14032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124,022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19523</xdr:rowOff>
    </xdr:from>
    <xdr:to>
      <xdr:col>4</xdr:col>
      <xdr:colOff>482600</xdr:colOff>
      <xdr:row>81</xdr:row>
      <xdr:rowOff>23479</xdr:rowOff>
    </xdr:to>
    <xdr:cxnSp macro="">
      <xdr:nvCxnSpPr>
        <xdr:cNvPr id="198" name="直線コネクタ 197"/>
        <xdr:cNvCxnSpPr/>
      </xdr:nvCxnSpPr>
      <xdr:spPr>
        <a:xfrm>
          <a:off x="2336800" y="13906973"/>
          <a:ext cx="889000" cy="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44317</xdr:rowOff>
    </xdr:from>
    <xdr:to>
      <xdr:col>4</xdr:col>
      <xdr:colOff>533400</xdr:colOff>
      <xdr:row>81</xdr:row>
      <xdr:rowOff>145917</xdr:rowOff>
    </xdr:to>
    <xdr:sp macro="" textlink="">
      <xdr:nvSpPr>
        <xdr:cNvPr id="199" name="フローチャート : 判断 198"/>
        <xdr:cNvSpPr/>
      </xdr:nvSpPr>
      <xdr:spPr>
        <a:xfrm>
          <a:off x="3175000" y="1393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130694</xdr:rowOff>
    </xdr:from>
    <xdr:ext cx="762000" cy="259045"/>
    <xdr:sp macro="" textlink="">
      <xdr:nvSpPr>
        <xdr:cNvPr id="200" name="テキスト ボックス 199"/>
        <xdr:cNvSpPr txBox="1"/>
      </xdr:nvSpPr>
      <xdr:spPr>
        <a:xfrm>
          <a:off x="2844800" y="1401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121,025</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19523</xdr:rowOff>
    </xdr:from>
    <xdr:to>
      <xdr:col>3</xdr:col>
      <xdr:colOff>279400</xdr:colOff>
      <xdr:row>81</xdr:row>
      <xdr:rowOff>50631</xdr:rowOff>
    </xdr:to>
    <xdr:cxnSp macro="">
      <xdr:nvCxnSpPr>
        <xdr:cNvPr id="201" name="直線コネクタ 200"/>
        <xdr:cNvCxnSpPr/>
      </xdr:nvCxnSpPr>
      <xdr:spPr>
        <a:xfrm flipV="1">
          <a:off x="1447800" y="13906973"/>
          <a:ext cx="889000" cy="3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46879</xdr:rowOff>
    </xdr:from>
    <xdr:to>
      <xdr:col>3</xdr:col>
      <xdr:colOff>330200</xdr:colOff>
      <xdr:row>81</xdr:row>
      <xdr:rowOff>148479</xdr:rowOff>
    </xdr:to>
    <xdr:sp macro="" textlink="">
      <xdr:nvSpPr>
        <xdr:cNvPr id="202" name="フローチャート : 判断 201"/>
        <xdr:cNvSpPr/>
      </xdr:nvSpPr>
      <xdr:spPr>
        <a:xfrm>
          <a:off x="2286000" y="1393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133256</xdr:rowOff>
    </xdr:from>
    <xdr:ext cx="762000" cy="259045"/>
    <xdr:sp macro="" textlink="">
      <xdr:nvSpPr>
        <xdr:cNvPr id="203" name="テキスト ボックス 202"/>
        <xdr:cNvSpPr txBox="1"/>
      </xdr:nvSpPr>
      <xdr:spPr>
        <a:xfrm>
          <a:off x="1955800" y="1402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121,556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82645</xdr:rowOff>
    </xdr:from>
    <xdr:to>
      <xdr:col>2</xdr:col>
      <xdr:colOff>127000</xdr:colOff>
      <xdr:row>82</xdr:row>
      <xdr:rowOff>12795</xdr:rowOff>
    </xdr:to>
    <xdr:sp macro="" textlink="">
      <xdr:nvSpPr>
        <xdr:cNvPr id="204" name="フローチャート : 判断 203"/>
        <xdr:cNvSpPr/>
      </xdr:nvSpPr>
      <xdr:spPr>
        <a:xfrm>
          <a:off x="1397000" y="1397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169022</xdr:rowOff>
    </xdr:from>
    <xdr:ext cx="762000" cy="259045"/>
    <xdr:sp macro="" textlink="">
      <xdr:nvSpPr>
        <xdr:cNvPr id="205" name="テキスト ボックス 204"/>
        <xdr:cNvSpPr txBox="1"/>
      </xdr:nvSpPr>
      <xdr:spPr>
        <a:xfrm>
          <a:off x="1066800" y="1405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166691</xdr:rowOff>
    </xdr:from>
    <xdr:to>
      <xdr:col>7</xdr:col>
      <xdr:colOff>203200</xdr:colOff>
      <xdr:row>81</xdr:row>
      <xdr:rowOff>96841</xdr:rowOff>
    </xdr:to>
    <xdr:sp macro="" textlink="">
      <xdr:nvSpPr>
        <xdr:cNvPr id="211" name="円/楕円 210"/>
        <xdr:cNvSpPr/>
      </xdr:nvSpPr>
      <xdr:spPr>
        <a:xfrm>
          <a:off x="4902200" y="1388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87968</xdr:rowOff>
    </xdr:from>
    <xdr:ext cx="762000" cy="259045"/>
    <xdr:sp macro="" textlink="">
      <xdr:nvSpPr>
        <xdr:cNvPr id="212" name="人件費・物件費等の状況該当値テキスト"/>
        <xdr:cNvSpPr txBox="1"/>
      </xdr:nvSpPr>
      <xdr:spPr>
        <a:xfrm>
          <a:off x="5041900" y="1380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110,856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160629</xdr:rowOff>
    </xdr:from>
    <xdr:to>
      <xdr:col>6</xdr:col>
      <xdr:colOff>50800</xdr:colOff>
      <xdr:row>81</xdr:row>
      <xdr:rowOff>90779</xdr:rowOff>
    </xdr:to>
    <xdr:sp macro="" textlink="">
      <xdr:nvSpPr>
        <xdr:cNvPr id="213" name="円/楕円 212"/>
        <xdr:cNvSpPr/>
      </xdr:nvSpPr>
      <xdr:spPr>
        <a:xfrm>
          <a:off x="4064000" y="1387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100956</xdr:rowOff>
    </xdr:from>
    <xdr:ext cx="736600" cy="259045"/>
    <xdr:sp macro="" textlink="">
      <xdr:nvSpPr>
        <xdr:cNvPr id="214" name="テキスト ボックス 213"/>
        <xdr:cNvSpPr txBox="1"/>
      </xdr:nvSpPr>
      <xdr:spPr>
        <a:xfrm>
          <a:off x="3733800" y="13645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109,600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144129</xdr:rowOff>
    </xdr:from>
    <xdr:to>
      <xdr:col>4</xdr:col>
      <xdr:colOff>533400</xdr:colOff>
      <xdr:row>81</xdr:row>
      <xdr:rowOff>74279</xdr:rowOff>
    </xdr:to>
    <xdr:sp macro="" textlink="">
      <xdr:nvSpPr>
        <xdr:cNvPr id="215" name="円/楕円 214"/>
        <xdr:cNvSpPr/>
      </xdr:nvSpPr>
      <xdr:spPr>
        <a:xfrm>
          <a:off x="3175000" y="1386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84456</xdr:rowOff>
    </xdr:from>
    <xdr:ext cx="762000" cy="259045"/>
    <xdr:sp macro="" textlink="">
      <xdr:nvSpPr>
        <xdr:cNvPr id="216" name="テキスト ボックス 215"/>
        <xdr:cNvSpPr txBox="1"/>
      </xdr:nvSpPr>
      <xdr:spPr>
        <a:xfrm>
          <a:off x="2844800" y="1362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106,181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140173</xdr:rowOff>
    </xdr:from>
    <xdr:to>
      <xdr:col>3</xdr:col>
      <xdr:colOff>330200</xdr:colOff>
      <xdr:row>81</xdr:row>
      <xdr:rowOff>70323</xdr:rowOff>
    </xdr:to>
    <xdr:sp macro="" textlink="">
      <xdr:nvSpPr>
        <xdr:cNvPr id="217" name="円/楕円 216"/>
        <xdr:cNvSpPr/>
      </xdr:nvSpPr>
      <xdr:spPr>
        <a:xfrm>
          <a:off x="2286000" y="1385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80500</xdr:rowOff>
    </xdr:from>
    <xdr:ext cx="762000" cy="259045"/>
    <xdr:sp macro="" textlink="">
      <xdr:nvSpPr>
        <xdr:cNvPr id="218" name="テキスト ボックス 217"/>
        <xdr:cNvSpPr txBox="1"/>
      </xdr:nvSpPr>
      <xdr:spPr>
        <a:xfrm>
          <a:off x="1955800" y="1362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105,361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171281</xdr:rowOff>
    </xdr:from>
    <xdr:to>
      <xdr:col>2</xdr:col>
      <xdr:colOff>127000</xdr:colOff>
      <xdr:row>81</xdr:row>
      <xdr:rowOff>101431</xdr:rowOff>
    </xdr:to>
    <xdr:sp macro="" textlink="">
      <xdr:nvSpPr>
        <xdr:cNvPr id="219" name="円/楕円 218"/>
        <xdr:cNvSpPr/>
      </xdr:nvSpPr>
      <xdr:spPr>
        <a:xfrm>
          <a:off x="1397000" y="1388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111608</xdr:rowOff>
    </xdr:from>
    <xdr:ext cx="762000" cy="259045"/>
    <xdr:sp macro="" textlink="">
      <xdr:nvSpPr>
        <xdr:cNvPr id="220" name="テキスト ボックス 219"/>
        <xdr:cNvSpPr txBox="1"/>
      </xdr:nvSpPr>
      <xdr:spPr>
        <a:xfrm>
          <a:off x="1066800" y="1365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111,807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年度のラスパイレス指数は</a:t>
          </a:r>
          <a:r>
            <a:rPr kumimoji="1" lang="en-US" altLang="ja-JP" sz="1300">
              <a:latin typeface="ＭＳ Ｐゴシック"/>
            </a:rPr>
            <a:t>100.6</a:t>
          </a:r>
          <a:r>
            <a:rPr kumimoji="1" lang="ja-JP" altLang="en-US" sz="1300">
              <a:latin typeface="ＭＳ Ｐゴシック"/>
            </a:rPr>
            <a:t>であり、前年に比べ</a:t>
          </a:r>
          <a:r>
            <a:rPr kumimoji="1" lang="en-US" altLang="ja-JP" sz="1300">
              <a:latin typeface="ＭＳ Ｐゴシック"/>
            </a:rPr>
            <a:t>1.7</a:t>
          </a:r>
          <a:r>
            <a:rPr kumimoji="1" lang="ja-JP" altLang="en-US" sz="1300">
              <a:latin typeface="ＭＳ Ｐゴシック"/>
            </a:rPr>
            <a:t>ポイント上昇し、全国平均と同様の動きとなっている。</a:t>
          </a:r>
        </a:p>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年度及び</a:t>
          </a:r>
          <a:r>
            <a:rPr kumimoji="1" lang="en-US" altLang="ja-JP" sz="1300">
              <a:latin typeface="ＭＳ Ｐゴシック"/>
            </a:rPr>
            <a:t>24</a:t>
          </a:r>
          <a:r>
            <a:rPr kumimoji="1" lang="ja-JP" altLang="en-US" sz="1300">
              <a:latin typeface="ＭＳ Ｐゴシック"/>
            </a:rPr>
            <a:t>年度は、国家公務員の時限的な給与改定特例法による措置があったため指数が大きくなっている。国家公務員の時限的な給与改定特例法による措置がないとした場合の</a:t>
          </a:r>
          <a:r>
            <a:rPr kumimoji="1" lang="en-US" altLang="ja-JP" sz="1300">
              <a:latin typeface="ＭＳ Ｐゴシック"/>
            </a:rPr>
            <a:t>24</a:t>
          </a:r>
          <a:r>
            <a:rPr kumimoji="1" lang="ja-JP" altLang="en-US" sz="1300">
              <a:latin typeface="ＭＳ Ｐゴシック"/>
            </a:rPr>
            <a:t>年度の指数は</a:t>
          </a:r>
          <a:r>
            <a:rPr kumimoji="1" lang="en-US" altLang="ja-JP" sz="1300">
              <a:latin typeface="ＭＳ Ｐゴシック"/>
            </a:rPr>
            <a:t>100.2</a:t>
          </a:r>
          <a:r>
            <a:rPr kumimoji="1" lang="ja-JP" altLang="en-US" sz="1300">
              <a:latin typeface="ＭＳ Ｐゴシック"/>
            </a:rPr>
            <a:t>である。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135466</xdr:rowOff>
    </xdr:from>
    <xdr:to>
      <xdr:col>24</xdr:col>
      <xdr:colOff>558800</xdr:colOff>
      <xdr:row>81</xdr:row>
      <xdr:rowOff>154516</xdr:rowOff>
    </xdr:to>
    <xdr:cxnSp macro="">
      <xdr:nvCxnSpPr>
        <xdr:cNvPr id="249" name="直線コネクタ 248"/>
        <xdr:cNvCxnSpPr/>
      </xdr:nvCxnSpPr>
      <xdr:spPr>
        <a:xfrm flipV="1">
          <a:off x="17018000" y="13680016"/>
          <a:ext cx="0" cy="3619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126593</xdr:rowOff>
    </xdr:from>
    <xdr:ext cx="762000" cy="259045"/>
    <xdr:sp macro="" textlink="">
      <xdr:nvSpPr>
        <xdr:cNvPr id="250" name="給与水準   （国との比較）最小値テキスト"/>
        <xdr:cNvSpPr txBox="1"/>
      </xdr:nvSpPr>
      <xdr:spPr>
        <a:xfrm>
          <a:off x="17106900" y="1401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81</xdr:row>
      <xdr:rowOff>154516</xdr:rowOff>
    </xdr:from>
    <xdr:to>
      <xdr:col>24</xdr:col>
      <xdr:colOff>647700</xdr:colOff>
      <xdr:row>81</xdr:row>
      <xdr:rowOff>154516</xdr:rowOff>
    </xdr:to>
    <xdr:cxnSp macro="">
      <xdr:nvCxnSpPr>
        <xdr:cNvPr id="251" name="直線コネクタ 250"/>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50393</xdr:rowOff>
    </xdr:from>
    <xdr:ext cx="762000" cy="259045"/>
    <xdr:sp macro="" textlink="">
      <xdr:nvSpPr>
        <xdr:cNvPr id="252"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24</xdr:col>
      <xdr:colOff>469900</xdr:colOff>
      <xdr:row>79</xdr:row>
      <xdr:rowOff>135466</xdr:rowOff>
    </xdr:from>
    <xdr:to>
      <xdr:col>24</xdr:col>
      <xdr:colOff>647700</xdr:colOff>
      <xdr:row>79</xdr:row>
      <xdr:rowOff>135466</xdr:rowOff>
    </xdr:to>
    <xdr:cxnSp macro="">
      <xdr:nvCxnSpPr>
        <xdr:cNvPr id="253" name="直線コネクタ 252"/>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71261</xdr:rowOff>
    </xdr:from>
    <xdr:to>
      <xdr:col>24</xdr:col>
      <xdr:colOff>558800</xdr:colOff>
      <xdr:row>81</xdr:row>
      <xdr:rowOff>127705</xdr:rowOff>
    </xdr:to>
    <xdr:cxnSp macro="">
      <xdr:nvCxnSpPr>
        <xdr:cNvPr id="254" name="直線コネクタ 253"/>
        <xdr:cNvCxnSpPr/>
      </xdr:nvCxnSpPr>
      <xdr:spPr>
        <a:xfrm>
          <a:off x="16179800" y="13787261"/>
          <a:ext cx="8382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117422</xdr:rowOff>
    </xdr:from>
    <xdr:ext cx="762000" cy="259045"/>
    <xdr:sp macro="" textlink="">
      <xdr:nvSpPr>
        <xdr:cNvPr id="255" name="給与水準   （国との比較）平均値テキスト"/>
        <xdr:cNvSpPr txBox="1"/>
      </xdr:nvSpPr>
      <xdr:spPr>
        <a:xfrm>
          <a:off x="17106900" y="13661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24</xdr:col>
      <xdr:colOff>508000</xdr:colOff>
      <xdr:row>80</xdr:row>
      <xdr:rowOff>100895</xdr:rowOff>
    </xdr:from>
    <xdr:to>
      <xdr:col>24</xdr:col>
      <xdr:colOff>609600</xdr:colOff>
      <xdr:row>81</xdr:row>
      <xdr:rowOff>31045</xdr:rowOff>
    </xdr:to>
    <xdr:sp macro="" textlink="">
      <xdr:nvSpPr>
        <xdr:cNvPr id="256" name="フローチャート : 判断 255"/>
        <xdr:cNvSpPr/>
      </xdr:nvSpPr>
      <xdr:spPr>
        <a:xfrm>
          <a:off x="16967200" y="138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71261</xdr:rowOff>
    </xdr:from>
    <xdr:to>
      <xdr:col>23</xdr:col>
      <xdr:colOff>406400</xdr:colOff>
      <xdr:row>81</xdr:row>
      <xdr:rowOff>100895</xdr:rowOff>
    </xdr:to>
    <xdr:cxnSp macro="">
      <xdr:nvCxnSpPr>
        <xdr:cNvPr id="257" name="直線コネクタ 256"/>
        <xdr:cNvCxnSpPr/>
      </xdr:nvCxnSpPr>
      <xdr:spPr>
        <a:xfrm flipV="1">
          <a:off x="15290800" y="13787261"/>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79</xdr:row>
      <xdr:rowOff>111478</xdr:rowOff>
    </xdr:from>
    <xdr:to>
      <xdr:col>23</xdr:col>
      <xdr:colOff>457200</xdr:colOff>
      <xdr:row>80</xdr:row>
      <xdr:rowOff>41628</xdr:rowOff>
    </xdr:to>
    <xdr:sp macro="" textlink="">
      <xdr:nvSpPr>
        <xdr:cNvPr id="258" name="フローチャート : 判断 257"/>
        <xdr:cNvSpPr/>
      </xdr:nvSpPr>
      <xdr:spPr>
        <a:xfrm>
          <a:off x="16129000" y="1365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51805</xdr:rowOff>
    </xdr:from>
    <xdr:ext cx="736600" cy="259045"/>
    <xdr:sp macro="" textlink="">
      <xdr:nvSpPr>
        <xdr:cNvPr id="259" name="テキスト ボックス 258"/>
        <xdr:cNvSpPr txBox="1"/>
      </xdr:nvSpPr>
      <xdr:spPr>
        <a:xfrm>
          <a:off x="15798800" y="1342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100895</xdr:rowOff>
    </xdr:from>
    <xdr:to>
      <xdr:col>22</xdr:col>
      <xdr:colOff>203200</xdr:colOff>
      <xdr:row>87</xdr:row>
      <xdr:rowOff>158045</xdr:rowOff>
    </xdr:to>
    <xdr:cxnSp macro="">
      <xdr:nvCxnSpPr>
        <xdr:cNvPr id="260" name="直線コネクタ 259"/>
        <xdr:cNvCxnSpPr/>
      </xdr:nvCxnSpPr>
      <xdr:spPr>
        <a:xfrm flipV="1">
          <a:off x="14401800" y="13988345"/>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80</xdr:row>
      <xdr:rowOff>127705</xdr:rowOff>
    </xdr:from>
    <xdr:to>
      <xdr:col>22</xdr:col>
      <xdr:colOff>254000</xdr:colOff>
      <xdr:row>81</xdr:row>
      <xdr:rowOff>57855</xdr:rowOff>
    </xdr:to>
    <xdr:sp macro="" textlink="">
      <xdr:nvSpPr>
        <xdr:cNvPr id="261" name="フローチャート : 判断 260"/>
        <xdr:cNvSpPr/>
      </xdr:nvSpPr>
      <xdr:spPr>
        <a:xfrm>
          <a:off x="15240000" y="1384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68032</xdr:rowOff>
    </xdr:from>
    <xdr:ext cx="762000" cy="259045"/>
    <xdr:sp macro="" textlink="">
      <xdr:nvSpPr>
        <xdr:cNvPr id="262" name="テキスト ボックス 261"/>
        <xdr:cNvSpPr txBox="1"/>
      </xdr:nvSpPr>
      <xdr:spPr>
        <a:xfrm>
          <a:off x="14909800" y="1361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158045</xdr:rowOff>
    </xdr:from>
    <xdr:to>
      <xdr:col>21</xdr:col>
      <xdr:colOff>0</xdr:colOff>
      <xdr:row>88</xdr:row>
      <xdr:rowOff>40216</xdr:rowOff>
    </xdr:to>
    <xdr:cxnSp macro="">
      <xdr:nvCxnSpPr>
        <xdr:cNvPr id="263" name="直線コネクタ 262"/>
        <xdr:cNvCxnSpPr/>
      </xdr:nvCxnSpPr>
      <xdr:spPr>
        <a:xfrm flipV="1">
          <a:off x="13512800" y="1507419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67028</xdr:rowOff>
    </xdr:from>
    <xdr:to>
      <xdr:col>21</xdr:col>
      <xdr:colOff>50800</xdr:colOff>
      <xdr:row>87</xdr:row>
      <xdr:rowOff>168628</xdr:rowOff>
    </xdr:to>
    <xdr:sp macro="" textlink="">
      <xdr:nvSpPr>
        <xdr:cNvPr id="264" name="フローチャート : 判断 263"/>
        <xdr:cNvSpPr/>
      </xdr:nvSpPr>
      <xdr:spPr>
        <a:xfrm>
          <a:off x="14351000" y="1498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7355</xdr:rowOff>
    </xdr:from>
    <xdr:ext cx="762000" cy="259045"/>
    <xdr:sp macro="" textlink="">
      <xdr:nvSpPr>
        <xdr:cNvPr id="265" name="テキスト ボックス 264"/>
        <xdr:cNvSpPr txBox="1"/>
      </xdr:nvSpPr>
      <xdr:spPr>
        <a:xfrm>
          <a:off x="14020800" y="147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67028</xdr:rowOff>
    </xdr:from>
    <xdr:to>
      <xdr:col>19</xdr:col>
      <xdr:colOff>533400</xdr:colOff>
      <xdr:row>87</xdr:row>
      <xdr:rowOff>168628</xdr:rowOff>
    </xdr:to>
    <xdr:sp macro="" textlink="">
      <xdr:nvSpPr>
        <xdr:cNvPr id="266" name="フローチャート : 判断 265"/>
        <xdr:cNvSpPr/>
      </xdr:nvSpPr>
      <xdr:spPr>
        <a:xfrm>
          <a:off x="13462000" y="1498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7355</xdr:rowOff>
    </xdr:from>
    <xdr:ext cx="762000" cy="259045"/>
    <xdr:sp macro="" textlink="">
      <xdr:nvSpPr>
        <xdr:cNvPr id="267" name="テキスト ボックス 266"/>
        <xdr:cNvSpPr txBox="1"/>
      </xdr:nvSpPr>
      <xdr:spPr>
        <a:xfrm>
          <a:off x="13131800" y="147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76905</xdr:rowOff>
    </xdr:from>
    <xdr:to>
      <xdr:col>24</xdr:col>
      <xdr:colOff>609600</xdr:colOff>
      <xdr:row>82</xdr:row>
      <xdr:rowOff>7055</xdr:rowOff>
    </xdr:to>
    <xdr:sp macro="" textlink="">
      <xdr:nvSpPr>
        <xdr:cNvPr id="273" name="円/楕円 272"/>
        <xdr:cNvSpPr/>
      </xdr:nvSpPr>
      <xdr:spPr>
        <a:xfrm>
          <a:off x="16967200" y="139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144232</xdr:rowOff>
    </xdr:from>
    <xdr:ext cx="762000" cy="259045"/>
    <xdr:sp macro="" textlink="">
      <xdr:nvSpPr>
        <xdr:cNvPr id="274" name="給与水準   （国との比較）該当値テキスト"/>
        <xdr:cNvSpPr txBox="1"/>
      </xdr:nvSpPr>
      <xdr:spPr>
        <a:xfrm>
          <a:off x="17106900" y="13860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20461</xdr:rowOff>
    </xdr:from>
    <xdr:to>
      <xdr:col>23</xdr:col>
      <xdr:colOff>457200</xdr:colOff>
      <xdr:row>80</xdr:row>
      <xdr:rowOff>122061</xdr:rowOff>
    </xdr:to>
    <xdr:sp macro="" textlink="">
      <xdr:nvSpPr>
        <xdr:cNvPr id="275" name="円/楕円 274"/>
        <xdr:cNvSpPr/>
      </xdr:nvSpPr>
      <xdr:spPr>
        <a:xfrm>
          <a:off x="16129000" y="1373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106838</xdr:rowOff>
    </xdr:from>
    <xdr:ext cx="736600" cy="259045"/>
    <xdr:sp macro="" textlink="">
      <xdr:nvSpPr>
        <xdr:cNvPr id="276" name="テキスト ボックス 275"/>
        <xdr:cNvSpPr txBox="1"/>
      </xdr:nvSpPr>
      <xdr:spPr>
        <a:xfrm>
          <a:off x="15798800" y="1382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50095</xdr:rowOff>
    </xdr:from>
    <xdr:to>
      <xdr:col>22</xdr:col>
      <xdr:colOff>254000</xdr:colOff>
      <xdr:row>81</xdr:row>
      <xdr:rowOff>151695</xdr:rowOff>
    </xdr:to>
    <xdr:sp macro="" textlink="">
      <xdr:nvSpPr>
        <xdr:cNvPr id="277" name="円/楕円 276"/>
        <xdr:cNvSpPr/>
      </xdr:nvSpPr>
      <xdr:spPr>
        <a:xfrm>
          <a:off x="15240000" y="1393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136472</xdr:rowOff>
    </xdr:from>
    <xdr:ext cx="762000" cy="259045"/>
    <xdr:sp macro="" textlink="">
      <xdr:nvSpPr>
        <xdr:cNvPr id="278" name="テキスト ボックス 277"/>
        <xdr:cNvSpPr txBox="1"/>
      </xdr:nvSpPr>
      <xdr:spPr>
        <a:xfrm>
          <a:off x="14909800" y="1402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107245</xdr:rowOff>
    </xdr:from>
    <xdr:to>
      <xdr:col>21</xdr:col>
      <xdr:colOff>50800</xdr:colOff>
      <xdr:row>88</xdr:row>
      <xdr:rowOff>37395</xdr:rowOff>
    </xdr:to>
    <xdr:sp macro="" textlink="">
      <xdr:nvSpPr>
        <xdr:cNvPr id="279" name="円/楕円 278"/>
        <xdr:cNvSpPr/>
      </xdr:nvSpPr>
      <xdr:spPr>
        <a:xfrm>
          <a:off x="14351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22172</xdr:rowOff>
    </xdr:from>
    <xdr:ext cx="762000" cy="259045"/>
    <xdr:sp macro="" textlink="">
      <xdr:nvSpPr>
        <xdr:cNvPr id="280" name="テキスト ボックス 279"/>
        <xdr:cNvSpPr txBox="1"/>
      </xdr:nvSpPr>
      <xdr:spPr>
        <a:xfrm>
          <a:off x="14020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160866</xdr:rowOff>
    </xdr:from>
    <xdr:to>
      <xdr:col>19</xdr:col>
      <xdr:colOff>533400</xdr:colOff>
      <xdr:row>88</xdr:row>
      <xdr:rowOff>91016</xdr:rowOff>
    </xdr:to>
    <xdr:sp macro="" textlink="">
      <xdr:nvSpPr>
        <xdr:cNvPr id="281" name="円/楕円 280"/>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75793</xdr:rowOff>
    </xdr:from>
    <xdr:ext cx="762000" cy="259045"/>
    <xdr:sp macro="" textlink="">
      <xdr:nvSpPr>
        <xdr:cNvPr id="282" name="テキスト ボックス 281"/>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年度は、前年度に比べ</a:t>
          </a:r>
          <a:r>
            <a:rPr kumimoji="1" lang="en-US" altLang="ja-JP" sz="1300">
              <a:latin typeface="ＭＳ Ｐゴシック"/>
            </a:rPr>
            <a:t>0.12</a:t>
          </a:r>
          <a:r>
            <a:rPr kumimoji="1" lang="ja-JP" altLang="en-US" sz="1300">
              <a:latin typeface="ＭＳ Ｐゴシック"/>
            </a:rPr>
            <a:t>人減少している。適正な職員定数の配置により、ここ数年減少傾向を続けている。類似団体に比べてもやや少ない数値を保っている。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24493</xdr:rowOff>
    </xdr:from>
    <xdr:to>
      <xdr:col>24</xdr:col>
      <xdr:colOff>558800</xdr:colOff>
      <xdr:row>67</xdr:row>
      <xdr:rowOff>137462</xdr:rowOff>
    </xdr:to>
    <xdr:cxnSp macro="">
      <xdr:nvCxnSpPr>
        <xdr:cNvPr id="314" name="直線コネクタ 313"/>
        <xdr:cNvCxnSpPr/>
      </xdr:nvCxnSpPr>
      <xdr:spPr>
        <a:xfrm flipV="1">
          <a:off x="17018000" y="10140043"/>
          <a:ext cx="0" cy="14845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109539</xdr:rowOff>
    </xdr:from>
    <xdr:ext cx="762000" cy="259045"/>
    <xdr:sp macro="" textlink="">
      <xdr:nvSpPr>
        <xdr:cNvPr id="315" name="定員管理の状況最小値テキスト"/>
        <xdr:cNvSpPr txBox="1"/>
      </xdr:nvSpPr>
      <xdr:spPr>
        <a:xfrm>
          <a:off x="17106900" y="1159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17.72</a:t>
          </a:r>
          <a:endParaRPr kumimoji="1" lang="ja-JP" altLang="en-US" sz="1000" b="1">
            <a:latin typeface="ＭＳ Ｐゴシック"/>
          </a:endParaRPr>
        </a:p>
      </xdr:txBody>
    </xdr:sp>
    <xdr:clientData/>
  </xdr:oneCellAnchor>
  <xdr:twoCellAnchor>
    <xdr:from>
      <xdr:col>24</xdr:col>
      <xdr:colOff>469900</xdr:colOff>
      <xdr:row>67</xdr:row>
      <xdr:rowOff>137462</xdr:rowOff>
    </xdr:from>
    <xdr:to>
      <xdr:col>24</xdr:col>
      <xdr:colOff>647700</xdr:colOff>
      <xdr:row>67</xdr:row>
      <xdr:rowOff>137462</xdr:rowOff>
    </xdr:to>
    <xdr:cxnSp macro="">
      <xdr:nvCxnSpPr>
        <xdr:cNvPr id="316" name="直線コネクタ 315"/>
        <xdr:cNvCxnSpPr/>
      </xdr:nvCxnSpPr>
      <xdr:spPr>
        <a:xfrm>
          <a:off x="16929100" y="1162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110870</xdr:rowOff>
    </xdr:from>
    <xdr:ext cx="762000" cy="259045"/>
    <xdr:sp macro="" textlink="">
      <xdr:nvSpPr>
        <xdr:cNvPr id="317"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a:t>
          </a:r>
          <a:endParaRPr kumimoji="1" lang="ja-JP" altLang="en-US" sz="1000" b="1">
            <a:latin typeface="ＭＳ Ｐゴシック"/>
          </a:endParaRPr>
        </a:p>
      </xdr:txBody>
    </xdr:sp>
    <xdr:clientData/>
  </xdr:oneCellAnchor>
  <xdr:twoCellAnchor>
    <xdr:from>
      <xdr:col>24</xdr:col>
      <xdr:colOff>469900</xdr:colOff>
      <xdr:row>59</xdr:row>
      <xdr:rowOff>24493</xdr:rowOff>
    </xdr:from>
    <xdr:to>
      <xdr:col>24</xdr:col>
      <xdr:colOff>647700</xdr:colOff>
      <xdr:row>59</xdr:row>
      <xdr:rowOff>24493</xdr:rowOff>
    </xdr:to>
    <xdr:cxnSp macro="">
      <xdr:nvCxnSpPr>
        <xdr:cNvPr id="318" name="直線コネクタ 317"/>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122162</xdr:rowOff>
    </xdr:from>
    <xdr:to>
      <xdr:col>24</xdr:col>
      <xdr:colOff>558800</xdr:colOff>
      <xdr:row>59</xdr:row>
      <xdr:rowOff>135951</xdr:rowOff>
    </xdr:to>
    <xdr:cxnSp macro="">
      <xdr:nvCxnSpPr>
        <xdr:cNvPr id="319" name="直線コネクタ 318"/>
        <xdr:cNvCxnSpPr/>
      </xdr:nvCxnSpPr>
      <xdr:spPr>
        <a:xfrm flipV="1">
          <a:off x="16179800" y="10237712"/>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115829</xdr:rowOff>
    </xdr:from>
    <xdr:ext cx="762000" cy="259045"/>
    <xdr:sp macro="" textlink="">
      <xdr:nvSpPr>
        <xdr:cNvPr id="320" name="定員管理の状況平均値テキスト"/>
        <xdr:cNvSpPr txBox="1"/>
      </xdr:nvSpPr>
      <xdr:spPr>
        <a:xfrm>
          <a:off x="17106900" y="10231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143752</xdr:rowOff>
    </xdr:from>
    <xdr:to>
      <xdr:col>24</xdr:col>
      <xdr:colOff>609600</xdr:colOff>
      <xdr:row>60</xdr:row>
      <xdr:rowOff>73902</xdr:rowOff>
    </xdr:to>
    <xdr:sp macro="" textlink="">
      <xdr:nvSpPr>
        <xdr:cNvPr id="321" name="フローチャート : 判断 320"/>
        <xdr:cNvSpPr/>
      </xdr:nvSpPr>
      <xdr:spPr>
        <a:xfrm>
          <a:off x="169672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135951</xdr:rowOff>
    </xdr:from>
    <xdr:to>
      <xdr:col>23</xdr:col>
      <xdr:colOff>406400</xdr:colOff>
      <xdr:row>59</xdr:row>
      <xdr:rowOff>154336</xdr:rowOff>
    </xdr:to>
    <xdr:cxnSp macro="">
      <xdr:nvCxnSpPr>
        <xdr:cNvPr id="322" name="直線コネクタ 321"/>
        <xdr:cNvCxnSpPr/>
      </xdr:nvCxnSpPr>
      <xdr:spPr>
        <a:xfrm flipV="1">
          <a:off x="15290800" y="10251501"/>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150646</xdr:rowOff>
    </xdr:from>
    <xdr:to>
      <xdr:col>23</xdr:col>
      <xdr:colOff>457200</xdr:colOff>
      <xdr:row>60</xdr:row>
      <xdr:rowOff>80796</xdr:rowOff>
    </xdr:to>
    <xdr:sp macro="" textlink="">
      <xdr:nvSpPr>
        <xdr:cNvPr id="323" name="フローチャート : 判断 322"/>
        <xdr:cNvSpPr/>
      </xdr:nvSpPr>
      <xdr:spPr>
        <a:xfrm>
          <a:off x="16129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65573</xdr:rowOff>
    </xdr:from>
    <xdr:ext cx="736600" cy="259045"/>
    <xdr:sp macro="" textlink="">
      <xdr:nvSpPr>
        <xdr:cNvPr id="324" name="テキスト ボックス 323"/>
        <xdr:cNvSpPr txBox="1"/>
      </xdr:nvSpPr>
      <xdr:spPr>
        <a:xfrm>
          <a:off x="15798800" y="103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154336</xdr:rowOff>
    </xdr:from>
    <xdr:to>
      <xdr:col>22</xdr:col>
      <xdr:colOff>203200</xdr:colOff>
      <xdr:row>59</xdr:row>
      <xdr:rowOff>161230</xdr:rowOff>
    </xdr:to>
    <xdr:cxnSp macro="">
      <xdr:nvCxnSpPr>
        <xdr:cNvPr id="325" name="直線コネクタ 324"/>
        <xdr:cNvCxnSpPr/>
      </xdr:nvCxnSpPr>
      <xdr:spPr>
        <a:xfrm flipV="1">
          <a:off x="14401800" y="1026988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163285</xdr:rowOff>
    </xdr:from>
    <xdr:to>
      <xdr:col>22</xdr:col>
      <xdr:colOff>254000</xdr:colOff>
      <xdr:row>60</xdr:row>
      <xdr:rowOff>93435</xdr:rowOff>
    </xdr:to>
    <xdr:sp macro="" textlink="">
      <xdr:nvSpPr>
        <xdr:cNvPr id="326" name="フローチャート : 判断 325"/>
        <xdr:cNvSpPr/>
      </xdr:nvSpPr>
      <xdr:spPr>
        <a:xfrm>
          <a:off x="15240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78212</xdr:rowOff>
    </xdr:from>
    <xdr:ext cx="762000" cy="259045"/>
    <xdr:sp macro="" textlink="">
      <xdr:nvSpPr>
        <xdr:cNvPr id="327" name="テキスト ボックス 326"/>
        <xdr:cNvSpPr txBox="1"/>
      </xdr:nvSpPr>
      <xdr:spPr>
        <a:xfrm>
          <a:off x="14909800" y="103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161230</xdr:rowOff>
    </xdr:from>
    <xdr:to>
      <xdr:col>21</xdr:col>
      <xdr:colOff>0</xdr:colOff>
      <xdr:row>60</xdr:row>
      <xdr:rowOff>32294</xdr:rowOff>
    </xdr:to>
    <xdr:cxnSp macro="">
      <xdr:nvCxnSpPr>
        <xdr:cNvPr id="328" name="直線コネクタ 327"/>
        <xdr:cNvCxnSpPr/>
      </xdr:nvCxnSpPr>
      <xdr:spPr>
        <a:xfrm flipV="1">
          <a:off x="13512800" y="10276780"/>
          <a:ext cx="889000" cy="4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170180</xdr:rowOff>
    </xdr:from>
    <xdr:to>
      <xdr:col>21</xdr:col>
      <xdr:colOff>50800</xdr:colOff>
      <xdr:row>60</xdr:row>
      <xdr:rowOff>100330</xdr:rowOff>
    </xdr:to>
    <xdr:sp macro="" textlink="">
      <xdr:nvSpPr>
        <xdr:cNvPr id="329" name="フローチャート : 判断 328"/>
        <xdr:cNvSpPr/>
      </xdr:nvSpPr>
      <xdr:spPr>
        <a:xfrm>
          <a:off x="14351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85107</xdr:rowOff>
    </xdr:from>
    <xdr:ext cx="762000" cy="259045"/>
    <xdr:sp macro="" textlink="">
      <xdr:nvSpPr>
        <xdr:cNvPr id="330" name="テキスト ボックス 329"/>
        <xdr:cNvSpPr txBox="1"/>
      </xdr:nvSpPr>
      <xdr:spPr>
        <a:xfrm>
          <a:off x="14020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42394</xdr:rowOff>
    </xdr:from>
    <xdr:to>
      <xdr:col>19</xdr:col>
      <xdr:colOff>533400</xdr:colOff>
      <xdr:row>60</xdr:row>
      <xdr:rowOff>143994</xdr:rowOff>
    </xdr:to>
    <xdr:sp macro="" textlink="">
      <xdr:nvSpPr>
        <xdr:cNvPr id="331" name="フローチャート : 判断 330"/>
        <xdr:cNvSpPr/>
      </xdr:nvSpPr>
      <xdr:spPr>
        <a:xfrm>
          <a:off x="13462000" y="1032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128771</xdr:rowOff>
    </xdr:from>
    <xdr:ext cx="762000" cy="259045"/>
    <xdr:sp macro="" textlink="">
      <xdr:nvSpPr>
        <xdr:cNvPr id="332" name="テキスト ボックス 331"/>
        <xdr:cNvSpPr txBox="1"/>
      </xdr:nvSpPr>
      <xdr:spPr>
        <a:xfrm>
          <a:off x="13131800" y="1041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71362</xdr:rowOff>
    </xdr:from>
    <xdr:to>
      <xdr:col>24</xdr:col>
      <xdr:colOff>609600</xdr:colOff>
      <xdr:row>60</xdr:row>
      <xdr:rowOff>1512</xdr:rowOff>
    </xdr:to>
    <xdr:sp macro="" textlink="">
      <xdr:nvSpPr>
        <xdr:cNvPr id="338" name="円/楕円 337"/>
        <xdr:cNvSpPr/>
      </xdr:nvSpPr>
      <xdr:spPr>
        <a:xfrm>
          <a:off x="16967200" y="101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164089</xdr:rowOff>
    </xdr:from>
    <xdr:ext cx="762000" cy="259045"/>
    <xdr:sp macro="" textlink="">
      <xdr:nvSpPr>
        <xdr:cNvPr id="339" name="定員管理の状況該当値テキスト"/>
        <xdr:cNvSpPr txBox="1"/>
      </xdr:nvSpPr>
      <xdr:spPr>
        <a:xfrm>
          <a:off x="17106900" y="1010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85151</xdr:rowOff>
    </xdr:from>
    <xdr:to>
      <xdr:col>23</xdr:col>
      <xdr:colOff>457200</xdr:colOff>
      <xdr:row>60</xdr:row>
      <xdr:rowOff>15301</xdr:rowOff>
    </xdr:to>
    <xdr:sp macro="" textlink="">
      <xdr:nvSpPr>
        <xdr:cNvPr id="340" name="円/楕円 339"/>
        <xdr:cNvSpPr/>
      </xdr:nvSpPr>
      <xdr:spPr>
        <a:xfrm>
          <a:off x="16129000" y="1020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25478</xdr:rowOff>
    </xdr:from>
    <xdr:ext cx="736600" cy="259045"/>
    <xdr:sp macro="" textlink="">
      <xdr:nvSpPr>
        <xdr:cNvPr id="341" name="テキスト ボックス 340"/>
        <xdr:cNvSpPr txBox="1"/>
      </xdr:nvSpPr>
      <xdr:spPr>
        <a:xfrm>
          <a:off x="15798800" y="9969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103536</xdr:rowOff>
    </xdr:from>
    <xdr:to>
      <xdr:col>22</xdr:col>
      <xdr:colOff>254000</xdr:colOff>
      <xdr:row>60</xdr:row>
      <xdr:rowOff>33686</xdr:rowOff>
    </xdr:to>
    <xdr:sp macro="" textlink="">
      <xdr:nvSpPr>
        <xdr:cNvPr id="342" name="円/楕円 341"/>
        <xdr:cNvSpPr/>
      </xdr:nvSpPr>
      <xdr:spPr>
        <a:xfrm>
          <a:off x="15240000" y="102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43863</xdr:rowOff>
    </xdr:from>
    <xdr:ext cx="762000" cy="259045"/>
    <xdr:sp macro="" textlink="">
      <xdr:nvSpPr>
        <xdr:cNvPr id="343" name="テキスト ボックス 342"/>
        <xdr:cNvSpPr txBox="1"/>
      </xdr:nvSpPr>
      <xdr:spPr>
        <a:xfrm>
          <a:off x="14909800" y="998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110430</xdr:rowOff>
    </xdr:from>
    <xdr:to>
      <xdr:col>21</xdr:col>
      <xdr:colOff>50800</xdr:colOff>
      <xdr:row>60</xdr:row>
      <xdr:rowOff>40580</xdr:rowOff>
    </xdr:to>
    <xdr:sp macro="" textlink="">
      <xdr:nvSpPr>
        <xdr:cNvPr id="344" name="円/楕円 343"/>
        <xdr:cNvSpPr/>
      </xdr:nvSpPr>
      <xdr:spPr>
        <a:xfrm>
          <a:off x="14351000" y="1022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50757</xdr:rowOff>
    </xdr:from>
    <xdr:ext cx="762000" cy="259045"/>
    <xdr:sp macro="" textlink="">
      <xdr:nvSpPr>
        <xdr:cNvPr id="345" name="テキスト ボックス 344"/>
        <xdr:cNvSpPr txBox="1"/>
      </xdr:nvSpPr>
      <xdr:spPr>
        <a:xfrm>
          <a:off x="14020800" y="999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152944</xdr:rowOff>
    </xdr:from>
    <xdr:to>
      <xdr:col>19</xdr:col>
      <xdr:colOff>533400</xdr:colOff>
      <xdr:row>60</xdr:row>
      <xdr:rowOff>83094</xdr:rowOff>
    </xdr:to>
    <xdr:sp macro="" textlink="">
      <xdr:nvSpPr>
        <xdr:cNvPr id="346" name="円/楕円 345"/>
        <xdr:cNvSpPr/>
      </xdr:nvSpPr>
      <xdr:spPr>
        <a:xfrm>
          <a:off x="13462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93271</xdr:rowOff>
    </xdr:from>
    <xdr:ext cx="762000" cy="259045"/>
    <xdr:sp macro="" textlink="">
      <xdr:nvSpPr>
        <xdr:cNvPr id="347" name="テキスト ボックス 346"/>
        <xdr:cNvSpPr txBox="1"/>
      </xdr:nvSpPr>
      <xdr:spPr>
        <a:xfrm>
          <a:off x="13131800" y="1003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1.7%]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年度の実質公債費比率は、元利償還金の減などにより△</a:t>
          </a:r>
          <a:r>
            <a:rPr kumimoji="1" lang="en-US" altLang="ja-JP" sz="1300">
              <a:latin typeface="ＭＳ Ｐゴシック"/>
            </a:rPr>
            <a:t>1.7</a:t>
          </a:r>
          <a:r>
            <a:rPr kumimoji="1" lang="ja-JP" altLang="en-US" sz="1300">
              <a:latin typeface="ＭＳ Ｐゴシック"/>
            </a:rPr>
            <a:t>％となり、前年度に比べ</a:t>
          </a:r>
          <a:r>
            <a:rPr kumimoji="1" lang="en-US" altLang="ja-JP" sz="1300">
              <a:latin typeface="ＭＳ Ｐゴシック"/>
            </a:rPr>
            <a:t>0.5</a:t>
          </a:r>
          <a:r>
            <a:rPr kumimoji="1" lang="ja-JP" altLang="en-US" sz="1300">
              <a:latin typeface="ＭＳ Ｐゴシック"/>
            </a:rPr>
            <a:t>ポイント改善した。類似団体内の順位は</a:t>
          </a:r>
          <a:r>
            <a:rPr kumimoji="1" lang="en-US" altLang="ja-JP" sz="1300">
              <a:latin typeface="ＭＳ Ｐゴシック"/>
            </a:rPr>
            <a:t>15</a:t>
          </a:r>
          <a:r>
            <a:rPr kumimoji="1" lang="ja-JP" altLang="en-US" sz="1300">
              <a:latin typeface="ＭＳ Ｐゴシック"/>
            </a:rPr>
            <a:t>位となっている。</a:t>
          </a:r>
        </a:p>
        <a:p>
          <a:r>
            <a:rPr kumimoji="1" lang="ja-JP" altLang="en-US" sz="1300">
              <a:latin typeface="ＭＳ Ｐゴシック"/>
            </a:rPr>
            <a:t>　今後も財政基盤の健全性が維持されるよう、長期的視点に立った財政運営を行っていく。</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37</xdr:row>
      <xdr:rowOff>124278</xdr:rowOff>
    </xdr:from>
    <xdr:to>
      <xdr:col>26</xdr:col>
      <xdr:colOff>76200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35</xdr:row>
      <xdr:rowOff>122464</xdr:rowOff>
    </xdr:from>
    <xdr:to>
      <xdr:col>26</xdr:col>
      <xdr:colOff>76200</xdr:colOff>
      <xdr:row>35</xdr:row>
      <xdr:rowOff>122464</xdr:rowOff>
    </xdr:to>
    <xdr:cxnSp macro="">
      <xdr:nvCxnSpPr>
        <xdr:cNvPr id="372" name="直線コネクタ 37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53522</xdr:rowOff>
    </xdr:from>
    <xdr:to>
      <xdr:col>24</xdr:col>
      <xdr:colOff>558800</xdr:colOff>
      <xdr:row>44</xdr:row>
      <xdr:rowOff>113393</xdr:rowOff>
    </xdr:to>
    <xdr:cxnSp macro="">
      <xdr:nvCxnSpPr>
        <xdr:cNvPr id="375" name="直線コネクタ 374"/>
        <xdr:cNvCxnSpPr/>
      </xdr:nvCxnSpPr>
      <xdr:spPr>
        <a:xfrm flipV="1">
          <a:off x="17018000" y="6054272"/>
          <a:ext cx="0" cy="1602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85470</xdr:rowOff>
    </xdr:from>
    <xdr:ext cx="762000" cy="259045"/>
    <xdr:sp macro="" textlink="">
      <xdr:nvSpPr>
        <xdr:cNvPr id="376" name="公債費負担の状況最小値テキスト"/>
        <xdr:cNvSpPr txBox="1"/>
      </xdr:nvSpPr>
      <xdr:spPr>
        <a:xfrm>
          <a:off x="17106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44</xdr:row>
      <xdr:rowOff>113393</xdr:rowOff>
    </xdr:from>
    <xdr:to>
      <xdr:col>24</xdr:col>
      <xdr:colOff>647700</xdr:colOff>
      <xdr:row>44</xdr:row>
      <xdr:rowOff>113393</xdr:rowOff>
    </xdr:to>
    <xdr:cxnSp macro="">
      <xdr:nvCxnSpPr>
        <xdr:cNvPr id="377" name="直線コネクタ 376"/>
        <xdr:cNvCxnSpPr/>
      </xdr:nvCxnSpPr>
      <xdr:spPr>
        <a:xfrm>
          <a:off x="16929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139899</xdr:rowOff>
    </xdr:from>
    <xdr:ext cx="762000" cy="259045"/>
    <xdr:sp macro="" textlink="">
      <xdr:nvSpPr>
        <xdr:cNvPr id="378"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35</xdr:row>
      <xdr:rowOff>53522</xdr:rowOff>
    </xdr:from>
    <xdr:to>
      <xdr:col>24</xdr:col>
      <xdr:colOff>647700</xdr:colOff>
      <xdr:row>35</xdr:row>
      <xdr:rowOff>53522</xdr:rowOff>
    </xdr:to>
    <xdr:cxnSp macro="">
      <xdr:nvCxnSpPr>
        <xdr:cNvPr id="379" name="直線コネクタ 378"/>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6350</xdr:rowOff>
    </xdr:from>
    <xdr:to>
      <xdr:col>24</xdr:col>
      <xdr:colOff>558800</xdr:colOff>
      <xdr:row>40</xdr:row>
      <xdr:rowOff>92528</xdr:rowOff>
    </xdr:to>
    <xdr:cxnSp macro="">
      <xdr:nvCxnSpPr>
        <xdr:cNvPr id="380" name="直線コネクタ 379"/>
        <xdr:cNvCxnSpPr/>
      </xdr:nvCxnSpPr>
      <xdr:spPr>
        <a:xfrm flipV="1">
          <a:off x="16179800" y="6864350"/>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40112</xdr:rowOff>
    </xdr:from>
    <xdr:ext cx="762000" cy="259045"/>
    <xdr:sp macro="" textlink="">
      <xdr:nvSpPr>
        <xdr:cNvPr id="381" name="公債費負担の状況平均値テキスト"/>
        <xdr:cNvSpPr txBox="1"/>
      </xdr:nvSpPr>
      <xdr:spPr>
        <a:xfrm>
          <a:off x="17106900" y="655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a:rPr>
            <a:t>△ </a:t>
          </a: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23585</xdr:rowOff>
    </xdr:from>
    <xdr:to>
      <xdr:col>24</xdr:col>
      <xdr:colOff>609600</xdr:colOff>
      <xdr:row>39</xdr:row>
      <xdr:rowOff>125185</xdr:rowOff>
    </xdr:to>
    <xdr:sp macro="" textlink="">
      <xdr:nvSpPr>
        <xdr:cNvPr id="382" name="フローチャート : 判断 381"/>
        <xdr:cNvSpPr/>
      </xdr:nvSpPr>
      <xdr:spPr>
        <a:xfrm>
          <a:off x="169672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92528</xdr:rowOff>
    </xdr:from>
    <xdr:to>
      <xdr:col>23</xdr:col>
      <xdr:colOff>406400</xdr:colOff>
      <xdr:row>41</xdr:row>
      <xdr:rowOff>24493</xdr:rowOff>
    </xdr:to>
    <xdr:cxnSp macro="">
      <xdr:nvCxnSpPr>
        <xdr:cNvPr id="383" name="直線コネクタ 382"/>
        <xdr:cNvCxnSpPr/>
      </xdr:nvCxnSpPr>
      <xdr:spPr>
        <a:xfrm flipV="1">
          <a:off x="15290800" y="6950528"/>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109765</xdr:rowOff>
    </xdr:from>
    <xdr:to>
      <xdr:col>23</xdr:col>
      <xdr:colOff>457200</xdr:colOff>
      <xdr:row>40</xdr:row>
      <xdr:rowOff>39915</xdr:rowOff>
    </xdr:to>
    <xdr:sp macro="" textlink="">
      <xdr:nvSpPr>
        <xdr:cNvPr id="384" name="フローチャート : 判断 383"/>
        <xdr:cNvSpPr/>
      </xdr:nvSpPr>
      <xdr:spPr>
        <a:xfrm>
          <a:off x="16129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50092</xdr:rowOff>
    </xdr:from>
    <xdr:ext cx="736600" cy="259045"/>
    <xdr:sp macro="" textlink="">
      <xdr:nvSpPr>
        <xdr:cNvPr id="385" name="テキスト ボックス 384"/>
        <xdr:cNvSpPr txBox="1"/>
      </xdr:nvSpPr>
      <xdr:spPr>
        <a:xfrm>
          <a:off x="15798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24493</xdr:rowOff>
    </xdr:from>
    <xdr:to>
      <xdr:col>22</xdr:col>
      <xdr:colOff>203200</xdr:colOff>
      <xdr:row>41</xdr:row>
      <xdr:rowOff>110672</xdr:rowOff>
    </xdr:to>
    <xdr:cxnSp macro="">
      <xdr:nvCxnSpPr>
        <xdr:cNvPr id="386" name="直線コネクタ 385"/>
        <xdr:cNvCxnSpPr/>
      </xdr:nvCxnSpPr>
      <xdr:spPr>
        <a:xfrm flipV="1">
          <a:off x="14401800" y="7053943"/>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24493</xdr:rowOff>
    </xdr:from>
    <xdr:to>
      <xdr:col>22</xdr:col>
      <xdr:colOff>254000</xdr:colOff>
      <xdr:row>40</xdr:row>
      <xdr:rowOff>126093</xdr:rowOff>
    </xdr:to>
    <xdr:sp macro="" textlink="">
      <xdr:nvSpPr>
        <xdr:cNvPr id="387" name="フローチャート : 判断 386"/>
        <xdr:cNvSpPr/>
      </xdr:nvSpPr>
      <xdr:spPr>
        <a:xfrm>
          <a:off x="15240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136270</xdr:rowOff>
    </xdr:from>
    <xdr:ext cx="762000" cy="259045"/>
    <xdr:sp macro="" textlink="">
      <xdr:nvSpPr>
        <xdr:cNvPr id="388" name="テキスト ボックス 387"/>
        <xdr:cNvSpPr txBox="1"/>
      </xdr:nvSpPr>
      <xdr:spPr>
        <a:xfrm>
          <a:off x="14909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110672</xdr:rowOff>
    </xdr:from>
    <xdr:to>
      <xdr:col>21</xdr:col>
      <xdr:colOff>0</xdr:colOff>
      <xdr:row>42</xdr:row>
      <xdr:rowOff>42635</xdr:rowOff>
    </xdr:to>
    <xdr:cxnSp macro="">
      <xdr:nvCxnSpPr>
        <xdr:cNvPr id="389" name="直線コネクタ 388"/>
        <xdr:cNvCxnSpPr/>
      </xdr:nvCxnSpPr>
      <xdr:spPr>
        <a:xfrm flipV="1">
          <a:off x="13512800" y="7140122"/>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127907</xdr:rowOff>
    </xdr:from>
    <xdr:to>
      <xdr:col>21</xdr:col>
      <xdr:colOff>50800</xdr:colOff>
      <xdr:row>41</xdr:row>
      <xdr:rowOff>58057</xdr:rowOff>
    </xdr:to>
    <xdr:sp macro="" textlink="">
      <xdr:nvSpPr>
        <xdr:cNvPr id="390" name="フローチャート : 判断 389"/>
        <xdr:cNvSpPr/>
      </xdr:nvSpPr>
      <xdr:spPr>
        <a:xfrm>
          <a:off x="14351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68234</xdr:rowOff>
    </xdr:from>
    <xdr:ext cx="762000" cy="259045"/>
    <xdr:sp macro="" textlink="">
      <xdr:nvSpPr>
        <xdr:cNvPr id="391" name="テキスト ボックス 390"/>
        <xdr:cNvSpPr txBox="1"/>
      </xdr:nvSpPr>
      <xdr:spPr>
        <a:xfrm>
          <a:off x="14020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77107</xdr:rowOff>
    </xdr:from>
    <xdr:to>
      <xdr:col>19</xdr:col>
      <xdr:colOff>533400</xdr:colOff>
      <xdr:row>42</xdr:row>
      <xdr:rowOff>7257</xdr:rowOff>
    </xdr:to>
    <xdr:sp macro="" textlink="">
      <xdr:nvSpPr>
        <xdr:cNvPr id="392" name="フローチャート : 判断 391"/>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17434</xdr:rowOff>
    </xdr:from>
    <xdr:ext cx="762000" cy="259045"/>
    <xdr:sp macro="" textlink="">
      <xdr:nvSpPr>
        <xdr:cNvPr id="393" name="テキスト ボックス 392"/>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127000</xdr:rowOff>
    </xdr:from>
    <xdr:to>
      <xdr:col>24</xdr:col>
      <xdr:colOff>609600</xdr:colOff>
      <xdr:row>40</xdr:row>
      <xdr:rowOff>57150</xdr:rowOff>
    </xdr:to>
    <xdr:sp macro="" textlink="">
      <xdr:nvSpPr>
        <xdr:cNvPr id="399" name="円/楕円 398"/>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99077</xdr:rowOff>
    </xdr:from>
    <xdr:ext cx="762000" cy="259045"/>
    <xdr:sp macro="" textlink="">
      <xdr:nvSpPr>
        <xdr:cNvPr id="400" name="公債費負担の状況該当値テキスト"/>
        <xdr:cNvSpPr txBox="1"/>
      </xdr:nvSpPr>
      <xdr:spPr>
        <a:xfrm>
          <a:off x="17106900" y="678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41728</xdr:rowOff>
    </xdr:from>
    <xdr:to>
      <xdr:col>23</xdr:col>
      <xdr:colOff>457200</xdr:colOff>
      <xdr:row>40</xdr:row>
      <xdr:rowOff>143328</xdr:rowOff>
    </xdr:to>
    <xdr:sp macro="" textlink="">
      <xdr:nvSpPr>
        <xdr:cNvPr id="401" name="円/楕円 400"/>
        <xdr:cNvSpPr/>
      </xdr:nvSpPr>
      <xdr:spPr>
        <a:xfrm>
          <a:off x="16129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128105</xdr:rowOff>
    </xdr:from>
    <xdr:ext cx="736600" cy="259045"/>
    <xdr:sp macro="" textlink="">
      <xdr:nvSpPr>
        <xdr:cNvPr id="402" name="テキスト ボックス 401"/>
        <xdr:cNvSpPr txBox="1"/>
      </xdr:nvSpPr>
      <xdr:spPr>
        <a:xfrm>
          <a:off x="15798800" y="698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145143</xdr:rowOff>
    </xdr:from>
    <xdr:to>
      <xdr:col>22</xdr:col>
      <xdr:colOff>254000</xdr:colOff>
      <xdr:row>41</xdr:row>
      <xdr:rowOff>75293</xdr:rowOff>
    </xdr:to>
    <xdr:sp macro="" textlink="">
      <xdr:nvSpPr>
        <xdr:cNvPr id="403" name="円/楕円 402"/>
        <xdr:cNvSpPr/>
      </xdr:nvSpPr>
      <xdr:spPr>
        <a:xfrm>
          <a:off x="15240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60070</xdr:rowOff>
    </xdr:from>
    <xdr:ext cx="762000" cy="259045"/>
    <xdr:sp macro="" textlink="">
      <xdr:nvSpPr>
        <xdr:cNvPr id="404" name="テキスト ボックス 403"/>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59872</xdr:rowOff>
    </xdr:from>
    <xdr:to>
      <xdr:col>21</xdr:col>
      <xdr:colOff>50800</xdr:colOff>
      <xdr:row>41</xdr:row>
      <xdr:rowOff>161472</xdr:rowOff>
    </xdr:to>
    <xdr:sp macro="" textlink="">
      <xdr:nvSpPr>
        <xdr:cNvPr id="405" name="円/楕円 404"/>
        <xdr:cNvSpPr/>
      </xdr:nvSpPr>
      <xdr:spPr>
        <a:xfrm>
          <a:off x="14351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146249</xdr:rowOff>
    </xdr:from>
    <xdr:ext cx="762000" cy="259045"/>
    <xdr:sp macro="" textlink="">
      <xdr:nvSpPr>
        <xdr:cNvPr id="406" name="テキスト ボックス 405"/>
        <xdr:cNvSpPr txBox="1"/>
      </xdr:nvSpPr>
      <xdr:spPr>
        <a:xfrm>
          <a:off x="14020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163285</xdr:rowOff>
    </xdr:from>
    <xdr:to>
      <xdr:col>19</xdr:col>
      <xdr:colOff>533400</xdr:colOff>
      <xdr:row>42</xdr:row>
      <xdr:rowOff>93435</xdr:rowOff>
    </xdr:to>
    <xdr:sp macro="" textlink="">
      <xdr:nvSpPr>
        <xdr:cNvPr id="407" name="円/楕円 406"/>
        <xdr:cNvSpPr/>
      </xdr:nvSpPr>
      <xdr:spPr>
        <a:xfrm>
          <a:off x="13462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78212</xdr:rowOff>
    </xdr:from>
    <xdr:ext cx="762000" cy="259045"/>
    <xdr:sp macro="" textlink="">
      <xdr:nvSpPr>
        <xdr:cNvPr id="408" name="テキスト ボックス 407"/>
        <xdr:cNvSpPr txBox="1"/>
      </xdr:nvSpPr>
      <xdr:spPr>
        <a:xfrm>
          <a:off x="13131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過去の起債抑制、地方債の順調な償還等により起債残高が減少したことにより、前年度に引き続き将来負担比率は発生していない。</a:t>
          </a:r>
        </a:p>
        <a:p>
          <a:r>
            <a:rPr kumimoji="1" lang="ja-JP" altLang="en-US" sz="1300">
              <a:latin typeface="ＭＳ Ｐゴシック"/>
            </a:rPr>
            <a:t>　引き続き、実質的な区の将来負担を把握し、安定した財政基盤の構築に努めていく。</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18</xdr:row>
      <xdr:rowOff>88900</xdr:rowOff>
    </xdr:from>
    <xdr:to>
      <xdr:col>24</xdr:col>
      <xdr:colOff>558800</xdr:colOff>
      <xdr:row>18</xdr:row>
      <xdr:rowOff>88900</xdr:rowOff>
    </xdr:to>
    <xdr:cxnSp macro="">
      <xdr:nvCxnSpPr>
        <xdr:cNvPr id="429" name="直線コネクタ 428"/>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124477</xdr:rowOff>
    </xdr:from>
    <xdr:ext cx="762000" cy="259045"/>
    <xdr:sp macro="" textlink="">
      <xdr:nvSpPr>
        <xdr:cNvPr id="430"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31" name="直線コネクタ 430"/>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124477</xdr:rowOff>
    </xdr:from>
    <xdr:ext cx="762000" cy="259045"/>
    <xdr:sp macro="" textlink="">
      <xdr:nvSpPr>
        <xdr:cNvPr id="432"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33" name="直線コネクタ 432"/>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10177</xdr:rowOff>
    </xdr:from>
    <xdr:ext cx="762000" cy="259045"/>
    <xdr:sp macro="" textlink="">
      <xdr:nvSpPr>
        <xdr:cNvPr id="434"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38100</xdr:rowOff>
    </xdr:from>
    <xdr:to>
      <xdr:col>24</xdr:col>
      <xdr:colOff>609600</xdr:colOff>
      <xdr:row>18</xdr:row>
      <xdr:rowOff>139700</xdr:rowOff>
    </xdr:to>
    <xdr:sp macro="" textlink="">
      <xdr:nvSpPr>
        <xdr:cNvPr id="435" name="フローチャート : 判断 434"/>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18</xdr:row>
      <xdr:rowOff>38100</xdr:rowOff>
    </xdr:from>
    <xdr:to>
      <xdr:col>23</xdr:col>
      <xdr:colOff>457200</xdr:colOff>
      <xdr:row>18</xdr:row>
      <xdr:rowOff>139700</xdr:rowOff>
    </xdr:to>
    <xdr:sp macro="" textlink="">
      <xdr:nvSpPr>
        <xdr:cNvPr id="436" name="フローチャート : 判断 435"/>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149877</xdr:rowOff>
    </xdr:from>
    <xdr:ext cx="736600" cy="259045"/>
    <xdr:sp macro="" textlink="">
      <xdr:nvSpPr>
        <xdr:cNvPr id="437" name="テキスト ボックス 436"/>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18</xdr:row>
      <xdr:rowOff>38100</xdr:rowOff>
    </xdr:from>
    <xdr:to>
      <xdr:col>22</xdr:col>
      <xdr:colOff>254000</xdr:colOff>
      <xdr:row>18</xdr:row>
      <xdr:rowOff>139700</xdr:rowOff>
    </xdr:to>
    <xdr:sp macro="" textlink="">
      <xdr:nvSpPr>
        <xdr:cNvPr id="438" name="フローチャート : 判断 437"/>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149877</xdr:rowOff>
    </xdr:from>
    <xdr:ext cx="762000" cy="259045"/>
    <xdr:sp macro="" textlink="">
      <xdr:nvSpPr>
        <xdr:cNvPr id="439" name="テキスト ボックス 438"/>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38100</xdr:rowOff>
    </xdr:from>
    <xdr:to>
      <xdr:col>21</xdr:col>
      <xdr:colOff>50800</xdr:colOff>
      <xdr:row>18</xdr:row>
      <xdr:rowOff>139700</xdr:rowOff>
    </xdr:to>
    <xdr:sp macro="" textlink="">
      <xdr:nvSpPr>
        <xdr:cNvPr id="440" name="フローチャート : 判断 439"/>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149877</xdr:rowOff>
    </xdr:from>
    <xdr:ext cx="762000" cy="259045"/>
    <xdr:sp macro="" textlink="">
      <xdr:nvSpPr>
        <xdr:cNvPr id="441" name="テキスト ボックス 440"/>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38100</xdr:rowOff>
    </xdr:from>
    <xdr:to>
      <xdr:col>19</xdr:col>
      <xdr:colOff>533400</xdr:colOff>
      <xdr:row>18</xdr:row>
      <xdr:rowOff>139700</xdr:rowOff>
    </xdr:to>
    <xdr:sp macro="" textlink="">
      <xdr:nvSpPr>
        <xdr:cNvPr id="442" name="フローチャート : 判断 441"/>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149877</xdr:rowOff>
    </xdr:from>
    <xdr:ext cx="762000" cy="259045"/>
    <xdr:sp macro="" textlink="">
      <xdr:nvSpPr>
        <xdr:cNvPr id="443" name="テキスト ボックス 442"/>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東京都大田区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712,057
691,853
60.66
254,261,532
241,618,051
10,579,176
160,750,609
31,324,887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「大田区職員定数基本計画（平成</a:t>
          </a:r>
          <a:r>
            <a:rPr kumimoji="1" lang="en-US" altLang="ja-JP" sz="1300">
              <a:latin typeface="ＭＳ Ｐゴシック"/>
            </a:rPr>
            <a:t>26</a:t>
          </a:r>
          <a:r>
            <a:rPr kumimoji="1" lang="ja-JP" altLang="en-US" sz="1300">
              <a:latin typeface="ＭＳ Ｐゴシック"/>
            </a:rPr>
            <a:t>～</a:t>
          </a:r>
          <a:r>
            <a:rPr kumimoji="1" lang="en-US" altLang="ja-JP" sz="1300">
              <a:latin typeface="ＭＳ Ｐゴシック"/>
            </a:rPr>
            <a:t>28</a:t>
          </a:r>
          <a:r>
            <a:rPr kumimoji="1" lang="ja-JP" altLang="en-US" sz="1300">
              <a:latin typeface="ＭＳ Ｐゴシック"/>
            </a:rPr>
            <a:t>年度）」に基づき、職員定数の削減を行った結果、人件費決算額は前年度より減少し、人件費に係る経常収支比率は、</a:t>
          </a:r>
          <a:r>
            <a:rPr kumimoji="1" lang="en-US" altLang="ja-JP" sz="1300">
              <a:latin typeface="ＭＳ Ｐゴシック"/>
            </a:rPr>
            <a:t>1.5</a:t>
          </a:r>
          <a:r>
            <a:rPr kumimoji="1" lang="ja-JP" altLang="en-US" sz="1300">
              <a:latin typeface="ＭＳ Ｐゴシック"/>
            </a:rPr>
            <a:t>ポイントの減となった。</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114300</xdr:rowOff>
    </xdr:from>
    <xdr:to>
      <xdr:col>7</xdr:col>
      <xdr:colOff>15875</xdr:colOff>
      <xdr:row>41</xdr:row>
      <xdr:rowOff>19050</xdr:rowOff>
    </xdr:to>
    <xdr:cxnSp macro="">
      <xdr:nvCxnSpPr>
        <xdr:cNvPr id="61" name="直線コネクタ 60"/>
        <xdr:cNvCxnSpPr/>
      </xdr:nvCxnSpPr>
      <xdr:spPr>
        <a:xfrm flipV="1">
          <a:off x="4826000" y="5600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162577</xdr:rowOff>
    </xdr:from>
    <xdr:ext cx="762000" cy="259045"/>
    <xdr:sp macro="" textlink="">
      <xdr:nvSpPr>
        <xdr:cNvPr id="62" name="人件費最小値テキスト"/>
        <xdr:cNvSpPr txBox="1"/>
      </xdr:nvSpPr>
      <xdr:spPr>
        <a:xfrm>
          <a:off x="4914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6</xdr:col>
      <xdr:colOff>612775</xdr:colOff>
      <xdr:row>41</xdr:row>
      <xdr:rowOff>19050</xdr:rowOff>
    </xdr:from>
    <xdr:to>
      <xdr:col>7</xdr:col>
      <xdr:colOff>104775</xdr:colOff>
      <xdr:row>41</xdr:row>
      <xdr:rowOff>19050</xdr:rowOff>
    </xdr:to>
    <xdr:cxnSp macro="">
      <xdr:nvCxnSpPr>
        <xdr:cNvPr id="63" name="直線コネクタ 62"/>
        <xdr:cNvCxnSpPr/>
      </xdr:nvCxnSpPr>
      <xdr:spPr>
        <a:xfrm>
          <a:off x="47371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29227</xdr:rowOff>
    </xdr:from>
    <xdr:ext cx="762000" cy="259045"/>
    <xdr:sp macro="" textlink="">
      <xdr:nvSpPr>
        <xdr:cNvPr id="64" name="人件費最大値テキスト"/>
        <xdr:cNvSpPr txBox="1"/>
      </xdr:nvSpPr>
      <xdr:spPr>
        <a:xfrm>
          <a:off x="4914900" y="534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612775</xdr:colOff>
      <xdr:row>32</xdr:row>
      <xdr:rowOff>114300</xdr:rowOff>
    </xdr:from>
    <xdr:to>
      <xdr:col>7</xdr:col>
      <xdr:colOff>104775</xdr:colOff>
      <xdr:row>32</xdr:row>
      <xdr:rowOff>114300</xdr:rowOff>
    </xdr:to>
    <xdr:cxnSp macro="">
      <xdr:nvCxnSpPr>
        <xdr:cNvPr id="65" name="直線コネクタ 64"/>
        <xdr:cNvCxnSpPr/>
      </xdr:nvCxnSpPr>
      <xdr:spPr>
        <a:xfrm>
          <a:off x="47371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114300</xdr:rowOff>
    </xdr:from>
    <xdr:to>
      <xdr:col>7</xdr:col>
      <xdr:colOff>15875</xdr:colOff>
      <xdr:row>37</xdr:row>
      <xdr:rowOff>133350</xdr:rowOff>
    </xdr:to>
    <xdr:cxnSp macro="">
      <xdr:nvCxnSpPr>
        <xdr:cNvPr id="66" name="直線コネクタ 65"/>
        <xdr:cNvCxnSpPr/>
      </xdr:nvCxnSpPr>
      <xdr:spPr>
        <a:xfrm flipV="1">
          <a:off x="3987800" y="62865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80027</xdr:rowOff>
    </xdr:from>
    <xdr:ext cx="762000" cy="259045"/>
    <xdr:sp macro="" textlink="">
      <xdr:nvSpPr>
        <xdr:cNvPr id="67" name="人件費平均値テキスト"/>
        <xdr:cNvSpPr txBox="1"/>
      </xdr:nvSpPr>
      <xdr:spPr>
        <a:xfrm>
          <a:off x="4914900" y="6080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63500</xdr:rowOff>
    </xdr:from>
    <xdr:to>
      <xdr:col>7</xdr:col>
      <xdr:colOff>66675</xdr:colOff>
      <xdr:row>36</xdr:row>
      <xdr:rowOff>165100</xdr:rowOff>
    </xdr:to>
    <xdr:sp macro="" textlink="">
      <xdr:nvSpPr>
        <xdr:cNvPr id="68" name="フローチャート : 判断 67"/>
        <xdr:cNvSpPr/>
      </xdr:nvSpPr>
      <xdr:spPr>
        <a:xfrm>
          <a:off x="47752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133350</xdr:rowOff>
    </xdr:from>
    <xdr:to>
      <xdr:col>5</xdr:col>
      <xdr:colOff>549275</xdr:colOff>
      <xdr:row>38</xdr:row>
      <xdr:rowOff>50800</xdr:rowOff>
    </xdr:to>
    <xdr:cxnSp macro="">
      <xdr:nvCxnSpPr>
        <xdr:cNvPr id="69" name="直線コネクタ 68"/>
        <xdr:cNvCxnSpPr/>
      </xdr:nvCxnSpPr>
      <xdr:spPr>
        <a:xfrm flipV="1">
          <a:off x="3098800" y="6477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95250</xdr:rowOff>
    </xdr:from>
    <xdr:to>
      <xdr:col>5</xdr:col>
      <xdr:colOff>600075</xdr:colOff>
      <xdr:row>38</xdr:row>
      <xdr:rowOff>25400</xdr:rowOff>
    </xdr:to>
    <xdr:sp macro="" textlink="">
      <xdr:nvSpPr>
        <xdr:cNvPr id="70" name="フローチャート : 判断 69"/>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10177</xdr:rowOff>
    </xdr:from>
    <xdr:ext cx="736600" cy="259045"/>
    <xdr:sp macro="" textlink="">
      <xdr:nvSpPr>
        <xdr:cNvPr id="71" name="テキスト ボックス 70"/>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50800</xdr:rowOff>
    </xdr:from>
    <xdr:to>
      <xdr:col>4</xdr:col>
      <xdr:colOff>346075</xdr:colOff>
      <xdr:row>39</xdr:row>
      <xdr:rowOff>107950</xdr:rowOff>
    </xdr:to>
    <xdr:cxnSp macro="">
      <xdr:nvCxnSpPr>
        <xdr:cNvPr id="72" name="直線コネクタ 71"/>
        <xdr:cNvCxnSpPr/>
      </xdr:nvCxnSpPr>
      <xdr:spPr>
        <a:xfrm flipV="1">
          <a:off x="2209800" y="6565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88900</xdr:rowOff>
    </xdr:from>
    <xdr:to>
      <xdr:col>4</xdr:col>
      <xdr:colOff>396875</xdr:colOff>
      <xdr:row>39</xdr:row>
      <xdr:rowOff>19050</xdr:rowOff>
    </xdr:to>
    <xdr:sp macro="" textlink="">
      <xdr:nvSpPr>
        <xdr:cNvPr id="73" name="フローチャート : 判断 72"/>
        <xdr:cNvSpPr/>
      </xdr:nvSpPr>
      <xdr:spPr>
        <a:xfrm>
          <a:off x="3048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3827</xdr:rowOff>
    </xdr:from>
    <xdr:ext cx="762000" cy="259045"/>
    <xdr:sp macro="" textlink="">
      <xdr:nvSpPr>
        <xdr:cNvPr id="74" name="テキスト ボックス 73"/>
        <xdr:cNvSpPr txBox="1"/>
      </xdr:nvSpPr>
      <xdr:spPr>
        <a:xfrm>
          <a:off x="2717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107950</xdr:rowOff>
    </xdr:from>
    <xdr:to>
      <xdr:col>3</xdr:col>
      <xdr:colOff>142875</xdr:colOff>
      <xdr:row>41</xdr:row>
      <xdr:rowOff>6350</xdr:rowOff>
    </xdr:to>
    <xdr:cxnSp macro="">
      <xdr:nvCxnSpPr>
        <xdr:cNvPr id="75" name="直線コネクタ 74"/>
        <xdr:cNvCxnSpPr/>
      </xdr:nvCxnSpPr>
      <xdr:spPr>
        <a:xfrm flipV="1">
          <a:off x="1320800" y="67945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146050</xdr:rowOff>
    </xdr:from>
    <xdr:to>
      <xdr:col>3</xdr:col>
      <xdr:colOff>193675</xdr:colOff>
      <xdr:row>40</xdr:row>
      <xdr:rowOff>76200</xdr:rowOff>
    </xdr:to>
    <xdr:sp macro="" textlink="">
      <xdr:nvSpPr>
        <xdr:cNvPr id="76" name="フローチャート : 判断 75"/>
        <xdr:cNvSpPr/>
      </xdr:nvSpPr>
      <xdr:spPr>
        <a:xfrm>
          <a:off x="21590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60977</xdr:rowOff>
    </xdr:from>
    <xdr:ext cx="762000" cy="259045"/>
    <xdr:sp macro="" textlink="">
      <xdr:nvSpPr>
        <xdr:cNvPr id="77" name="テキスト ボックス 76"/>
        <xdr:cNvSpPr txBox="1"/>
      </xdr:nvSpPr>
      <xdr:spPr>
        <a:xfrm>
          <a:off x="18288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127000</xdr:rowOff>
    </xdr:from>
    <xdr:to>
      <xdr:col>1</xdr:col>
      <xdr:colOff>676275</xdr:colOff>
      <xdr:row>41</xdr:row>
      <xdr:rowOff>57150</xdr:rowOff>
    </xdr:to>
    <xdr:sp macro="" textlink="">
      <xdr:nvSpPr>
        <xdr:cNvPr id="78" name="フローチャート : 判断 77"/>
        <xdr:cNvSpPr/>
      </xdr:nvSpPr>
      <xdr:spPr>
        <a:xfrm>
          <a:off x="1270000" y="698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67327</xdr:rowOff>
    </xdr:from>
    <xdr:ext cx="762000" cy="259045"/>
    <xdr:sp macro="" textlink="">
      <xdr:nvSpPr>
        <xdr:cNvPr id="79" name="テキスト ボックス 78"/>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63500</xdr:rowOff>
    </xdr:from>
    <xdr:to>
      <xdr:col>7</xdr:col>
      <xdr:colOff>66675</xdr:colOff>
      <xdr:row>36</xdr:row>
      <xdr:rowOff>165100</xdr:rowOff>
    </xdr:to>
    <xdr:sp macro="" textlink="">
      <xdr:nvSpPr>
        <xdr:cNvPr id="85" name="円/楕円 84"/>
        <xdr:cNvSpPr/>
      </xdr:nvSpPr>
      <xdr:spPr>
        <a:xfrm>
          <a:off x="47752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35577</xdr:rowOff>
    </xdr:from>
    <xdr:ext cx="762000" cy="259045"/>
    <xdr:sp macro="" textlink="">
      <xdr:nvSpPr>
        <xdr:cNvPr id="86" name="人件費該当値テキスト"/>
        <xdr:cNvSpPr txBox="1"/>
      </xdr:nvSpPr>
      <xdr:spPr>
        <a:xfrm>
          <a:off x="4914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82550</xdr:rowOff>
    </xdr:from>
    <xdr:to>
      <xdr:col>5</xdr:col>
      <xdr:colOff>600075</xdr:colOff>
      <xdr:row>38</xdr:row>
      <xdr:rowOff>12700</xdr:rowOff>
    </xdr:to>
    <xdr:sp macro="" textlink="">
      <xdr:nvSpPr>
        <xdr:cNvPr id="87" name="円/楕円 86"/>
        <xdr:cNvSpPr/>
      </xdr:nvSpPr>
      <xdr:spPr>
        <a:xfrm>
          <a:off x="39370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22877</xdr:rowOff>
    </xdr:from>
    <xdr:ext cx="736600" cy="259045"/>
    <xdr:sp macro="" textlink="">
      <xdr:nvSpPr>
        <xdr:cNvPr id="88" name="テキスト ボックス 87"/>
        <xdr:cNvSpPr txBox="1"/>
      </xdr:nvSpPr>
      <xdr:spPr>
        <a:xfrm>
          <a:off x="3606800" y="619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0</xdr:rowOff>
    </xdr:from>
    <xdr:to>
      <xdr:col>4</xdr:col>
      <xdr:colOff>396875</xdr:colOff>
      <xdr:row>38</xdr:row>
      <xdr:rowOff>101600</xdr:rowOff>
    </xdr:to>
    <xdr:sp macro="" textlink="">
      <xdr:nvSpPr>
        <xdr:cNvPr id="89" name="円/楕円 88"/>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111777</xdr:rowOff>
    </xdr:from>
    <xdr:ext cx="762000" cy="259045"/>
    <xdr:sp macro="" textlink="">
      <xdr:nvSpPr>
        <xdr:cNvPr id="90" name="テキスト ボックス 89"/>
        <xdr:cNvSpPr txBox="1"/>
      </xdr:nvSpPr>
      <xdr:spPr>
        <a:xfrm>
          <a:off x="2717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57150</xdr:rowOff>
    </xdr:from>
    <xdr:to>
      <xdr:col>3</xdr:col>
      <xdr:colOff>193675</xdr:colOff>
      <xdr:row>39</xdr:row>
      <xdr:rowOff>158750</xdr:rowOff>
    </xdr:to>
    <xdr:sp macro="" textlink="">
      <xdr:nvSpPr>
        <xdr:cNvPr id="91" name="円/楕円 90"/>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168927</xdr:rowOff>
    </xdr:from>
    <xdr:ext cx="762000" cy="259045"/>
    <xdr:sp macro="" textlink="">
      <xdr:nvSpPr>
        <xdr:cNvPr id="92" name="テキスト ボックス 91"/>
        <xdr:cNvSpPr txBox="1"/>
      </xdr:nvSpPr>
      <xdr:spPr>
        <a:xfrm>
          <a:off x="1828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127000</xdr:rowOff>
    </xdr:from>
    <xdr:to>
      <xdr:col>1</xdr:col>
      <xdr:colOff>676275</xdr:colOff>
      <xdr:row>41</xdr:row>
      <xdr:rowOff>57150</xdr:rowOff>
    </xdr:to>
    <xdr:sp macro="" textlink="">
      <xdr:nvSpPr>
        <xdr:cNvPr id="93" name="円/楕円 92"/>
        <xdr:cNvSpPr/>
      </xdr:nvSpPr>
      <xdr:spPr>
        <a:xfrm>
          <a:off x="12700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41927</xdr:rowOff>
    </xdr:from>
    <xdr:ext cx="762000" cy="259045"/>
    <xdr:sp macro="" textlink="">
      <xdr:nvSpPr>
        <xdr:cNvPr id="94" name="テキスト ボックス 93"/>
        <xdr:cNvSpPr txBox="1"/>
      </xdr:nvSpPr>
      <xdr:spPr>
        <a:xfrm>
          <a:off x="9398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年度は委託料の増などにより決算額は増加したものの、分母である歳入経常一般財源等が増加したため、前年度に対し</a:t>
          </a:r>
          <a:r>
            <a:rPr kumimoji="1" lang="en-US" altLang="ja-JP" sz="1300">
              <a:latin typeface="ＭＳ Ｐゴシック"/>
            </a:rPr>
            <a:t>0.2</a:t>
          </a:r>
          <a:r>
            <a:rPr kumimoji="1" lang="ja-JP" altLang="en-US" sz="1300">
              <a:latin typeface="ＭＳ Ｐゴシック"/>
            </a:rPr>
            <a:t>ポイントの減となった。類似団体に比べ低い数値となっている。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22</xdr:row>
      <xdr:rowOff>110672</xdr:rowOff>
    </xdr:to>
    <xdr:cxnSp macro="">
      <xdr:nvCxnSpPr>
        <xdr:cNvPr id="124" name="直線コネクタ 123"/>
        <xdr:cNvCxnSpPr/>
      </xdr:nvCxnSpPr>
      <xdr:spPr>
        <a:xfrm flipV="1">
          <a:off x="16510000" y="2364014"/>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82749</xdr:rowOff>
    </xdr:from>
    <xdr:ext cx="762000" cy="259045"/>
    <xdr:sp macro="" textlink="">
      <xdr:nvSpPr>
        <xdr:cNvPr id="125" name="物件費最小値テキスト"/>
        <xdr:cNvSpPr txBox="1"/>
      </xdr:nvSpPr>
      <xdr:spPr>
        <a:xfrm>
          <a:off x="16598900" y="385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22</xdr:row>
      <xdr:rowOff>110672</xdr:rowOff>
    </xdr:from>
    <xdr:to>
      <xdr:col>24</xdr:col>
      <xdr:colOff>120650</xdr:colOff>
      <xdr:row>22</xdr:row>
      <xdr:rowOff>110672</xdr:rowOff>
    </xdr:to>
    <xdr:cxnSp macro="">
      <xdr:nvCxnSpPr>
        <xdr:cNvPr id="126" name="直線コネクタ 125"/>
        <xdr:cNvCxnSpPr/>
      </xdr:nvCxnSpPr>
      <xdr:spPr>
        <a:xfrm>
          <a:off x="16421100" y="3882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7"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28" name="直線コネクタ 127"/>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118836</xdr:rowOff>
    </xdr:from>
    <xdr:to>
      <xdr:col>24</xdr:col>
      <xdr:colOff>31750</xdr:colOff>
      <xdr:row>15</xdr:row>
      <xdr:rowOff>151493</xdr:rowOff>
    </xdr:to>
    <xdr:cxnSp macro="">
      <xdr:nvCxnSpPr>
        <xdr:cNvPr id="129" name="直線コネクタ 128"/>
        <xdr:cNvCxnSpPr/>
      </xdr:nvCxnSpPr>
      <xdr:spPr>
        <a:xfrm flipV="1">
          <a:off x="15671800" y="26905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7456</xdr:rowOff>
    </xdr:from>
    <xdr:ext cx="762000" cy="259045"/>
    <xdr:sp macro="" textlink="">
      <xdr:nvSpPr>
        <xdr:cNvPr id="130" name="物件費平均値テキスト"/>
        <xdr:cNvSpPr txBox="1"/>
      </xdr:nvSpPr>
      <xdr:spPr>
        <a:xfrm>
          <a:off x="16598900" y="2922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35379</xdr:rowOff>
    </xdr:from>
    <xdr:to>
      <xdr:col>24</xdr:col>
      <xdr:colOff>82550</xdr:colOff>
      <xdr:row>17</xdr:row>
      <xdr:rowOff>136979</xdr:rowOff>
    </xdr:to>
    <xdr:sp macro="" textlink="">
      <xdr:nvSpPr>
        <xdr:cNvPr id="131" name="フローチャート : 判断 130"/>
        <xdr:cNvSpPr/>
      </xdr:nvSpPr>
      <xdr:spPr>
        <a:xfrm>
          <a:off x="164592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69850</xdr:rowOff>
    </xdr:from>
    <xdr:to>
      <xdr:col>22</xdr:col>
      <xdr:colOff>565150</xdr:colOff>
      <xdr:row>15</xdr:row>
      <xdr:rowOff>151493</xdr:rowOff>
    </xdr:to>
    <xdr:cxnSp macro="">
      <xdr:nvCxnSpPr>
        <xdr:cNvPr id="132" name="直線コネクタ 131"/>
        <xdr:cNvCxnSpPr/>
      </xdr:nvCxnSpPr>
      <xdr:spPr>
        <a:xfrm>
          <a:off x="14782800" y="26416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100693</xdr:rowOff>
    </xdr:from>
    <xdr:to>
      <xdr:col>22</xdr:col>
      <xdr:colOff>615950</xdr:colOff>
      <xdr:row>18</xdr:row>
      <xdr:rowOff>30843</xdr:rowOff>
    </xdr:to>
    <xdr:sp macro="" textlink="">
      <xdr:nvSpPr>
        <xdr:cNvPr id="133" name="フローチャート : 判断 132"/>
        <xdr:cNvSpPr/>
      </xdr:nvSpPr>
      <xdr:spPr>
        <a:xfrm>
          <a:off x="15621000" y="301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15620</xdr:rowOff>
    </xdr:from>
    <xdr:ext cx="736600" cy="259045"/>
    <xdr:sp macro="" textlink="">
      <xdr:nvSpPr>
        <xdr:cNvPr id="134" name="テキスト ボックス 133"/>
        <xdr:cNvSpPr txBox="1"/>
      </xdr:nvSpPr>
      <xdr:spPr>
        <a:xfrm>
          <a:off x="15290800" y="310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20864</xdr:rowOff>
    </xdr:from>
    <xdr:to>
      <xdr:col>21</xdr:col>
      <xdr:colOff>361950</xdr:colOff>
      <xdr:row>15</xdr:row>
      <xdr:rowOff>69850</xdr:rowOff>
    </xdr:to>
    <xdr:cxnSp macro="">
      <xdr:nvCxnSpPr>
        <xdr:cNvPr id="135" name="直線コネクタ 134"/>
        <xdr:cNvCxnSpPr/>
      </xdr:nvCxnSpPr>
      <xdr:spPr>
        <a:xfrm>
          <a:off x="13893800" y="25926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100693</xdr:rowOff>
    </xdr:from>
    <xdr:to>
      <xdr:col>21</xdr:col>
      <xdr:colOff>412750</xdr:colOff>
      <xdr:row>18</xdr:row>
      <xdr:rowOff>30843</xdr:rowOff>
    </xdr:to>
    <xdr:sp macro="" textlink="">
      <xdr:nvSpPr>
        <xdr:cNvPr id="136" name="フローチャート : 判断 135"/>
        <xdr:cNvSpPr/>
      </xdr:nvSpPr>
      <xdr:spPr>
        <a:xfrm>
          <a:off x="14732000" y="301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15620</xdr:rowOff>
    </xdr:from>
    <xdr:ext cx="762000" cy="259045"/>
    <xdr:sp macro="" textlink="">
      <xdr:nvSpPr>
        <xdr:cNvPr id="137" name="テキスト ボックス 136"/>
        <xdr:cNvSpPr txBox="1"/>
      </xdr:nvSpPr>
      <xdr:spPr>
        <a:xfrm>
          <a:off x="14401800"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20864</xdr:rowOff>
    </xdr:from>
    <xdr:to>
      <xdr:col>20</xdr:col>
      <xdr:colOff>158750</xdr:colOff>
      <xdr:row>15</xdr:row>
      <xdr:rowOff>53521</xdr:rowOff>
    </xdr:to>
    <xdr:cxnSp macro="">
      <xdr:nvCxnSpPr>
        <xdr:cNvPr id="138" name="直線コネクタ 137"/>
        <xdr:cNvCxnSpPr/>
      </xdr:nvCxnSpPr>
      <xdr:spPr>
        <a:xfrm flipV="1">
          <a:off x="13004800" y="25926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117021</xdr:rowOff>
    </xdr:from>
    <xdr:to>
      <xdr:col>20</xdr:col>
      <xdr:colOff>209550</xdr:colOff>
      <xdr:row>18</xdr:row>
      <xdr:rowOff>47171</xdr:rowOff>
    </xdr:to>
    <xdr:sp macro="" textlink="">
      <xdr:nvSpPr>
        <xdr:cNvPr id="139" name="フローチャート : 判断 138"/>
        <xdr:cNvSpPr/>
      </xdr:nvSpPr>
      <xdr:spPr>
        <a:xfrm>
          <a:off x="13843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31948</xdr:rowOff>
    </xdr:from>
    <xdr:ext cx="762000" cy="259045"/>
    <xdr:sp macro="" textlink="">
      <xdr:nvSpPr>
        <xdr:cNvPr id="140" name="テキスト ボックス 139"/>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68036</xdr:rowOff>
    </xdr:from>
    <xdr:to>
      <xdr:col>19</xdr:col>
      <xdr:colOff>6350</xdr:colOff>
      <xdr:row>17</xdr:row>
      <xdr:rowOff>169636</xdr:rowOff>
    </xdr:to>
    <xdr:sp macro="" textlink="">
      <xdr:nvSpPr>
        <xdr:cNvPr id="141" name="フローチャート : 判断 140"/>
        <xdr:cNvSpPr/>
      </xdr:nvSpPr>
      <xdr:spPr>
        <a:xfrm>
          <a:off x="12954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154413</xdr:rowOff>
    </xdr:from>
    <xdr:ext cx="762000" cy="259045"/>
    <xdr:sp macro="" textlink="">
      <xdr:nvSpPr>
        <xdr:cNvPr id="142" name="テキスト ボックス 141"/>
        <xdr:cNvSpPr txBox="1"/>
      </xdr:nvSpPr>
      <xdr:spPr>
        <a:xfrm>
          <a:off x="126238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48" name="円/楕円 147"/>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84563</xdr:rowOff>
    </xdr:from>
    <xdr:ext cx="762000" cy="259045"/>
    <xdr:sp macro="" textlink="">
      <xdr:nvSpPr>
        <xdr:cNvPr id="149" name="物件費該当値テキスト"/>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100693</xdr:rowOff>
    </xdr:from>
    <xdr:to>
      <xdr:col>22</xdr:col>
      <xdr:colOff>615950</xdr:colOff>
      <xdr:row>16</xdr:row>
      <xdr:rowOff>30843</xdr:rowOff>
    </xdr:to>
    <xdr:sp macro="" textlink="">
      <xdr:nvSpPr>
        <xdr:cNvPr id="150" name="円/楕円 149"/>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51" name="テキスト ボックス 150"/>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19050</xdr:rowOff>
    </xdr:from>
    <xdr:to>
      <xdr:col>21</xdr:col>
      <xdr:colOff>412750</xdr:colOff>
      <xdr:row>15</xdr:row>
      <xdr:rowOff>120650</xdr:rowOff>
    </xdr:to>
    <xdr:sp macro="" textlink="">
      <xdr:nvSpPr>
        <xdr:cNvPr id="152" name="円/楕円 151"/>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130827</xdr:rowOff>
    </xdr:from>
    <xdr:ext cx="762000" cy="259045"/>
    <xdr:sp macro="" textlink="">
      <xdr:nvSpPr>
        <xdr:cNvPr id="153" name="テキスト ボックス 152"/>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141514</xdr:rowOff>
    </xdr:from>
    <xdr:to>
      <xdr:col>20</xdr:col>
      <xdr:colOff>209550</xdr:colOff>
      <xdr:row>15</xdr:row>
      <xdr:rowOff>71664</xdr:rowOff>
    </xdr:to>
    <xdr:sp macro="" textlink="">
      <xdr:nvSpPr>
        <xdr:cNvPr id="154" name="円/楕円 153"/>
        <xdr:cNvSpPr/>
      </xdr:nvSpPr>
      <xdr:spPr>
        <a:xfrm>
          <a:off x="13843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81841</xdr:rowOff>
    </xdr:from>
    <xdr:ext cx="762000" cy="259045"/>
    <xdr:sp macro="" textlink="">
      <xdr:nvSpPr>
        <xdr:cNvPr id="155" name="テキスト ボックス 154"/>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2721</xdr:rowOff>
    </xdr:from>
    <xdr:to>
      <xdr:col>19</xdr:col>
      <xdr:colOff>6350</xdr:colOff>
      <xdr:row>15</xdr:row>
      <xdr:rowOff>104321</xdr:rowOff>
    </xdr:to>
    <xdr:sp macro="" textlink="">
      <xdr:nvSpPr>
        <xdr:cNvPr id="156" name="円/楕円 155"/>
        <xdr:cNvSpPr/>
      </xdr:nvSpPr>
      <xdr:spPr>
        <a:xfrm>
          <a:off x="12954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114498</xdr:rowOff>
    </xdr:from>
    <xdr:ext cx="762000" cy="259045"/>
    <xdr:sp macro="" textlink="">
      <xdr:nvSpPr>
        <xdr:cNvPr id="157" name="テキスト ボックス 156"/>
        <xdr:cNvSpPr txBox="1"/>
      </xdr:nvSpPr>
      <xdr:spPr>
        <a:xfrm>
          <a:off x="12623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近年、生活保護費と児童福祉費が増加傾向を示している。平成</a:t>
          </a:r>
          <a:r>
            <a:rPr kumimoji="1" lang="en-US" altLang="ja-JP" sz="1300">
              <a:latin typeface="ＭＳ Ｐゴシック"/>
            </a:rPr>
            <a:t>27</a:t>
          </a:r>
          <a:r>
            <a:rPr kumimoji="1" lang="ja-JP" altLang="en-US" sz="1300">
              <a:latin typeface="ＭＳ Ｐゴシック"/>
            </a:rPr>
            <a:t>年度は生活保護費や待機児童解消に向けた対策などが増加したため、扶助費に係る経常収支比率は、前年度に対し、</a:t>
          </a:r>
          <a:r>
            <a:rPr kumimoji="1" lang="en-US" altLang="ja-JP" sz="1300">
              <a:latin typeface="ＭＳ Ｐゴシック"/>
            </a:rPr>
            <a:t>1.8</a:t>
          </a:r>
          <a:r>
            <a:rPr kumimoji="1" lang="ja-JP" altLang="en-US" sz="1300">
              <a:latin typeface="ＭＳ Ｐゴシック"/>
            </a:rPr>
            <a:t>ポイントの増となった。類似団体平均も</a:t>
          </a:r>
          <a:r>
            <a:rPr kumimoji="1" lang="en-US" altLang="ja-JP" sz="1300">
              <a:latin typeface="ＭＳ Ｐゴシック"/>
            </a:rPr>
            <a:t>2.8</a:t>
          </a:r>
          <a:r>
            <a:rPr kumimoji="1" lang="ja-JP" altLang="en-US" sz="1300">
              <a:latin typeface="ＭＳ Ｐゴシック"/>
            </a:rPr>
            <a:t>ポイント上回っている状況であり、今後も扶助費の伸びが想定される。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61</xdr:row>
      <xdr:rowOff>31750</xdr:rowOff>
    </xdr:to>
    <xdr:cxnSp macro="">
      <xdr:nvCxnSpPr>
        <xdr:cNvPr id="189" name="直線コネクタ 188"/>
        <xdr:cNvCxnSpPr/>
      </xdr:nvCxnSpPr>
      <xdr:spPr>
        <a:xfrm flipV="1">
          <a:off x="4826000" y="90995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3827</xdr:rowOff>
    </xdr:from>
    <xdr:ext cx="762000" cy="259045"/>
    <xdr:sp macro="" textlink="">
      <xdr:nvSpPr>
        <xdr:cNvPr id="19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6</xdr:col>
      <xdr:colOff>612775</xdr:colOff>
      <xdr:row>61</xdr:row>
      <xdr:rowOff>31750</xdr:rowOff>
    </xdr:from>
    <xdr:to>
      <xdr:col>7</xdr:col>
      <xdr:colOff>104775</xdr:colOff>
      <xdr:row>61</xdr:row>
      <xdr:rowOff>31750</xdr:rowOff>
    </xdr:to>
    <xdr:cxnSp macro="">
      <xdr:nvCxnSpPr>
        <xdr:cNvPr id="191" name="直線コネクタ 19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92"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93" name="直線コネクタ 192"/>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88900</xdr:rowOff>
    </xdr:from>
    <xdr:to>
      <xdr:col>7</xdr:col>
      <xdr:colOff>15875</xdr:colOff>
      <xdr:row>60</xdr:row>
      <xdr:rowOff>88900</xdr:rowOff>
    </xdr:to>
    <xdr:cxnSp macro="">
      <xdr:nvCxnSpPr>
        <xdr:cNvPr id="194" name="直線コネクタ 193"/>
        <xdr:cNvCxnSpPr/>
      </xdr:nvCxnSpPr>
      <xdr:spPr>
        <a:xfrm>
          <a:off x="3987800" y="102044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130827</xdr:rowOff>
    </xdr:from>
    <xdr:ext cx="762000" cy="259045"/>
    <xdr:sp macro="" textlink="">
      <xdr:nvSpPr>
        <xdr:cNvPr id="195" name="扶助費平均値テキスト"/>
        <xdr:cNvSpPr txBox="1"/>
      </xdr:nvSpPr>
      <xdr:spPr>
        <a:xfrm>
          <a:off x="4914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114300</xdr:rowOff>
    </xdr:from>
    <xdr:to>
      <xdr:col>7</xdr:col>
      <xdr:colOff>66675</xdr:colOff>
      <xdr:row>59</xdr:row>
      <xdr:rowOff>44450</xdr:rowOff>
    </xdr:to>
    <xdr:sp macro="" textlink="">
      <xdr:nvSpPr>
        <xdr:cNvPr id="196" name="フローチャート : 判断 195"/>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88900</xdr:rowOff>
    </xdr:from>
    <xdr:to>
      <xdr:col>5</xdr:col>
      <xdr:colOff>549275</xdr:colOff>
      <xdr:row>59</xdr:row>
      <xdr:rowOff>98425</xdr:rowOff>
    </xdr:to>
    <xdr:cxnSp macro="">
      <xdr:nvCxnSpPr>
        <xdr:cNvPr id="197" name="直線コネクタ 196"/>
        <xdr:cNvCxnSpPr/>
      </xdr:nvCxnSpPr>
      <xdr:spPr>
        <a:xfrm flipV="1">
          <a:off x="3098800" y="102044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161925</xdr:rowOff>
    </xdr:from>
    <xdr:to>
      <xdr:col>5</xdr:col>
      <xdr:colOff>600075</xdr:colOff>
      <xdr:row>58</xdr:row>
      <xdr:rowOff>92075</xdr:rowOff>
    </xdr:to>
    <xdr:sp macro="" textlink="">
      <xdr:nvSpPr>
        <xdr:cNvPr id="198" name="フローチャート : 判断 197"/>
        <xdr:cNvSpPr/>
      </xdr:nvSpPr>
      <xdr:spPr>
        <a:xfrm>
          <a:off x="3937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102252</xdr:rowOff>
    </xdr:from>
    <xdr:ext cx="736600" cy="259045"/>
    <xdr:sp macro="" textlink="">
      <xdr:nvSpPr>
        <xdr:cNvPr id="199" name="テキスト ボックス 198"/>
        <xdr:cNvSpPr txBox="1"/>
      </xdr:nvSpPr>
      <xdr:spPr>
        <a:xfrm>
          <a:off x="3606800" y="9703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98425</xdr:rowOff>
    </xdr:from>
    <xdr:to>
      <xdr:col>4</xdr:col>
      <xdr:colOff>346075</xdr:colOff>
      <xdr:row>59</xdr:row>
      <xdr:rowOff>146050</xdr:rowOff>
    </xdr:to>
    <xdr:cxnSp macro="">
      <xdr:nvCxnSpPr>
        <xdr:cNvPr id="200" name="直線コネクタ 199"/>
        <xdr:cNvCxnSpPr/>
      </xdr:nvCxnSpPr>
      <xdr:spPr>
        <a:xfrm flipV="1">
          <a:off x="2209800" y="102139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161925</xdr:rowOff>
    </xdr:from>
    <xdr:to>
      <xdr:col>4</xdr:col>
      <xdr:colOff>396875</xdr:colOff>
      <xdr:row>58</xdr:row>
      <xdr:rowOff>92075</xdr:rowOff>
    </xdr:to>
    <xdr:sp macro="" textlink="">
      <xdr:nvSpPr>
        <xdr:cNvPr id="201" name="フローチャート : 判断 200"/>
        <xdr:cNvSpPr/>
      </xdr:nvSpPr>
      <xdr:spPr>
        <a:xfrm>
          <a:off x="3048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102252</xdr:rowOff>
    </xdr:from>
    <xdr:ext cx="762000" cy="259045"/>
    <xdr:sp macro="" textlink="">
      <xdr:nvSpPr>
        <xdr:cNvPr id="202" name="テキスト ボックス 201"/>
        <xdr:cNvSpPr txBox="1"/>
      </xdr:nvSpPr>
      <xdr:spPr>
        <a:xfrm>
          <a:off x="2717800" y="970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88900</xdr:rowOff>
    </xdr:from>
    <xdr:to>
      <xdr:col>3</xdr:col>
      <xdr:colOff>142875</xdr:colOff>
      <xdr:row>59</xdr:row>
      <xdr:rowOff>146050</xdr:rowOff>
    </xdr:to>
    <xdr:cxnSp macro="">
      <xdr:nvCxnSpPr>
        <xdr:cNvPr id="203" name="直線コネクタ 202"/>
        <xdr:cNvCxnSpPr/>
      </xdr:nvCxnSpPr>
      <xdr:spPr>
        <a:xfrm>
          <a:off x="1320800" y="10204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9525</xdr:rowOff>
    </xdr:from>
    <xdr:to>
      <xdr:col>3</xdr:col>
      <xdr:colOff>193675</xdr:colOff>
      <xdr:row>58</xdr:row>
      <xdr:rowOff>111125</xdr:rowOff>
    </xdr:to>
    <xdr:sp macro="" textlink="">
      <xdr:nvSpPr>
        <xdr:cNvPr id="204" name="フローチャート : 判断 203"/>
        <xdr:cNvSpPr/>
      </xdr:nvSpPr>
      <xdr:spPr>
        <a:xfrm>
          <a:off x="2159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121302</xdr:rowOff>
    </xdr:from>
    <xdr:ext cx="762000" cy="259045"/>
    <xdr:sp macro="" textlink="">
      <xdr:nvSpPr>
        <xdr:cNvPr id="205" name="テキスト ボックス 204"/>
        <xdr:cNvSpPr txBox="1"/>
      </xdr:nvSpPr>
      <xdr:spPr>
        <a:xfrm>
          <a:off x="1828800" y="972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123825</xdr:rowOff>
    </xdr:from>
    <xdr:to>
      <xdr:col>1</xdr:col>
      <xdr:colOff>676275</xdr:colOff>
      <xdr:row>58</xdr:row>
      <xdr:rowOff>53975</xdr:rowOff>
    </xdr:to>
    <xdr:sp macro="" textlink="">
      <xdr:nvSpPr>
        <xdr:cNvPr id="206" name="フローチャート : 判断 205"/>
        <xdr:cNvSpPr/>
      </xdr:nvSpPr>
      <xdr:spPr>
        <a:xfrm>
          <a:off x="1270000" y="98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64152</xdr:rowOff>
    </xdr:from>
    <xdr:ext cx="762000" cy="259045"/>
    <xdr:sp macro="" textlink="">
      <xdr:nvSpPr>
        <xdr:cNvPr id="207" name="テキスト ボックス 206"/>
        <xdr:cNvSpPr txBox="1"/>
      </xdr:nvSpPr>
      <xdr:spPr>
        <a:xfrm>
          <a:off x="939800" y="966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60</xdr:row>
      <xdr:rowOff>38100</xdr:rowOff>
    </xdr:from>
    <xdr:to>
      <xdr:col>7</xdr:col>
      <xdr:colOff>66675</xdr:colOff>
      <xdr:row>60</xdr:row>
      <xdr:rowOff>139700</xdr:rowOff>
    </xdr:to>
    <xdr:sp macro="" textlink="">
      <xdr:nvSpPr>
        <xdr:cNvPr id="213" name="円/楕円 212"/>
        <xdr:cNvSpPr/>
      </xdr:nvSpPr>
      <xdr:spPr>
        <a:xfrm>
          <a:off x="4775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118127</xdr:rowOff>
    </xdr:from>
    <xdr:ext cx="762000" cy="259045"/>
    <xdr:sp macro="" textlink="">
      <xdr:nvSpPr>
        <xdr:cNvPr id="214" name="扶助費該当値テキスト"/>
        <xdr:cNvSpPr txBox="1"/>
      </xdr:nvSpPr>
      <xdr:spPr>
        <a:xfrm>
          <a:off x="4914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38100</xdr:rowOff>
    </xdr:from>
    <xdr:to>
      <xdr:col>5</xdr:col>
      <xdr:colOff>600075</xdr:colOff>
      <xdr:row>59</xdr:row>
      <xdr:rowOff>139700</xdr:rowOff>
    </xdr:to>
    <xdr:sp macro="" textlink="">
      <xdr:nvSpPr>
        <xdr:cNvPr id="215" name="円/楕円 214"/>
        <xdr:cNvSpPr/>
      </xdr:nvSpPr>
      <xdr:spPr>
        <a:xfrm>
          <a:off x="3937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124477</xdr:rowOff>
    </xdr:from>
    <xdr:ext cx="736600" cy="259045"/>
    <xdr:sp macro="" textlink="">
      <xdr:nvSpPr>
        <xdr:cNvPr id="216" name="テキスト ボックス 215"/>
        <xdr:cNvSpPr txBox="1"/>
      </xdr:nvSpPr>
      <xdr:spPr>
        <a:xfrm>
          <a:off x="3606800" y="1024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47625</xdr:rowOff>
    </xdr:from>
    <xdr:to>
      <xdr:col>4</xdr:col>
      <xdr:colOff>396875</xdr:colOff>
      <xdr:row>59</xdr:row>
      <xdr:rowOff>149225</xdr:rowOff>
    </xdr:to>
    <xdr:sp macro="" textlink="">
      <xdr:nvSpPr>
        <xdr:cNvPr id="217" name="円/楕円 216"/>
        <xdr:cNvSpPr/>
      </xdr:nvSpPr>
      <xdr:spPr>
        <a:xfrm>
          <a:off x="3048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134002</xdr:rowOff>
    </xdr:from>
    <xdr:ext cx="762000" cy="259045"/>
    <xdr:sp macro="" textlink="">
      <xdr:nvSpPr>
        <xdr:cNvPr id="218" name="テキスト ボックス 217"/>
        <xdr:cNvSpPr txBox="1"/>
      </xdr:nvSpPr>
      <xdr:spPr>
        <a:xfrm>
          <a:off x="2717800" y="102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95250</xdr:rowOff>
    </xdr:from>
    <xdr:to>
      <xdr:col>3</xdr:col>
      <xdr:colOff>193675</xdr:colOff>
      <xdr:row>60</xdr:row>
      <xdr:rowOff>25400</xdr:rowOff>
    </xdr:to>
    <xdr:sp macro="" textlink="">
      <xdr:nvSpPr>
        <xdr:cNvPr id="219" name="円/楕円 218"/>
        <xdr:cNvSpPr/>
      </xdr:nvSpPr>
      <xdr:spPr>
        <a:xfrm>
          <a:off x="2159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10177</xdr:rowOff>
    </xdr:from>
    <xdr:ext cx="762000" cy="259045"/>
    <xdr:sp macro="" textlink="">
      <xdr:nvSpPr>
        <xdr:cNvPr id="220" name="テキスト ボックス 219"/>
        <xdr:cNvSpPr txBox="1"/>
      </xdr:nvSpPr>
      <xdr:spPr>
        <a:xfrm>
          <a:off x="1828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38100</xdr:rowOff>
    </xdr:from>
    <xdr:to>
      <xdr:col>1</xdr:col>
      <xdr:colOff>676275</xdr:colOff>
      <xdr:row>59</xdr:row>
      <xdr:rowOff>139700</xdr:rowOff>
    </xdr:to>
    <xdr:sp macro="" textlink="">
      <xdr:nvSpPr>
        <xdr:cNvPr id="221" name="円/楕円 220"/>
        <xdr:cNvSpPr/>
      </xdr:nvSpPr>
      <xdr:spPr>
        <a:xfrm>
          <a:off x="1270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124477</xdr:rowOff>
    </xdr:from>
    <xdr:ext cx="762000" cy="259045"/>
    <xdr:sp macro="" textlink="">
      <xdr:nvSpPr>
        <xdr:cNvPr id="222" name="テキスト ボックス 221"/>
        <xdr:cNvSpPr txBox="1"/>
      </xdr:nvSpPr>
      <xdr:spPr>
        <a:xfrm>
          <a:off x="939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繰出金などが増加したため、その他経費に係る経常収支比率は前年度に対し</a:t>
          </a:r>
          <a:r>
            <a:rPr kumimoji="1" lang="en-US" altLang="ja-JP" sz="1300">
              <a:latin typeface="ＭＳ Ｐゴシック"/>
            </a:rPr>
            <a:t>0.1</a:t>
          </a:r>
          <a:r>
            <a:rPr kumimoji="1" lang="ja-JP" altLang="en-US" sz="1300">
              <a:latin typeface="ＭＳ Ｐゴシック"/>
            </a:rPr>
            <a:t>ポイントの増となった。</a:t>
          </a: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69850</xdr:rowOff>
    </xdr:from>
    <xdr:to>
      <xdr:col>24</xdr:col>
      <xdr:colOff>31750</xdr:colOff>
      <xdr:row>60</xdr:row>
      <xdr:rowOff>146050</xdr:rowOff>
    </xdr:to>
    <xdr:cxnSp macro="">
      <xdr:nvCxnSpPr>
        <xdr:cNvPr id="250" name="直線コネクタ 249"/>
        <xdr:cNvCxnSpPr/>
      </xdr:nvCxnSpPr>
      <xdr:spPr>
        <a:xfrm flipV="1">
          <a:off x="16510000" y="932815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118127</xdr:rowOff>
    </xdr:from>
    <xdr:ext cx="762000" cy="259045"/>
    <xdr:sp macro="" textlink="">
      <xdr:nvSpPr>
        <xdr:cNvPr id="251" name="その他最小値テキスト"/>
        <xdr:cNvSpPr txBox="1"/>
      </xdr:nvSpPr>
      <xdr:spPr>
        <a:xfrm>
          <a:off x="16598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60</xdr:row>
      <xdr:rowOff>146050</xdr:rowOff>
    </xdr:from>
    <xdr:to>
      <xdr:col>24</xdr:col>
      <xdr:colOff>120650</xdr:colOff>
      <xdr:row>60</xdr:row>
      <xdr:rowOff>146050</xdr:rowOff>
    </xdr:to>
    <xdr:cxnSp macro="">
      <xdr:nvCxnSpPr>
        <xdr:cNvPr id="252" name="直線コネクタ 251"/>
        <xdr:cNvCxnSpPr/>
      </xdr:nvCxnSpPr>
      <xdr:spPr>
        <a:xfrm>
          <a:off x="16421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156227</xdr:rowOff>
    </xdr:from>
    <xdr:ext cx="762000" cy="259045"/>
    <xdr:sp macro="" textlink="">
      <xdr:nvSpPr>
        <xdr:cNvPr id="253" name="その他最大値テキスト"/>
        <xdr:cNvSpPr txBox="1"/>
      </xdr:nvSpPr>
      <xdr:spPr>
        <a:xfrm>
          <a:off x="16598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54</xdr:row>
      <xdr:rowOff>69850</xdr:rowOff>
    </xdr:from>
    <xdr:to>
      <xdr:col>24</xdr:col>
      <xdr:colOff>120650</xdr:colOff>
      <xdr:row>54</xdr:row>
      <xdr:rowOff>69850</xdr:rowOff>
    </xdr:to>
    <xdr:cxnSp macro="">
      <xdr:nvCxnSpPr>
        <xdr:cNvPr id="254" name="直線コネクタ 253"/>
        <xdr:cNvCxnSpPr/>
      </xdr:nvCxnSpPr>
      <xdr:spPr>
        <a:xfrm>
          <a:off x="16421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50800</xdr:rowOff>
    </xdr:from>
    <xdr:to>
      <xdr:col>24</xdr:col>
      <xdr:colOff>31750</xdr:colOff>
      <xdr:row>60</xdr:row>
      <xdr:rowOff>69850</xdr:rowOff>
    </xdr:to>
    <xdr:cxnSp macro="">
      <xdr:nvCxnSpPr>
        <xdr:cNvPr id="255" name="直線コネクタ 254"/>
        <xdr:cNvCxnSpPr/>
      </xdr:nvCxnSpPr>
      <xdr:spPr>
        <a:xfrm>
          <a:off x="15671800" y="10337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130827</xdr:rowOff>
    </xdr:from>
    <xdr:ext cx="762000" cy="259045"/>
    <xdr:sp macro="" textlink="">
      <xdr:nvSpPr>
        <xdr:cNvPr id="256" name="その他平均値テキスト"/>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114300</xdr:rowOff>
    </xdr:from>
    <xdr:to>
      <xdr:col>24</xdr:col>
      <xdr:colOff>82550</xdr:colOff>
      <xdr:row>59</xdr:row>
      <xdr:rowOff>44450</xdr:rowOff>
    </xdr:to>
    <xdr:sp macro="" textlink="">
      <xdr:nvSpPr>
        <xdr:cNvPr id="257" name="フローチャート : 判断 256"/>
        <xdr:cNvSpPr/>
      </xdr:nvSpPr>
      <xdr:spPr>
        <a:xfrm>
          <a:off x="16459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50800</xdr:rowOff>
    </xdr:from>
    <xdr:to>
      <xdr:col>22</xdr:col>
      <xdr:colOff>565150</xdr:colOff>
      <xdr:row>60</xdr:row>
      <xdr:rowOff>69850</xdr:rowOff>
    </xdr:to>
    <xdr:cxnSp macro="">
      <xdr:nvCxnSpPr>
        <xdr:cNvPr id="258" name="直線コネクタ 257"/>
        <xdr:cNvCxnSpPr/>
      </xdr:nvCxnSpPr>
      <xdr:spPr>
        <a:xfrm flipV="1">
          <a:off x="14782800" y="10337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133350</xdr:rowOff>
    </xdr:from>
    <xdr:to>
      <xdr:col>22</xdr:col>
      <xdr:colOff>615950</xdr:colOff>
      <xdr:row>59</xdr:row>
      <xdr:rowOff>63500</xdr:rowOff>
    </xdr:to>
    <xdr:sp macro="" textlink="">
      <xdr:nvSpPr>
        <xdr:cNvPr id="259" name="フローチャート : 判断 258"/>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73677</xdr:rowOff>
    </xdr:from>
    <xdr:ext cx="736600" cy="259045"/>
    <xdr:sp macro="" textlink="">
      <xdr:nvSpPr>
        <xdr:cNvPr id="260" name="テキスト ボックス 259"/>
        <xdr:cNvSpPr txBox="1"/>
      </xdr:nvSpPr>
      <xdr:spPr>
        <a:xfrm>
          <a:off x="15290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69850</xdr:rowOff>
    </xdr:from>
    <xdr:to>
      <xdr:col>21</xdr:col>
      <xdr:colOff>361950</xdr:colOff>
      <xdr:row>60</xdr:row>
      <xdr:rowOff>107950</xdr:rowOff>
    </xdr:to>
    <xdr:cxnSp macro="">
      <xdr:nvCxnSpPr>
        <xdr:cNvPr id="261" name="直線コネクタ 260"/>
        <xdr:cNvCxnSpPr/>
      </xdr:nvCxnSpPr>
      <xdr:spPr>
        <a:xfrm flipV="1">
          <a:off x="13893800" y="10356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59</xdr:row>
      <xdr:rowOff>0</xdr:rowOff>
    </xdr:from>
    <xdr:to>
      <xdr:col>21</xdr:col>
      <xdr:colOff>412750</xdr:colOff>
      <xdr:row>59</xdr:row>
      <xdr:rowOff>101600</xdr:rowOff>
    </xdr:to>
    <xdr:sp macro="" textlink="">
      <xdr:nvSpPr>
        <xdr:cNvPr id="262" name="フローチャート : 判断 261"/>
        <xdr:cNvSpPr/>
      </xdr:nvSpPr>
      <xdr:spPr>
        <a:xfrm>
          <a:off x="14732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111777</xdr:rowOff>
    </xdr:from>
    <xdr:ext cx="762000" cy="259045"/>
    <xdr:sp macro="" textlink="">
      <xdr:nvSpPr>
        <xdr:cNvPr id="263" name="テキスト ボックス 262"/>
        <xdr:cNvSpPr txBox="1"/>
      </xdr:nvSpPr>
      <xdr:spPr>
        <a:xfrm>
          <a:off x="14401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107950</xdr:rowOff>
    </xdr:from>
    <xdr:to>
      <xdr:col>20</xdr:col>
      <xdr:colOff>158750</xdr:colOff>
      <xdr:row>61</xdr:row>
      <xdr:rowOff>88900</xdr:rowOff>
    </xdr:to>
    <xdr:cxnSp macro="">
      <xdr:nvCxnSpPr>
        <xdr:cNvPr id="264" name="直線コネクタ 263"/>
        <xdr:cNvCxnSpPr/>
      </xdr:nvCxnSpPr>
      <xdr:spPr>
        <a:xfrm flipV="1">
          <a:off x="13004800" y="103949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59</xdr:row>
      <xdr:rowOff>0</xdr:rowOff>
    </xdr:from>
    <xdr:to>
      <xdr:col>20</xdr:col>
      <xdr:colOff>209550</xdr:colOff>
      <xdr:row>59</xdr:row>
      <xdr:rowOff>101600</xdr:rowOff>
    </xdr:to>
    <xdr:sp macro="" textlink="">
      <xdr:nvSpPr>
        <xdr:cNvPr id="265" name="フローチャート : 判断 264"/>
        <xdr:cNvSpPr/>
      </xdr:nvSpPr>
      <xdr:spPr>
        <a:xfrm>
          <a:off x="13843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111777</xdr:rowOff>
    </xdr:from>
    <xdr:ext cx="762000" cy="259045"/>
    <xdr:sp macro="" textlink="">
      <xdr:nvSpPr>
        <xdr:cNvPr id="266" name="テキスト ボックス 265"/>
        <xdr:cNvSpPr txBox="1"/>
      </xdr:nvSpPr>
      <xdr:spPr>
        <a:xfrm>
          <a:off x="13512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133350</xdr:rowOff>
    </xdr:from>
    <xdr:to>
      <xdr:col>19</xdr:col>
      <xdr:colOff>6350</xdr:colOff>
      <xdr:row>59</xdr:row>
      <xdr:rowOff>63500</xdr:rowOff>
    </xdr:to>
    <xdr:sp macro="" textlink="">
      <xdr:nvSpPr>
        <xdr:cNvPr id="267" name="フローチャート : 判断 266"/>
        <xdr:cNvSpPr/>
      </xdr:nvSpPr>
      <xdr:spPr>
        <a:xfrm>
          <a:off x="12954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73677</xdr:rowOff>
    </xdr:from>
    <xdr:ext cx="762000" cy="259045"/>
    <xdr:sp macro="" textlink="">
      <xdr:nvSpPr>
        <xdr:cNvPr id="268" name="テキスト ボックス 267"/>
        <xdr:cNvSpPr txBox="1"/>
      </xdr:nvSpPr>
      <xdr:spPr>
        <a:xfrm>
          <a:off x="12623800" y="98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19050</xdr:rowOff>
    </xdr:from>
    <xdr:to>
      <xdr:col>24</xdr:col>
      <xdr:colOff>82550</xdr:colOff>
      <xdr:row>60</xdr:row>
      <xdr:rowOff>120650</xdr:rowOff>
    </xdr:to>
    <xdr:sp macro="" textlink="">
      <xdr:nvSpPr>
        <xdr:cNvPr id="274" name="円/楕円 273"/>
        <xdr:cNvSpPr/>
      </xdr:nvSpPr>
      <xdr:spPr>
        <a:xfrm>
          <a:off x="164592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99077</xdr:rowOff>
    </xdr:from>
    <xdr:ext cx="762000" cy="259045"/>
    <xdr:sp macro="" textlink="">
      <xdr:nvSpPr>
        <xdr:cNvPr id="275" name="その他該当値テキスト"/>
        <xdr:cNvSpPr txBox="1"/>
      </xdr:nvSpPr>
      <xdr:spPr>
        <a:xfrm>
          <a:off x="16598900" y="1021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0</xdr:rowOff>
    </xdr:from>
    <xdr:to>
      <xdr:col>22</xdr:col>
      <xdr:colOff>615950</xdr:colOff>
      <xdr:row>60</xdr:row>
      <xdr:rowOff>101600</xdr:rowOff>
    </xdr:to>
    <xdr:sp macro="" textlink="">
      <xdr:nvSpPr>
        <xdr:cNvPr id="276" name="円/楕円 275"/>
        <xdr:cNvSpPr/>
      </xdr:nvSpPr>
      <xdr:spPr>
        <a:xfrm>
          <a:off x="15621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86377</xdr:rowOff>
    </xdr:from>
    <xdr:ext cx="736600" cy="259045"/>
    <xdr:sp macro="" textlink="">
      <xdr:nvSpPr>
        <xdr:cNvPr id="277" name="テキスト ボックス 276"/>
        <xdr:cNvSpPr txBox="1"/>
      </xdr:nvSpPr>
      <xdr:spPr>
        <a:xfrm>
          <a:off x="15290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19050</xdr:rowOff>
    </xdr:from>
    <xdr:to>
      <xdr:col>21</xdr:col>
      <xdr:colOff>412750</xdr:colOff>
      <xdr:row>60</xdr:row>
      <xdr:rowOff>120650</xdr:rowOff>
    </xdr:to>
    <xdr:sp macro="" textlink="">
      <xdr:nvSpPr>
        <xdr:cNvPr id="278" name="円/楕円 277"/>
        <xdr:cNvSpPr/>
      </xdr:nvSpPr>
      <xdr:spPr>
        <a:xfrm>
          <a:off x="14732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105427</xdr:rowOff>
    </xdr:from>
    <xdr:ext cx="762000" cy="259045"/>
    <xdr:sp macro="" textlink="">
      <xdr:nvSpPr>
        <xdr:cNvPr id="279" name="テキスト ボックス 278"/>
        <xdr:cNvSpPr txBox="1"/>
      </xdr:nvSpPr>
      <xdr:spPr>
        <a:xfrm>
          <a:off x="14401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57150</xdr:rowOff>
    </xdr:from>
    <xdr:to>
      <xdr:col>20</xdr:col>
      <xdr:colOff>209550</xdr:colOff>
      <xdr:row>60</xdr:row>
      <xdr:rowOff>158750</xdr:rowOff>
    </xdr:to>
    <xdr:sp macro="" textlink="">
      <xdr:nvSpPr>
        <xdr:cNvPr id="280" name="円/楕円 279"/>
        <xdr:cNvSpPr/>
      </xdr:nvSpPr>
      <xdr:spPr>
        <a:xfrm>
          <a:off x="13843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143527</xdr:rowOff>
    </xdr:from>
    <xdr:ext cx="762000" cy="259045"/>
    <xdr:sp macro="" textlink="">
      <xdr:nvSpPr>
        <xdr:cNvPr id="281" name="テキスト ボックス 280"/>
        <xdr:cNvSpPr txBox="1"/>
      </xdr:nvSpPr>
      <xdr:spPr>
        <a:xfrm>
          <a:off x="13512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61</xdr:row>
      <xdr:rowOff>38100</xdr:rowOff>
    </xdr:from>
    <xdr:to>
      <xdr:col>19</xdr:col>
      <xdr:colOff>6350</xdr:colOff>
      <xdr:row>61</xdr:row>
      <xdr:rowOff>139700</xdr:rowOff>
    </xdr:to>
    <xdr:sp macro="" textlink="">
      <xdr:nvSpPr>
        <xdr:cNvPr id="282" name="円/楕円 281"/>
        <xdr:cNvSpPr/>
      </xdr:nvSpPr>
      <xdr:spPr>
        <a:xfrm>
          <a:off x="129540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124477</xdr:rowOff>
    </xdr:from>
    <xdr:ext cx="762000" cy="259045"/>
    <xdr:sp macro="" textlink="">
      <xdr:nvSpPr>
        <xdr:cNvPr id="283" name="テキスト ボックス 282"/>
        <xdr:cNvSpPr txBox="1"/>
      </xdr:nvSpPr>
      <xdr:spPr>
        <a:xfrm>
          <a:off x="12623800" y="1058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年度は認証保育所運営費の扶助費への組替えなどにより決算額が減少したことに加え、分母である歳入経常一般財源等が増加したため、前年度に対し</a:t>
          </a:r>
          <a:r>
            <a:rPr kumimoji="1" lang="en-US" altLang="ja-JP" sz="1300">
              <a:latin typeface="ＭＳ Ｐゴシック"/>
            </a:rPr>
            <a:t>1.4</a:t>
          </a:r>
          <a:r>
            <a:rPr kumimoji="1" lang="ja-JP" altLang="en-US" sz="1300">
              <a:latin typeface="ＭＳ Ｐゴシック"/>
            </a:rPr>
            <a:t>ポイントの減となった。</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107950</xdr:rowOff>
    </xdr:from>
    <xdr:to>
      <xdr:col>24</xdr:col>
      <xdr:colOff>31750</xdr:colOff>
      <xdr:row>40</xdr:row>
      <xdr:rowOff>127000</xdr:rowOff>
    </xdr:to>
    <xdr:cxnSp macro="">
      <xdr:nvCxnSpPr>
        <xdr:cNvPr id="311" name="直線コネクタ 310"/>
        <xdr:cNvCxnSpPr/>
      </xdr:nvCxnSpPr>
      <xdr:spPr>
        <a:xfrm flipV="1">
          <a:off x="16510000" y="5765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99077</xdr:rowOff>
    </xdr:from>
    <xdr:ext cx="762000" cy="259045"/>
    <xdr:sp macro="" textlink="">
      <xdr:nvSpPr>
        <xdr:cNvPr id="312"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40</xdr:row>
      <xdr:rowOff>127000</xdr:rowOff>
    </xdr:from>
    <xdr:to>
      <xdr:col>24</xdr:col>
      <xdr:colOff>120650</xdr:colOff>
      <xdr:row>40</xdr:row>
      <xdr:rowOff>127000</xdr:rowOff>
    </xdr:to>
    <xdr:cxnSp macro="">
      <xdr:nvCxnSpPr>
        <xdr:cNvPr id="313" name="直線コネクタ 312"/>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22877</xdr:rowOff>
    </xdr:from>
    <xdr:ext cx="762000" cy="259045"/>
    <xdr:sp macro="" textlink="">
      <xdr:nvSpPr>
        <xdr:cNvPr id="314" name="補助費等最大値テキスト"/>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107950</xdr:rowOff>
    </xdr:from>
    <xdr:to>
      <xdr:col>24</xdr:col>
      <xdr:colOff>120650</xdr:colOff>
      <xdr:row>33</xdr:row>
      <xdr:rowOff>107950</xdr:rowOff>
    </xdr:to>
    <xdr:cxnSp macro="">
      <xdr:nvCxnSpPr>
        <xdr:cNvPr id="315" name="直線コネクタ 314"/>
        <xdr:cNvCxnSpPr/>
      </xdr:nvCxnSpPr>
      <xdr:spPr>
        <a:xfrm>
          <a:off x="16421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69850</xdr:rowOff>
    </xdr:from>
    <xdr:to>
      <xdr:col>24</xdr:col>
      <xdr:colOff>31750</xdr:colOff>
      <xdr:row>40</xdr:row>
      <xdr:rowOff>88900</xdr:rowOff>
    </xdr:to>
    <xdr:cxnSp macro="">
      <xdr:nvCxnSpPr>
        <xdr:cNvPr id="316" name="直線コネクタ 315"/>
        <xdr:cNvCxnSpPr/>
      </xdr:nvCxnSpPr>
      <xdr:spPr>
        <a:xfrm flipV="1">
          <a:off x="15671800" y="6413500"/>
          <a:ext cx="8382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168927</xdr:rowOff>
    </xdr:from>
    <xdr:ext cx="762000" cy="259045"/>
    <xdr:sp macro="" textlink="">
      <xdr:nvSpPr>
        <xdr:cNvPr id="317" name="補助費等平均値テキスト"/>
        <xdr:cNvSpPr txBox="1"/>
      </xdr:nvSpPr>
      <xdr:spPr>
        <a:xfrm>
          <a:off x="16598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18" name="フローチャート : 判断 317"/>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88900</xdr:rowOff>
    </xdr:from>
    <xdr:to>
      <xdr:col>22</xdr:col>
      <xdr:colOff>565150</xdr:colOff>
      <xdr:row>40</xdr:row>
      <xdr:rowOff>127000</xdr:rowOff>
    </xdr:to>
    <xdr:cxnSp macro="">
      <xdr:nvCxnSpPr>
        <xdr:cNvPr id="319" name="直線コネクタ 318"/>
        <xdr:cNvCxnSpPr/>
      </xdr:nvCxnSpPr>
      <xdr:spPr>
        <a:xfrm flipV="1">
          <a:off x="14782800" y="694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39</xdr:row>
      <xdr:rowOff>95250</xdr:rowOff>
    </xdr:from>
    <xdr:to>
      <xdr:col>22</xdr:col>
      <xdr:colOff>615950</xdr:colOff>
      <xdr:row>40</xdr:row>
      <xdr:rowOff>25400</xdr:rowOff>
    </xdr:to>
    <xdr:sp macro="" textlink="">
      <xdr:nvSpPr>
        <xdr:cNvPr id="320" name="フローチャート : 判断 319"/>
        <xdr:cNvSpPr/>
      </xdr:nvSpPr>
      <xdr:spPr>
        <a:xfrm>
          <a:off x="15621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35577</xdr:rowOff>
    </xdr:from>
    <xdr:ext cx="736600" cy="259045"/>
    <xdr:sp macro="" textlink="">
      <xdr:nvSpPr>
        <xdr:cNvPr id="321" name="テキスト ボックス 320"/>
        <xdr:cNvSpPr txBox="1"/>
      </xdr:nvSpPr>
      <xdr:spPr>
        <a:xfrm>
          <a:off x="15290800" y="655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88900</xdr:rowOff>
    </xdr:from>
    <xdr:to>
      <xdr:col>21</xdr:col>
      <xdr:colOff>361950</xdr:colOff>
      <xdr:row>40</xdr:row>
      <xdr:rowOff>127000</xdr:rowOff>
    </xdr:to>
    <xdr:cxnSp macro="">
      <xdr:nvCxnSpPr>
        <xdr:cNvPr id="322" name="直線コネクタ 321"/>
        <xdr:cNvCxnSpPr/>
      </xdr:nvCxnSpPr>
      <xdr:spPr>
        <a:xfrm>
          <a:off x="13893800" y="694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40</xdr:row>
      <xdr:rowOff>76200</xdr:rowOff>
    </xdr:from>
    <xdr:to>
      <xdr:col>21</xdr:col>
      <xdr:colOff>412750</xdr:colOff>
      <xdr:row>41</xdr:row>
      <xdr:rowOff>6350</xdr:rowOff>
    </xdr:to>
    <xdr:sp macro="" textlink="">
      <xdr:nvSpPr>
        <xdr:cNvPr id="323" name="フローチャート : 判断 322"/>
        <xdr:cNvSpPr/>
      </xdr:nvSpPr>
      <xdr:spPr>
        <a:xfrm>
          <a:off x="1473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16527</xdr:rowOff>
    </xdr:from>
    <xdr:ext cx="762000" cy="259045"/>
    <xdr:sp macro="" textlink="">
      <xdr:nvSpPr>
        <xdr:cNvPr id="324" name="テキスト ボックス 323"/>
        <xdr:cNvSpPr txBox="1"/>
      </xdr:nvSpPr>
      <xdr:spPr>
        <a:xfrm>
          <a:off x="1440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88900</xdr:rowOff>
    </xdr:from>
    <xdr:to>
      <xdr:col>20</xdr:col>
      <xdr:colOff>158750</xdr:colOff>
      <xdr:row>40</xdr:row>
      <xdr:rowOff>165100</xdr:rowOff>
    </xdr:to>
    <xdr:cxnSp macro="">
      <xdr:nvCxnSpPr>
        <xdr:cNvPr id="325" name="直線コネクタ 324"/>
        <xdr:cNvCxnSpPr/>
      </xdr:nvCxnSpPr>
      <xdr:spPr>
        <a:xfrm flipV="1">
          <a:off x="13004800" y="6946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41</xdr:row>
      <xdr:rowOff>19050</xdr:rowOff>
    </xdr:from>
    <xdr:to>
      <xdr:col>20</xdr:col>
      <xdr:colOff>209550</xdr:colOff>
      <xdr:row>41</xdr:row>
      <xdr:rowOff>120650</xdr:rowOff>
    </xdr:to>
    <xdr:sp macro="" textlink="">
      <xdr:nvSpPr>
        <xdr:cNvPr id="326" name="フローチャート : 判断 325"/>
        <xdr:cNvSpPr/>
      </xdr:nvSpPr>
      <xdr:spPr>
        <a:xfrm>
          <a:off x="13843000" y="704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105427</xdr:rowOff>
    </xdr:from>
    <xdr:ext cx="762000" cy="259045"/>
    <xdr:sp macro="" textlink="">
      <xdr:nvSpPr>
        <xdr:cNvPr id="327" name="テキスト ボックス 326"/>
        <xdr:cNvSpPr txBox="1"/>
      </xdr:nvSpPr>
      <xdr:spPr>
        <a:xfrm>
          <a:off x="13512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18</xdr:col>
      <xdr:colOff>590550</xdr:colOff>
      <xdr:row>40</xdr:row>
      <xdr:rowOff>152400</xdr:rowOff>
    </xdr:from>
    <xdr:to>
      <xdr:col>19</xdr:col>
      <xdr:colOff>6350</xdr:colOff>
      <xdr:row>41</xdr:row>
      <xdr:rowOff>82550</xdr:rowOff>
    </xdr:to>
    <xdr:sp macro="" textlink="">
      <xdr:nvSpPr>
        <xdr:cNvPr id="328" name="フローチャート : 判断 327"/>
        <xdr:cNvSpPr/>
      </xdr:nvSpPr>
      <xdr:spPr>
        <a:xfrm>
          <a:off x="12954000" y="701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67327</xdr:rowOff>
    </xdr:from>
    <xdr:ext cx="762000" cy="259045"/>
    <xdr:sp macro="" textlink="">
      <xdr:nvSpPr>
        <xdr:cNvPr id="329" name="テキスト ボックス 328"/>
        <xdr:cNvSpPr txBox="1"/>
      </xdr:nvSpPr>
      <xdr:spPr>
        <a:xfrm>
          <a:off x="12623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35" name="円/楕円 334"/>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162577</xdr:rowOff>
    </xdr:from>
    <xdr:ext cx="762000" cy="259045"/>
    <xdr:sp macro="" textlink="">
      <xdr:nvSpPr>
        <xdr:cNvPr id="336"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38100</xdr:rowOff>
    </xdr:from>
    <xdr:to>
      <xdr:col>22</xdr:col>
      <xdr:colOff>615950</xdr:colOff>
      <xdr:row>40</xdr:row>
      <xdr:rowOff>139700</xdr:rowOff>
    </xdr:to>
    <xdr:sp macro="" textlink="">
      <xdr:nvSpPr>
        <xdr:cNvPr id="337" name="円/楕円 336"/>
        <xdr:cNvSpPr/>
      </xdr:nvSpPr>
      <xdr:spPr>
        <a:xfrm>
          <a:off x="15621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124477</xdr:rowOff>
    </xdr:from>
    <xdr:ext cx="736600" cy="259045"/>
    <xdr:sp macro="" textlink="">
      <xdr:nvSpPr>
        <xdr:cNvPr id="338" name="テキスト ボックス 337"/>
        <xdr:cNvSpPr txBox="1"/>
      </xdr:nvSpPr>
      <xdr:spPr>
        <a:xfrm>
          <a:off x="15290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76200</xdr:rowOff>
    </xdr:from>
    <xdr:to>
      <xdr:col>21</xdr:col>
      <xdr:colOff>412750</xdr:colOff>
      <xdr:row>41</xdr:row>
      <xdr:rowOff>6350</xdr:rowOff>
    </xdr:to>
    <xdr:sp macro="" textlink="">
      <xdr:nvSpPr>
        <xdr:cNvPr id="339" name="円/楕円 338"/>
        <xdr:cNvSpPr/>
      </xdr:nvSpPr>
      <xdr:spPr>
        <a:xfrm>
          <a:off x="1473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162577</xdr:rowOff>
    </xdr:from>
    <xdr:ext cx="762000" cy="259045"/>
    <xdr:sp macro="" textlink="">
      <xdr:nvSpPr>
        <xdr:cNvPr id="340" name="テキスト ボックス 339"/>
        <xdr:cNvSpPr txBox="1"/>
      </xdr:nvSpPr>
      <xdr:spPr>
        <a:xfrm>
          <a:off x="1440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38100</xdr:rowOff>
    </xdr:from>
    <xdr:to>
      <xdr:col>20</xdr:col>
      <xdr:colOff>209550</xdr:colOff>
      <xdr:row>40</xdr:row>
      <xdr:rowOff>139700</xdr:rowOff>
    </xdr:to>
    <xdr:sp macro="" textlink="">
      <xdr:nvSpPr>
        <xdr:cNvPr id="341" name="円/楕円 340"/>
        <xdr:cNvSpPr/>
      </xdr:nvSpPr>
      <xdr:spPr>
        <a:xfrm>
          <a:off x="13843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149877</xdr:rowOff>
    </xdr:from>
    <xdr:ext cx="762000" cy="259045"/>
    <xdr:sp macro="" textlink="">
      <xdr:nvSpPr>
        <xdr:cNvPr id="342" name="テキスト ボックス 341"/>
        <xdr:cNvSpPr txBox="1"/>
      </xdr:nvSpPr>
      <xdr:spPr>
        <a:xfrm>
          <a:off x="13512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114300</xdr:rowOff>
    </xdr:from>
    <xdr:to>
      <xdr:col>19</xdr:col>
      <xdr:colOff>6350</xdr:colOff>
      <xdr:row>41</xdr:row>
      <xdr:rowOff>44450</xdr:rowOff>
    </xdr:to>
    <xdr:sp macro="" textlink="">
      <xdr:nvSpPr>
        <xdr:cNvPr id="343" name="円/楕円 342"/>
        <xdr:cNvSpPr/>
      </xdr:nvSpPr>
      <xdr:spPr>
        <a:xfrm>
          <a:off x="12954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54627</xdr:rowOff>
    </xdr:from>
    <xdr:ext cx="762000" cy="259045"/>
    <xdr:sp macro="" textlink="">
      <xdr:nvSpPr>
        <xdr:cNvPr id="344" name="テキスト ボックス 343"/>
        <xdr:cNvSpPr txBox="1"/>
      </xdr:nvSpPr>
      <xdr:spPr>
        <a:xfrm>
          <a:off x="12623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近年の起債抑制によって残高が順調に減少している。平成</a:t>
          </a:r>
          <a:r>
            <a:rPr kumimoji="1" lang="en-US" altLang="ja-JP" sz="1300">
              <a:latin typeface="ＭＳ Ｐゴシック"/>
            </a:rPr>
            <a:t>27</a:t>
          </a:r>
          <a:r>
            <a:rPr kumimoji="1" lang="ja-JP" altLang="en-US" sz="1300">
              <a:latin typeface="ＭＳ Ｐゴシック"/>
            </a:rPr>
            <a:t>年度は、償還額が減少したことなどにより、</a:t>
          </a:r>
          <a:r>
            <a:rPr kumimoji="1" lang="en-US" altLang="ja-JP" sz="1300">
              <a:latin typeface="ＭＳ Ｐゴシック"/>
            </a:rPr>
            <a:t>1.3</a:t>
          </a:r>
          <a:r>
            <a:rPr kumimoji="1" lang="ja-JP" altLang="en-US" sz="1300">
              <a:latin typeface="ＭＳ Ｐゴシック"/>
            </a:rPr>
            <a:t>ポイントの減となった。</a:t>
          </a: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50800</xdr:rowOff>
    </xdr:from>
    <xdr:to>
      <xdr:col>7</xdr:col>
      <xdr:colOff>15875</xdr:colOff>
      <xdr:row>82</xdr:row>
      <xdr:rowOff>12700</xdr:rowOff>
    </xdr:to>
    <xdr:cxnSp macro="">
      <xdr:nvCxnSpPr>
        <xdr:cNvPr id="371" name="直線コネクタ 370"/>
        <xdr:cNvCxnSpPr/>
      </xdr:nvCxnSpPr>
      <xdr:spPr>
        <a:xfrm flipV="1">
          <a:off x="4826000" y="12738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156227</xdr:rowOff>
    </xdr:from>
    <xdr:ext cx="762000" cy="259045"/>
    <xdr:sp macro="" textlink="">
      <xdr:nvSpPr>
        <xdr:cNvPr id="372" name="公債費最小値テキスト"/>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82</xdr:row>
      <xdr:rowOff>12700</xdr:rowOff>
    </xdr:from>
    <xdr:to>
      <xdr:col>7</xdr:col>
      <xdr:colOff>104775</xdr:colOff>
      <xdr:row>82</xdr:row>
      <xdr:rowOff>12700</xdr:rowOff>
    </xdr:to>
    <xdr:cxnSp macro="">
      <xdr:nvCxnSpPr>
        <xdr:cNvPr id="373" name="直線コネクタ 372"/>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137177</xdr:rowOff>
    </xdr:from>
    <xdr:ext cx="762000" cy="259045"/>
    <xdr:sp macro="" textlink="">
      <xdr:nvSpPr>
        <xdr:cNvPr id="374"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74</xdr:row>
      <xdr:rowOff>50800</xdr:rowOff>
    </xdr:from>
    <xdr:to>
      <xdr:col>7</xdr:col>
      <xdr:colOff>104775</xdr:colOff>
      <xdr:row>74</xdr:row>
      <xdr:rowOff>50800</xdr:rowOff>
    </xdr:to>
    <xdr:cxnSp macro="">
      <xdr:nvCxnSpPr>
        <xdr:cNvPr id="375" name="直線コネクタ 374"/>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88900</xdr:rowOff>
    </xdr:from>
    <xdr:to>
      <xdr:col>7</xdr:col>
      <xdr:colOff>15875</xdr:colOff>
      <xdr:row>77</xdr:row>
      <xdr:rowOff>165100</xdr:rowOff>
    </xdr:to>
    <xdr:cxnSp macro="">
      <xdr:nvCxnSpPr>
        <xdr:cNvPr id="376" name="直線コネクタ 375"/>
        <xdr:cNvCxnSpPr/>
      </xdr:nvCxnSpPr>
      <xdr:spPr>
        <a:xfrm flipV="1">
          <a:off x="3987800" y="1311910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86377</xdr:rowOff>
    </xdr:from>
    <xdr:ext cx="762000" cy="259045"/>
    <xdr:sp macro="" textlink="">
      <xdr:nvSpPr>
        <xdr:cNvPr id="377"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114300</xdr:rowOff>
    </xdr:from>
    <xdr:to>
      <xdr:col>7</xdr:col>
      <xdr:colOff>66675</xdr:colOff>
      <xdr:row>77</xdr:row>
      <xdr:rowOff>44450</xdr:rowOff>
    </xdr:to>
    <xdr:sp macro="" textlink="">
      <xdr:nvSpPr>
        <xdr:cNvPr id="378" name="フローチャート : 判断 377"/>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165100</xdr:rowOff>
    </xdr:from>
    <xdr:to>
      <xdr:col>5</xdr:col>
      <xdr:colOff>549275</xdr:colOff>
      <xdr:row>78</xdr:row>
      <xdr:rowOff>107950</xdr:rowOff>
    </xdr:to>
    <xdr:cxnSp macro="">
      <xdr:nvCxnSpPr>
        <xdr:cNvPr id="379" name="直線コネクタ 378"/>
        <xdr:cNvCxnSpPr/>
      </xdr:nvCxnSpPr>
      <xdr:spPr>
        <a:xfrm flipV="1">
          <a:off x="3098800" y="133667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114300</xdr:rowOff>
    </xdr:from>
    <xdr:to>
      <xdr:col>5</xdr:col>
      <xdr:colOff>600075</xdr:colOff>
      <xdr:row>78</xdr:row>
      <xdr:rowOff>44450</xdr:rowOff>
    </xdr:to>
    <xdr:sp macro="" textlink="">
      <xdr:nvSpPr>
        <xdr:cNvPr id="380" name="フローチャート : 判断 379"/>
        <xdr:cNvSpPr/>
      </xdr:nvSpPr>
      <xdr:spPr>
        <a:xfrm>
          <a:off x="3937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54627</xdr:rowOff>
    </xdr:from>
    <xdr:ext cx="736600" cy="259045"/>
    <xdr:sp macro="" textlink="">
      <xdr:nvSpPr>
        <xdr:cNvPr id="381" name="テキスト ボックス 380"/>
        <xdr:cNvSpPr txBox="1"/>
      </xdr:nvSpPr>
      <xdr:spPr>
        <a:xfrm>
          <a:off x="3606800" y="1308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107950</xdr:rowOff>
    </xdr:from>
    <xdr:to>
      <xdr:col>4</xdr:col>
      <xdr:colOff>346075</xdr:colOff>
      <xdr:row>79</xdr:row>
      <xdr:rowOff>12700</xdr:rowOff>
    </xdr:to>
    <xdr:cxnSp macro="">
      <xdr:nvCxnSpPr>
        <xdr:cNvPr id="382" name="直線コネクタ 381"/>
        <xdr:cNvCxnSpPr/>
      </xdr:nvCxnSpPr>
      <xdr:spPr>
        <a:xfrm flipV="1">
          <a:off x="2209800" y="13481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152400</xdr:rowOff>
    </xdr:from>
    <xdr:to>
      <xdr:col>4</xdr:col>
      <xdr:colOff>396875</xdr:colOff>
      <xdr:row>78</xdr:row>
      <xdr:rowOff>82550</xdr:rowOff>
    </xdr:to>
    <xdr:sp macro="" textlink="">
      <xdr:nvSpPr>
        <xdr:cNvPr id="383" name="フローチャート : 判断 382"/>
        <xdr:cNvSpPr/>
      </xdr:nvSpPr>
      <xdr:spPr>
        <a:xfrm>
          <a:off x="3048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92727</xdr:rowOff>
    </xdr:from>
    <xdr:ext cx="762000" cy="259045"/>
    <xdr:sp macro="" textlink="">
      <xdr:nvSpPr>
        <xdr:cNvPr id="384" name="テキスト ボックス 383"/>
        <xdr:cNvSpPr txBox="1"/>
      </xdr:nvSpPr>
      <xdr:spPr>
        <a:xfrm>
          <a:off x="271780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12700</xdr:rowOff>
    </xdr:from>
    <xdr:to>
      <xdr:col>3</xdr:col>
      <xdr:colOff>142875</xdr:colOff>
      <xdr:row>79</xdr:row>
      <xdr:rowOff>107950</xdr:rowOff>
    </xdr:to>
    <xdr:cxnSp macro="">
      <xdr:nvCxnSpPr>
        <xdr:cNvPr id="385" name="直線コネクタ 384"/>
        <xdr:cNvCxnSpPr/>
      </xdr:nvCxnSpPr>
      <xdr:spPr>
        <a:xfrm flipV="1">
          <a:off x="1320800" y="13557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95250</xdr:rowOff>
    </xdr:from>
    <xdr:to>
      <xdr:col>3</xdr:col>
      <xdr:colOff>193675</xdr:colOff>
      <xdr:row>79</xdr:row>
      <xdr:rowOff>25400</xdr:rowOff>
    </xdr:to>
    <xdr:sp macro="" textlink="">
      <xdr:nvSpPr>
        <xdr:cNvPr id="386" name="フローチャート : 判断 385"/>
        <xdr:cNvSpPr/>
      </xdr:nvSpPr>
      <xdr:spPr>
        <a:xfrm>
          <a:off x="2159000" y="134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35577</xdr:rowOff>
    </xdr:from>
    <xdr:ext cx="762000" cy="259045"/>
    <xdr:sp macro="" textlink="">
      <xdr:nvSpPr>
        <xdr:cNvPr id="387" name="テキスト ボックス 386"/>
        <xdr:cNvSpPr txBox="1"/>
      </xdr:nvSpPr>
      <xdr:spPr>
        <a:xfrm>
          <a:off x="1828800" y="1323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38100</xdr:rowOff>
    </xdr:from>
    <xdr:to>
      <xdr:col>1</xdr:col>
      <xdr:colOff>676275</xdr:colOff>
      <xdr:row>79</xdr:row>
      <xdr:rowOff>139700</xdr:rowOff>
    </xdr:to>
    <xdr:sp macro="" textlink="">
      <xdr:nvSpPr>
        <xdr:cNvPr id="388" name="フローチャート : 判断 387"/>
        <xdr:cNvSpPr/>
      </xdr:nvSpPr>
      <xdr:spPr>
        <a:xfrm>
          <a:off x="1270000" y="135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149877</xdr:rowOff>
    </xdr:from>
    <xdr:ext cx="762000" cy="259045"/>
    <xdr:sp macro="" textlink="">
      <xdr:nvSpPr>
        <xdr:cNvPr id="389" name="テキスト ボックス 388"/>
        <xdr:cNvSpPr txBox="1"/>
      </xdr:nvSpPr>
      <xdr:spPr>
        <a:xfrm>
          <a:off x="939800" y="1335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38100</xdr:rowOff>
    </xdr:from>
    <xdr:to>
      <xdr:col>7</xdr:col>
      <xdr:colOff>66675</xdr:colOff>
      <xdr:row>76</xdr:row>
      <xdr:rowOff>139700</xdr:rowOff>
    </xdr:to>
    <xdr:sp macro="" textlink="">
      <xdr:nvSpPr>
        <xdr:cNvPr id="395" name="円/楕円 394"/>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54627</xdr:rowOff>
    </xdr:from>
    <xdr:ext cx="762000" cy="259045"/>
    <xdr:sp macro="" textlink="">
      <xdr:nvSpPr>
        <xdr:cNvPr id="396" name="公債費該当値テキスト"/>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114300</xdr:rowOff>
    </xdr:from>
    <xdr:to>
      <xdr:col>5</xdr:col>
      <xdr:colOff>600075</xdr:colOff>
      <xdr:row>78</xdr:row>
      <xdr:rowOff>44450</xdr:rowOff>
    </xdr:to>
    <xdr:sp macro="" textlink="">
      <xdr:nvSpPr>
        <xdr:cNvPr id="397" name="円/楕円 396"/>
        <xdr:cNvSpPr/>
      </xdr:nvSpPr>
      <xdr:spPr>
        <a:xfrm>
          <a:off x="3937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29227</xdr:rowOff>
    </xdr:from>
    <xdr:ext cx="736600" cy="259045"/>
    <xdr:sp macro="" textlink="">
      <xdr:nvSpPr>
        <xdr:cNvPr id="398" name="テキスト ボックス 397"/>
        <xdr:cNvSpPr txBox="1"/>
      </xdr:nvSpPr>
      <xdr:spPr>
        <a:xfrm>
          <a:off x="3606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57150</xdr:rowOff>
    </xdr:from>
    <xdr:to>
      <xdr:col>4</xdr:col>
      <xdr:colOff>396875</xdr:colOff>
      <xdr:row>78</xdr:row>
      <xdr:rowOff>158750</xdr:rowOff>
    </xdr:to>
    <xdr:sp macro="" textlink="">
      <xdr:nvSpPr>
        <xdr:cNvPr id="399" name="円/楕円 398"/>
        <xdr:cNvSpPr/>
      </xdr:nvSpPr>
      <xdr:spPr>
        <a:xfrm>
          <a:off x="3048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143527</xdr:rowOff>
    </xdr:from>
    <xdr:ext cx="762000" cy="259045"/>
    <xdr:sp macro="" textlink="">
      <xdr:nvSpPr>
        <xdr:cNvPr id="400" name="テキスト ボックス 399"/>
        <xdr:cNvSpPr txBox="1"/>
      </xdr:nvSpPr>
      <xdr:spPr>
        <a:xfrm>
          <a:off x="2717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133350</xdr:rowOff>
    </xdr:from>
    <xdr:to>
      <xdr:col>3</xdr:col>
      <xdr:colOff>193675</xdr:colOff>
      <xdr:row>79</xdr:row>
      <xdr:rowOff>63500</xdr:rowOff>
    </xdr:to>
    <xdr:sp macro="" textlink="">
      <xdr:nvSpPr>
        <xdr:cNvPr id="401" name="円/楕円 400"/>
        <xdr:cNvSpPr/>
      </xdr:nvSpPr>
      <xdr:spPr>
        <a:xfrm>
          <a:off x="2159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48277</xdr:rowOff>
    </xdr:from>
    <xdr:ext cx="762000" cy="259045"/>
    <xdr:sp macro="" textlink="">
      <xdr:nvSpPr>
        <xdr:cNvPr id="402" name="テキスト ボックス 401"/>
        <xdr:cNvSpPr txBox="1"/>
      </xdr:nvSpPr>
      <xdr:spPr>
        <a:xfrm>
          <a:off x="1828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57150</xdr:rowOff>
    </xdr:from>
    <xdr:to>
      <xdr:col>1</xdr:col>
      <xdr:colOff>676275</xdr:colOff>
      <xdr:row>79</xdr:row>
      <xdr:rowOff>158750</xdr:rowOff>
    </xdr:to>
    <xdr:sp macro="" textlink="">
      <xdr:nvSpPr>
        <xdr:cNvPr id="403" name="円/楕円 402"/>
        <xdr:cNvSpPr/>
      </xdr:nvSpPr>
      <xdr:spPr>
        <a:xfrm>
          <a:off x="1270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143527</xdr:rowOff>
    </xdr:from>
    <xdr:ext cx="762000" cy="259045"/>
    <xdr:sp macro="" textlink="">
      <xdr:nvSpPr>
        <xdr:cNvPr id="404" name="テキスト ボックス 403"/>
        <xdr:cNvSpPr txBox="1"/>
      </xdr:nvSpPr>
      <xdr:spPr>
        <a:xfrm>
          <a:off x="939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公債費を除いた比率は、前年度に対し</a:t>
          </a:r>
          <a:r>
            <a:rPr kumimoji="1" lang="en-US" altLang="ja-JP" sz="1300">
              <a:latin typeface="ＭＳ Ｐゴシック"/>
            </a:rPr>
            <a:t>1.2</a:t>
          </a:r>
          <a:r>
            <a:rPr kumimoji="1" lang="ja-JP" altLang="en-US" sz="1300">
              <a:latin typeface="ＭＳ Ｐゴシック"/>
            </a:rPr>
            <a:t>ポイントの減となった。最も減少幅が大きいのは人件費であり、</a:t>
          </a:r>
          <a:r>
            <a:rPr kumimoji="1" lang="en-US" altLang="ja-JP" sz="1300">
              <a:latin typeface="ＭＳ Ｐゴシック"/>
            </a:rPr>
            <a:t>1.5</a:t>
          </a:r>
          <a:r>
            <a:rPr kumimoji="1" lang="ja-JP" altLang="en-US" sz="1300">
              <a:latin typeface="ＭＳ Ｐゴシック"/>
            </a:rPr>
            <a:t>ポイントの減となっている。</a:t>
          </a:r>
        </a:p>
      </xdr:txBody>
    </xdr:sp>
    <xdr:clientData/>
  </xdr:twoCellAnchor>
  <xdr:oneCellAnchor>
    <xdr:from>
      <xdr:col>18</xdr:col>
      <xdr:colOff>44450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79</xdr:row>
      <xdr:rowOff>100330</xdr:rowOff>
    </xdr:to>
    <xdr:cxnSp macro="">
      <xdr:nvCxnSpPr>
        <xdr:cNvPr id="432" name="直線コネクタ 431"/>
        <xdr:cNvCxnSpPr/>
      </xdr:nvCxnSpPr>
      <xdr:spPr>
        <a:xfrm flipV="1">
          <a:off x="16510000" y="124485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72407</xdr:rowOff>
    </xdr:from>
    <xdr:ext cx="762000" cy="259045"/>
    <xdr:sp macro="" textlink="">
      <xdr:nvSpPr>
        <xdr:cNvPr id="433" name="公債費以外最小値テキスト"/>
        <xdr:cNvSpPr txBox="1"/>
      </xdr:nvSpPr>
      <xdr:spPr>
        <a:xfrm>
          <a:off x="16598900" y="1361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23</xdr:col>
      <xdr:colOff>628650</xdr:colOff>
      <xdr:row>79</xdr:row>
      <xdr:rowOff>100330</xdr:rowOff>
    </xdr:from>
    <xdr:to>
      <xdr:col>24</xdr:col>
      <xdr:colOff>120650</xdr:colOff>
      <xdr:row>79</xdr:row>
      <xdr:rowOff>100330</xdr:rowOff>
    </xdr:to>
    <xdr:cxnSp macro="">
      <xdr:nvCxnSpPr>
        <xdr:cNvPr id="434" name="直線コネクタ 433"/>
        <xdr:cNvCxnSpPr/>
      </xdr:nvCxnSpPr>
      <xdr:spPr>
        <a:xfrm>
          <a:off x="16421100" y="1364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35"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64.2</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36" name="直線コネクタ 435"/>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xdr:rowOff>
    </xdr:from>
    <xdr:to>
      <xdr:col>24</xdr:col>
      <xdr:colOff>31750</xdr:colOff>
      <xdr:row>78</xdr:row>
      <xdr:rowOff>104139</xdr:rowOff>
    </xdr:to>
    <xdr:cxnSp macro="">
      <xdr:nvCxnSpPr>
        <xdr:cNvPr id="437" name="直線コネクタ 436"/>
        <xdr:cNvCxnSpPr/>
      </xdr:nvCxnSpPr>
      <xdr:spPr>
        <a:xfrm flipV="1">
          <a:off x="15671800" y="133858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146066</xdr:rowOff>
    </xdr:from>
    <xdr:ext cx="762000" cy="259045"/>
    <xdr:sp macro="" textlink="">
      <xdr:nvSpPr>
        <xdr:cNvPr id="438" name="公債費以外平均値テキスト"/>
        <xdr:cNvSpPr txBox="1"/>
      </xdr:nvSpPr>
      <xdr:spPr>
        <a:xfrm>
          <a:off x="16598900" y="13004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129539</xdr:rowOff>
    </xdr:from>
    <xdr:to>
      <xdr:col>24</xdr:col>
      <xdr:colOff>82550</xdr:colOff>
      <xdr:row>77</xdr:row>
      <xdr:rowOff>59689</xdr:rowOff>
    </xdr:to>
    <xdr:sp macro="" textlink="">
      <xdr:nvSpPr>
        <xdr:cNvPr id="439" name="フローチャート : 判断 438"/>
        <xdr:cNvSpPr/>
      </xdr:nvSpPr>
      <xdr:spPr>
        <a:xfrm>
          <a:off x="16459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104139</xdr:rowOff>
    </xdr:from>
    <xdr:to>
      <xdr:col>22</xdr:col>
      <xdr:colOff>565150</xdr:colOff>
      <xdr:row>78</xdr:row>
      <xdr:rowOff>142239</xdr:rowOff>
    </xdr:to>
    <xdr:cxnSp macro="">
      <xdr:nvCxnSpPr>
        <xdr:cNvPr id="440" name="直線コネクタ 439"/>
        <xdr:cNvCxnSpPr/>
      </xdr:nvCxnSpPr>
      <xdr:spPr>
        <a:xfrm flipV="1">
          <a:off x="14782800" y="134772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41" name="フローチャート : 判断 440"/>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42" name="テキスト ボックス 441"/>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142239</xdr:rowOff>
    </xdr:from>
    <xdr:to>
      <xdr:col>21</xdr:col>
      <xdr:colOff>361950</xdr:colOff>
      <xdr:row>79</xdr:row>
      <xdr:rowOff>130811</xdr:rowOff>
    </xdr:to>
    <xdr:cxnSp macro="">
      <xdr:nvCxnSpPr>
        <xdr:cNvPr id="443" name="直線コネクタ 442"/>
        <xdr:cNvCxnSpPr/>
      </xdr:nvCxnSpPr>
      <xdr:spPr>
        <a:xfrm flipV="1">
          <a:off x="13893800" y="1351533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83820</xdr:rowOff>
    </xdr:from>
    <xdr:to>
      <xdr:col>21</xdr:col>
      <xdr:colOff>412750</xdr:colOff>
      <xdr:row>79</xdr:row>
      <xdr:rowOff>13970</xdr:rowOff>
    </xdr:to>
    <xdr:sp macro="" textlink="">
      <xdr:nvSpPr>
        <xdr:cNvPr id="444" name="フローチャート : 判断 443"/>
        <xdr:cNvSpPr/>
      </xdr:nvSpPr>
      <xdr:spPr>
        <a:xfrm>
          <a:off x="14732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24147</xdr:rowOff>
    </xdr:from>
    <xdr:ext cx="762000" cy="259045"/>
    <xdr:sp macro="" textlink="">
      <xdr:nvSpPr>
        <xdr:cNvPr id="445" name="テキスト ボックス 444"/>
        <xdr:cNvSpPr txBox="1"/>
      </xdr:nvSpPr>
      <xdr:spPr>
        <a:xfrm>
          <a:off x="14401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78.1</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130811</xdr:rowOff>
    </xdr:from>
    <xdr:to>
      <xdr:col>20</xdr:col>
      <xdr:colOff>158750</xdr:colOff>
      <xdr:row>80</xdr:row>
      <xdr:rowOff>149861</xdr:rowOff>
    </xdr:to>
    <xdr:cxnSp macro="">
      <xdr:nvCxnSpPr>
        <xdr:cNvPr id="446" name="直線コネクタ 445"/>
        <xdr:cNvCxnSpPr/>
      </xdr:nvCxnSpPr>
      <xdr:spPr>
        <a:xfrm flipV="1">
          <a:off x="13004800" y="13675361"/>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79</xdr:row>
      <xdr:rowOff>95250</xdr:rowOff>
    </xdr:from>
    <xdr:to>
      <xdr:col>20</xdr:col>
      <xdr:colOff>209550</xdr:colOff>
      <xdr:row>80</xdr:row>
      <xdr:rowOff>25400</xdr:rowOff>
    </xdr:to>
    <xdr:sp macro="" textlink="">
      <xdr:nvSpPr>
        <xdr:cNvPr id="447" name="フローチャート : 判断 446"/>
        <xdr:cNvSpPr/>
      </xdr:nvSpPr>
      <xdr:spPr>
        <a:xfrm>
          <a:off x="13843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10177</xdr:rowOff>
    </xdr:from>
    <xdr:ext cx="762000" cy="259045"/>
    <xdr:sp macro="" textlink="">
      <xdr:nvSpPr>
        <xdr:cNvPr id="448" name="テキスト ボックス 447"/>
        <xdr:cNvSpPr txBox="1"/>
      </xdr:nvSpPr>
      <xdr:spPr>
        <a:xfrm>
          <a:off x="13512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twoCellAnchor>
    <xdr:from>
      <xdr:col>18</xdr:col>
      <xdr:colOff>590550</xdr:colOff>
      <xdr:row>79</xdr:row>
      <xdr:rowOff>95250</xdr:rowOff>
    </xdr:from>
    <xdr:to>
      <xdr:col>19</xdr:col>
      <xdr:colOff>6350</xdr:colOff>
      <xdr:row>80</xdr:row>
      <xdr:rowOff>25400</xdr:rowOff>
    </xdr:to>
    <xdr:sp macro="" textlink="">
      <xdr:nvSpPr>
        <xdr:cNvPr id="449" name="フローチャート : 判断 448"/>
        <xdr:cNvSpPr/>
      </xdr:nvSpPr>
      <xdr:spPr>
        <a:xfrm>
          <a:off x="12954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35577</xdr:rowOff>
    </xdr:from>
    <xdr:ext cx="762000" cy="259045"/>
    <xdr:sp macro="" textlink="">
      <xdr:nvSpPr>
        <xdr:cNvPr id="450" name="テキスト ボックス 449"/>
        <xdr:cNvSpPr txBox="1"/>
      </xdr:nvSpPr>
      <xdr:spPr>
        <a:xfrm>
          <a:off x="12623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56" name="円/楕円 455"/>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105427</xdr:rowOff>
    </xdr:from>
    <xdr:ext cx="762000" cy="259045"/>
    <xdr:sp macro="" textlink="">
      <xdr:nvSpPr>
        <xdr:cNvPr id="457"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53339</xdr:rowOff>
    </xdr:from>
    <xdr:to>
      <xdr:col>22</xdr:col>
      <xdr:colOff>615950</xdr:colOff>
      <xdr:row>78</xdr:row>
      <xdr:rowOff>154939</xdr:rowOff>
    </xdr:to>
    <xdr:sp macro="" textlink="">
      <xdr:nvSpPr>
        <xdr:cNvPr id="458" name="円/楕円 457"/>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139716</xdr:rowOff>
    </xdr:from>
    <xdr:ext cx="736600" cy="259045"/>
    <xdr:sp macro="" textlink="">
      <xdr:nvSpPr>
        <xdr:cNvPr id="459" name="テキスト ボックス 458"/>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91439</xdr:rowOff>
    </xdr:from>
    <xdr:to>
      <xdr:col>21</xdr:col>
      <xdr:colOff>412750</xdr:colOff>
      <xdr:row>79</xdr:row>
      <xdr:rowOff>21589</xdr:rowOff>
    </xdr:to>
    <xdr:sp macro="" textlink="">
      <xdr:nvSpPr>
        <xdr:cNvPr id="460" name="円/楕円 459"/>
        <xdr:cNvSpPr/>
      </xdr:nvSpPr>
      <xdr:spPr>
        <a:xfrm>
          <a:off x="14732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6366</xdr:rowOff>
    </xdr:from>
    <xdr:ext cx="762000" cy="259045"/>
    <xdr:sp macro="" textlink="">
      <xdr:nvSpPr>
        <xdr:cNvPr id="461" name="テキスト ボックス 460"/>
        <xdr:cNvSpPr txBox="1"/>
      </xdr:nvSpPr>
      <xdr:spPr>
        <a:xfrm>
          <a:off x="14401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80011</xdr:rowOff>
    </xdr:from>
    <xdr:to>
      <xdr:col>20</xdr:col>
      <xdr:colOff>209550</xdr:colOff>
      <xdr:row>80</xdr:row>
      <xdr:rowOff>10161</xdr:rowOff>
    </xdr:to>
    <xdr:sp macro="" textlink="">
      <xdr:nvSpPr>
        <xdr:cNvPr id="462" name="円/楕円 461"/>
        <xdr:cNvSpPr/>
      </xdr:nvSpPr>
      <xdr:spPr>
        <a:xfrm>
          <a:off x="13843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20338</xdr:rowOff>
    </xdr:from>
    <xdr:ext cx="762000" cy="259045"/>
    <xdr:sp macro="" textlink="">
      <xdr:nvSpPr>
        <xdr:cNvPr id="463" name="テキスト ボックス 462"/>
        <xdr:cNvSpPr txBox="1"/>
      </xdr:nvSpPr>
      <xdr:spPr>
        <a:xfrm>
          <a:off x="13512800" y="1339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99061</xdr:rowOff>
    </xdr:from>
    <xdr:to>
      <xdr:col>19</xdr:col>
      <xdr:colOff>6350</xdr:colOff>
      <xdr:row>81</xdr:row>
      <xdr:rowOff>29211</xdr:rowOff>
    </xdr:to>
    <xdr:sp macro="" textlink="">
      <xdr:nvSpPr>
        <xdr:cNvPr id="464" name="円/楕円 463"/>
        <xdr:cNvSpPr/>
      </xdr:nvSpPr>
      <xdr:spPr>
        <a:xfrm>
          <a:off x="12954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13988</xdr:rowOff>
    </xdr:from>
    <xdr:ext cx="762000" cy="259045"/>
    <xdr:sp macro="" textlink="">
      <xdr:nvSpPr>
        <xdr:cNvPr id="465" name="テキスト ボックス 464"/>
        <xdr:cNvSpPr txBox="1"/>
      </xdr:nvSpPr>
      <xdr:spPr>
        <a:xfrm>
          <a:off x="12623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東京都大田区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146594</xdr:rowOff>
    </xdr:from>
    <xdr:to>
      <xdr:col>4</xdr:col>
      <xdr:colOff>1117600</xdr:colOff>
      <xdr:row>19</xdr:row>
      <xdr:rowOff>85722</xdr:rowOff>
    </xdr:to>
    <xdr:cxnSp macro="">
      <xdr:nvCxnSpPr>
        <xdr:cNvPr id="47" name="直線コネクタ 46"/>
        <xdr:cNvCxnSpPr/>
      </xdr:nvCxnSpPr>
      <xdr:spPr bwMode="auto">
        <a:xfrm flipV="1">
          <a:off x="5651500" y="1908719"/>
          <a:ext cx="0" cy="14821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57799</xdr:rowOff>
    </xdr:from>
    <xdr:ext cx="762000" cy="259045"/>
    <xdr:sp macro="" textlink="">
      <xdr:nvSpPr>
        <xdr:cNvPr id="48" name="人口1人当たり決算額の推移最小値テキスト130"/>
        <xdr:cNvSpPr txBox="1"/>
      </xdr:nvSpPr>
      <xdr:spPr>
        <a:xfrm>
          <a:off x="5740400" y="336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50,167</a:t>
          </a:r>
          <a:endParaRPr kumimoji="1" lang="ja-JP" altLang="en-US" sz="1000" b="1">
            <a:latin typeface="ＭＳ Ｐゴシック"/>
          </a:endParaRPr>
        </a:p>
      </xdr:txBody>
    </xdr:sp>
    <xdr:clientData/>
  </xdr:oneCellAnchor>
  <xdr:twoCellAnchor>
    <xdr:from>
      <xdr:col>4</xdr:col>
      <xdr:colOff>1028700</xdr:colOff>
      <xdr:row>19</xdr:row>
      <xdr:rowOff>85722</xdr:rowOff>
    </xdr:from>
    <xdr:to>
      <xdr:col>5</xdr:col>
      <xdr:colOff>73025</xdr:colOff>
      <xdr:row>19</xdr:row>
      <xdr:rowOff>85722</xdr:rowOff>
    </xdr:to>
    <xdr:cxnSp macro="">
      <xdr:nvCxnSpPr>
        <xdr:cNvPr id="49" name="直線コネクタ 48"/>
        <xdr:cNvCxnSpPr/>
      </xdr:nvCxnSpPr>
      <xdr:spPr bwMode="auto">
        <a:xfrm>
          <a:off x="5562600" y="33908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61521</xdr:rowOff>
    </xdr:from>
    <xdr:ext cx="762000" cy="259045"/>
    <xdr:sp macro="" textlink="">
      <xdr:nvSpPr>
        <xdr:cNvPr id="50" name="人口1人当たり決算額の推移最大値テキスト130"/>
        <xdr:cNvSpPr txBox="1"/>
      </xdr:nvSpPr>
      <xdr:spPr>
        <a:xfrm>
          <a:off x="5740400" y="1652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186,325</a:t>
          </a:r>
          <a:endParaRPr kumimoji="1" lang="ja-JP" altLang="en-US" sz="1000" b="1">
            <a:latin typeface="ＭＳ Ｐゴシック"/>
          </a:endParaRPr>
        </a:p>
      </xdr:txBody>
    </xdr:sp>
    <xdr:clientData/>
  </xdr:oneCellAnchor>
  <xdr:twoCellAnchor>
    <xdr:from>
      <xdr:col>4</xdr:col>
      <xdr:colOff>1028700</xdr:colOff>
      <xdr:row>10</xdr:row>
      <xdr:rowOff>146594</xdr:rowOff>
    </xdr:from>
    <xdr:to>
      <xdr:col>5</xdr:col>
      <xdr:colOff>73025</xdr:colOff>
      <xdr:row>10</xdr:row>
      <xdr:rowOff>146594</xdr:rowOff>
    </xdr:to>
    <xdr:cxnSp macro="">
      <xdr:nvCxnSpPr>
        <xdr:cNvPr id="51" name="直線コネクタ 50"/>
        <xdr:cNvCxnSpPr/>
      </xdr:nvCxnSpPr>
      <xdr:spPr bwMode="auto">
        <a:xfrm>
          <a:off x="5562600" y="19087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161823</xdr:rowOff>
    </xdr:from>
    <xdr:to>
      <xdr:col>4</xdr:col>
      <xdr:colOff>1117600</xdr:colOff>
      <xdr:row>18</xdr:row>
      <xdr:rowOff>170227</xdr:rowOff>
    </xdr:to>
    <xdr:cxnSp macro="">
      <xdr:nvCxnSpPr>
        <xdr:cNvPr id="52" name="直線コネクタ 51"/>
        <xdr:cNvCxnSpPr/>
      </xdr:nvCxnSpPr>
      <xdr:spPr bwMode="auto">
        <a:xfrm>
          <a:off x="5003800" y="3295548"/>
          <a:ext cx="647700" cy="8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65121</xdr:rowOff>
    </xdr:from>
    <xdr:ext cx="762000" cy="259045"/>
    <xdr:sp macro="" textlink="">
      <xdr:nvSpPr>
        <xdr:cNvPr id="53" name="人口1人当たり決算額の推移平均値テキスト130"/>
        <xdr:cNvSpPr txBox="1"/>
      </xdr:nvSpPr>
      <xdr:spPr>
        <a:xfrm>
          <a:off x="5740400" y="30273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64,661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48594</xdr:rowOff>
    </xdr:from>
    <xdr:to>
      <xdr:col>5</xdr:col>
      <xdr:colOff>34925</xdr:colOff>
      <xdr:row>18</xdr:row>
      <xdr:rowOff>150194</xdr:rowOff>
    </xdr:to>
    <xdr:sp macro="" textlink="">
      <xdr:nvSpPr>
        <xdr:cNvPr id="54" name="フローチャート : 判断 53"/>
        <xdr:cNvSpPr/>
      </xdr:nvSpPr>
      <xdr:spPr bwMode="auto">
        <a:xfrm>
          <a:off x="56007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161823</xdr:rowOff>
    </xdr:from>
    <xdr:to>
      <xdr:col>4</xdr:col>
      <xdr:colOff>469900</xdr:colOff>
      <xdr:row>18</xdr:row>
      <xdr:rowOff>162455</xdr:rowOff>
    </xdr:to>
    <xdr:cxnSp macro="">
      <xdr:nvCxnSpPr>
        <xdr:cNvPr id="55" name="直線コネクタ 54"/>
        <xdr:cNvCxnSpPr/>
      </xdr:nvCxnSpPr>
      <xdr:spPr bwMode="auto">
        <a:xfrm flipV="1">
          <a:off x="4305300" y="3295548"/>
          <a:ext cx="698500" cy="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42748</xdr:rowOff>
    </xdr:from>
    <xdr:to>
      <xdr:col>4</xdr:col>
      <xdr:colOff>520700</xdr:colOff>
      <xdr:row>18</xdr:row>
      <xdr:rowOff>144348</xdr:rowOff>
    </xdr:to>
    <xdr:sp macro="" textlink="">
      <xdr:nvSpPr>
        <xdr:cNvPr id="56" name="フローチャート : 判断 55"/>
        <xdr:cNvSpPr/>
      </xdr:nvSpPr>
      <xdr:spPr bwMode="auto">
        <a:xfrm>
          <a:off x="49530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154525</xdr:rowOff>
    </xdr:from>
    <xdr:ext cx="736600" cy="259045"/>
    <xdr:sp macro="" textlink="">
      <xdr:nvSpPr>
        <xdr:cNvPr id="57" name="テキスト ボックス 56"/>
        <xdr:cNvSpPr txBox="1"/>
      </xdr:nvSpPr>
      <xdr:spPr>
        <a:xfrm>
          <a:off x="4622800" y="294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65,198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148772</xdr:rowOff>
    </xdr:from>
    <xdr:to>
      <xdr:col>3</xdr:col>
      <xdr:colOff>904875</xdr:colOff>
      <xdr:row>18</xdr:row>
      <xdr:rowOff>162455</xdr:rowOff>
    </xdr:to>
    <xdr:cxnSp macro="">
      <xdr:nvCxnSpPr>
        <xdr:cNvPr id="58" name="直線コネクタ 57"/>
        <xdr:cNvCxnSpPr/>
      </xdr:nvCxnSpPr>
      <xdr:spPr bwMode="auto">
        <a:xfrm>
          <a:off x="3606800" y="3282497"/>
          <a:ext cx="698500" cy="13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38035</xdr:rowOff>
    </xdr:from>
    <xdr:to>
      <xdr:col>3</xdr:col>
      <xdr:colOff>955675</xdr:colOff>
      <xdr:row>18</xdr:row>
      <xdr:rowOff>139635</xdr:rowOff>
    </xdr:to>
    <xdr:sp macro="" textlink="">
      <xdr:nvSpPr>
        <xdr:cNvPr id="59" name="フローチャート : 判断 58"/>
        <xdr:cNvSpPr/>
      </xdr:nvSpPr>
      <xdr:spPr bwMode="auto">
        <a:xfrm>
          <a:off x="4254500" y="3171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149812</xdr:rowOff>
    </xdr:from>
    <xdr:ext cx="762000" cy="259045"/>
    <xdr:sp macro="" textlink="">
      <xdr:nvSpPr>
        <xdr:cNvPr id="60" name="テキスト ボックス 59"/>
        <xdr:cNvSpPr txBox="1"/>
      </xdr:nvSpPr>
      <xdr:spPr>
        <a:xfrm>
          <a:off x="3924300" y="294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65,631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104575</xdr:rowOff>
    </xdr:from>
    <xdr:to>
      <xdr:col>3</xdr:col>
      <xdr:colOff>206375</xdr:colOff>
      <xdr:row>18</xdr:row>
      <xdr:rowOff>148772</xdr:rowOff>
    </xdr:to>
    <xdr:cxnSp macro="">
      <xdr:nvCxnSpPr>
        <xdr:cNvPr id="61" name="直線コネクタ 60"/>
        <xdr:cNvCxnSpPr/>
      </xdr:nvCxnSpPr>
      <xdr:spPr bwMode="auto">
        <a:xfrm>
          <a:off x="2908300" y="3238300"/>
          <a:ext cx="698500" cy="44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19888</xdr:rowOff>
    </xdr:from>
    <xdr:to>
      <xdr:col>3</xdr:col>
      <xdr:colOff>257175</xdr:colOff>
      <xdr:row>18</xdr:row>
      <xdr:rowOff>121488</xdr:rowOff>
    </xdr:to>
    <xdr:sp macro="" textlink="">
      <xdr:nvSpPr>
        <xdr:cNvPr id="62" name="フローチャート : 判断 61"/>
        <xdr:cNvSpPr/>
      </xdr:nvSpPr>
      <xdr:spPr bwMode="auto">
        <a:xfrm>
          <a:off x="3556000" y="3153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131665</xdr:rowOff>
    </xdr:from>
    <xdr:ext cx="762000" cy="259045"/>
    <xdr:sp macro="" textlink="">
      <xdr:nvSpPr>
        <xdr:cNvPr id="63" name="テキスト ボックス 62"/>
        <xdr:cNvSpPr txBox="1"/>
      </xdr:nvSpPr>
      <xdr:spPr>
        <a:xfrm>
          <a:off x="3225800" y="292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67,298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137791</xdr:rowOff>
    </xdr:from>
    <xdr:to>
      <xdr:col>2</xdr:col>
      <xdr:colOff>692150</xdr:colOff>
      <xdr:row>18</xdr:row>
      <xdr:rowOff>67941</xdr:rowOff>
    </xdr:to>
    <xdr:sp macro="" textlink="">
      <xdr:nvSpPr>
        <xdr:cNvPr id="64" name="フローチャート : 判断 63"/>
        <xdr:cNvSpPr/>
      </xdr:nvSpPr>
      <xdr:spPr bwMode="auto">
        <a:xfrm>
          <a:off x="2857500" y="31000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78118</xdr:rowOff>
    </xdr:from>
    <xdr:ext cx="762000" cy="259045"/>
    <xdr:sp macro="" textlink="">
      <xdr:nvSpPr>
        <xdr:cNvPr id="65" name="テキスト ボックス 64"/>
        <xdr:cNvSpPr txBox="1"/>
      </xdr:nvSpPr>
      <xdr:spPr>
        <a:xfrm>
          <a:off x="2527300" y="286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119427</xdr:rowOff>
    </xdr:from>
    <xdr:to>
      <xdr:col>5</xdr:col>
      <xdr:colOff>34925</xdr:colOff>
      <xdr:row>19</xdr:row>
      <xdr:rowOff>49577</xdr:rowOff>
    </xdr:to>
    <xdr:sp macro="" textlink="">
      <xdr:nvSpPr>
        <xdr:cNvPr id="71" name="円/楕円 70"/>
        <xdr:cNvSpPr/>
      </xdr:nvSpPr>
      <xdr:spPr bwMode="auto">
        <a:xfrm>
          <a:off x="5600700" y="3253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28004</xdr:rowOff>
    </xdr:from>
    <xdr:ext cx="762000" cy="259045"/>
    <xdr:sp macro="" textlink="">
      <xdr:nvSpPr>
        <xdr:cNvPr id="72" name="人口1人当たり決算額の推移該当値テキスト130"/>
        <xdr:cNvSpPr txBox="1"/>
      </xdr:nvSpPr>
      <xdr:spPr>
        <a:xfrm>
          <a:off x="5740400" y="316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58,154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111023</xdr:rowOff>
    </xdr:from>
    <xdr:to>
      <xdr:col>4</xdr:col>
      <xdr:colOff>520700</xdr:colOff>
      <xdr:row>19</xdr:row>
      <xdr:rowOff>41173</xdr:rowOff>
    </xdr:to>
    <xdr:sp macro="" textlink="">
      <xdr:nvSpPr>
        <xdr:cNvPr id="73" name="円/楕円 72"/>
        <xdr:cNvSpPr/>
      </xdr:nvSpPr>
      <xdr:spPr bwMode="auto">
        <a:xfrm>
          <a:off x="4953000" y="3244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25950</xdr:rowOff>
    </xdr:from>
    <xdr:ext cx="736600" cy="259045"/>
    <xdr:sp macro="" textlink="">
      <xdr:nvSpPr>
        <xdr:cNvPr id="74" name="テキスト ボックス 73"/>
        <xdr:cNvSpPr txBox="1"/>
      </xdr:nvSpPr>
      <xdr:spPr>
        <a:xfrm>
          <a:off x="4622800" y="333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58,926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111655</xdr:rowOff>
    </xdr:from>
    <xdr:to>
      <xdr:col>3</xdr:col>
      <xdr:colOff>955675</xdr:colOff>
      <xdr:row>19</xdr:row>
      <xdr:rowOff>41805</xdr:rowOff>
    </xdr:to>
    <xdr:sp macro="" textlink="">
      <xdr:nvSpPr>
        <xdr:cNvPr id="75" name="円/楕円 74"/>
        <xdr:cNvSpPr/>
      </xdr:nvSpPr>
      <xdr:spPr bwMode="auto">
        <a:xfrm>
          <a:off x="4254500" y="3245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26582</xdr:rowOff>
    </xdr:from>
    <xdr:ext cx="762000" cy="259045"/>
    <xdr:sp macro="" textlink="">
      <xdr:nvSpPr>
        <xdr:cNvPr id="76" name="テキスト ボックス 75"/>
        <xdr:cNvSpPr txBox="1"/>
      </xdr:nvSpPr>
      <xdr:spPr>
        <a:xfrm>
          <a:off x="3924300" y="333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58,868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97971</xdr:rowOff>
    </xdr:from>
    <xdr:to>
      <xdr:col>3</xdr:col>
      <xdr:colOff>257175</xdr:colOff>
      <xdr:row>19</xdr:row>
      <xdr:rowOff>28122</xdr:rowOff>
    </xdr:to>
    <xdr:sp macro="" textlink="">
      <xdr:nvSpPr>
        <xdr:cNvPr id="77" name="円/楕円 76"/>
        <xdr:cNvSpPr/>
      </xdr:nvSpPr>
      <xdr:spPr bwMode="auto">
        <a:xfrm>
          <a:off x="3556000" y="323169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12899</xdr:rowOff>
    </xdr:from>
    <xdr:ext cx="762000" cy="259045"/>
    <xdr:sp macro="" textlink="">
      <xdr:nvSpPr>
        <xdr:cNvPr id="78" name="テキスト ボックス 77"/>
        <xdr:cNvSpPr txBox="1"/>
      </xdr:nvSpPr>
      <xdr:spPr>
        <a:xfrm>
          <a:off x="3225800" y="331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60,125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53775</xdr:rowOff>
    </xdr:from>
    <xdr:to>
      <xdr:col>2</xdr:col>
      <xdr:colOff>692150</xdr:colOff>
      <xdr:row>18</xdr:row>
      <xdr:rowOff>155375</xdr:rowOff>
    </xdr:to>
    <xdr:sp macro="" textlink="">
      <xdr:nvSpPr>
        <xdr:cNvPr id="79" name="円/楕円 78"/>
        <xdr:cNvSpPr/>
      </xdr:nvSpPr>
      <xdr:spPr bwMode="auto">
        <a:xfrm>
          <a:off x="2857500" y="3187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140152</xdr:rowOff>
    </xdr:from>
    <xdr:ext cx="762000" cy="259045"/>
    <xdr:sp macro="" textlink="">
      <xdr:nvSpPr>
        <xdr:cNvPr id="80" name="テキスト ボックス 79"/>
        <xdr:cNvSpPr txBox="1"/>
      </xdr:nvSpPr>
      <xdr:spPr>
        <a:xfrm>
          <a:off x="2527300" y="327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269842</xdr:rowOff>
    </xdr:from>
    <xdr:to>
      <xdr:col>4</xdr:col>
      <xdr:colOff>1117600</xdr:colOff>
      <xdr:row>37</xdr:row>
      <xdr:rowOff>266381</xdr:rowOff>
    </xdr:to>
    <xdr:cxnSp macro="">
      <xdr:nvCxnSpPr>
        <xdr:cNvPr id="111" name="直線コネクタ 110"/>
        <xdr:cNvCxnSpPr/>
      </xdr:nvCxnSpPr>
      <xdr:spPr bwMode="auto">
        <a:xfrm flipV="1">
          <a:off x="5651500" y="6194392"/>
          <a:ext cx="0" cy="11966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238458</xdr:rowOff>
    </xdr:from>
    <xdr:ext cx="762000" cy="259045"/>
    <xdr:sp macro="" textlink="">
      <xdr:nvSpPr>
        <xdr:cNvPr id="112" name="人口1人当たり決算額の推移最小値テキスト445"/>
        <xdr:cNvSpPr txBox="1"/>
      </xdr:nvSpPr>
      <xdr:spPr>
        <a:xfrm>
          <a:off x="5740400" y="736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3,366</a:t>
          </a:r>
          <a:endParaRPr kumimoji="1" lang="ja-JP" altLang="en-US" sz="1000" b="1">
            <a:latin typeface="ＭＳ Ｐゴシック"/>
          </a:endParaRPr>
        </a:p>
      </xdr:txBody>
    </xdr:sp>
    <xdr:clientData/>
  </xdr:oneCellAnchor>
  <xdr:twoCellAnchor>
    <xdr:from>
      <xdr:col>4</xdr:col>
      <xdr:colOff>1028700</xdr:colOff>
      <xdr:row>37</xdr:row>
      <xdr:rowOff>266381</xdr:rowOff>
    </xdr:from>
    <xdr:to>
      <xdr:col>5</xdr:col>
      <xdr:colOff>73025</xdr:colOff>
      <xdr:row>37</xdr:row>
      <xdr:rowOff>266381</xdr:rowOff>
    </xdr:to>
    <xdr:cxnSp macro="">
      <xdr:nvCxnSpPr>
        <xdr:cNvPr id="113" name="直線コネクタ 112"/>
        <xdr:cNvCxnSpPr/>
      </xdr:nvCxnSpPr>
      <xdr:spPr bwMode="auto">
        <a:xfrm>
          <a:off x="5562600" y="73910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13319</xdr:rowOff>
    </xdr:from>
    <xdr:ext cx="762000" cy="259045"/>
    <xdr:sp macro="" textlink="">
      <xdr:nvSpPr>
        <xdr:cNvPr id="114" name="人口1人当たり決算額の推移最大値テキスト445"/>
        <xdr:cNvSpPr txBox="1"/>
      </xdr:nvSpPr>
      <xdr:spPr>
        <a:xfrm>
          <a:off x="5740400" y="593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21,688</a:t>
          </a:r>
          <a:endParaRPr kumimoji="1" lang="ja-JP" altLang="en-US" sz="1000" b="1">
            <a:latin typeface="ＭＳ Ｐゴシック"/>
          </a:endParaRPr>
        </a:p>
      </xdr:txBody>
    </xdr:sp>
    <xdr:clientData/>
  </xdr:oneCellAnchor>
  <xdr:twoCellAnchor>
    <xdr:from>
      <xdr:col>4</xdr:col>
      <xdr:colOff>1028700</xdr:colOff>
      <xdr:row>33</xdr:row>
      <xdr:rowOff>269842</xdr:rowOff>
    </xdr:from>
    <xdr:to>
      <xdr:col>5</xdr:col>
      <xdr:colOff>73025</xdr:colOff>
      <xdr:row>33</xdr:row>
      <xdr:rowOff>269842</xdr:rowOff>
    </xdr:to>
    <xdr:cxnSp macro="">
      <xdr:nvCxnSpPr>
        <xdr:cNvPr id="115" name="直線コネクタ 114"/>
        <xdr:cNvCxnSpPr/>
      </xdr:nvCxnSpPr>
      <xdr:spPr bwMode="auto">
        <a:xfrm>
          <a:off x="5562600" y="61943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3425</xdr:rowOff>
    </xdr:from>
    <xdr:to>
      <xdr:col>4</xdr:col>
      <xdr:colOff>1117600</xdr:colOff>
      <xdr:row>35</xdr:row>
      <xdr:rowOff>185783</xdr:rowOff>
    </xdr:to>
    <xdr:cxnSp macro="">
      <xdr:nvCxnSpPr>
        <xdr:cNvPr id="116" name="直線コネクタ 115"/>
        <xdr:cNvCxnSpPr/>
      </xdr:nvCxnSpPr>
      <xdr:spPr bwMode="auto">
        <a:xfrm>
          <a:off x="5003800" y="6613775"/>
          <a:ext cx="647700" cy="182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170560</xdr:rowOff>
    </xdr:from>
    <xdr:ext cx="762000" cy="259045"/>
    <xdr:sp macro="" textlink="">
      <xdr:nvSpPr>
        <xdr:cNvPr id="117" name="人口1人当たり決算額の推移平均値テキスト445"/>
        <xdr:cNvSpPr txBox="1"/>
      </xdr:nvSpPr>
      <xdr:spPr>
        <a:xfrm>
          <a:off x="5740400" y="6780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11,570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194092</xdr:rowOff>
    </xdr:from>
    <xdr:to>
      <xdr:col>5</xdr:col>
      <xdr:colOff>34925</xdr:colOff>
      <xdr:row>35</xdr:row>
      <xdr:rowOff>295692</xdr:rowOff>
    </xdr:to>
    <xdr:sp macro="" textlink="">
      <xdr:nvSpPr>
        <xdr:cNvPr id="118" name="フローチャート : 判断 117"/>
        <xdr:cNvSpPr/>
      </xdr:nvSpPr>
      <xdr:spPr bwMode="auto">
        <a:xfrm>
          <a:off x="5600700" y="6804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317457</xdr:rowOff>
    </xdr:from>
    <xdr:to>
      <xdr:col>4</xdr:col>
      <xdr:colOff>469900</xdr:colOff>
      <xdr:row>35</xdr:row>
      <xdr:rowOff>3425</xdr:rowOff>
    </xdr:to>
    <xdr:cxnSp macro="">
      <xdr:nvCxnSpPr>
        <xdr:cNvPr id="119" name="直線コネクタ 118"/>
        <xdr:cNvCxnSpPr/>
      </xdr:nvCxnSpPr>
      <xdr:spPr bwMode="auto">
        <a:xfrm>
          <a:off x="4305300" y="6584907"/>
          <a:ext cx="698500" cy="28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93639</xdr:rowOff>
    </xdr:from>
    <xdr:to>
      <xdr:col>4</xdr:col>
      <xdr:colOff>520700</xdr:colOff>
      <xdr:row>35</xdr:row>
      <xdr:rowOff>195239</xdr:rowOff>
    </xdr:to>
    <xdr:sp macro="" textlink="">
      <xdr:nvSpPr>
        <xdr:cNvPr id="120" name="フローチャート : 判断 119"/>
        <xdr:cNvSpPr/>
      </xdr:nvSpPr>
      <xdr:spPr bwMode="auto">
        <a:xfrm>
          <a:off x="4953000" y="67039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180016</xdr:rowOff>
    </xdr:from>
    <xdr:ext cx="736600" cy="259045"/>
    <xdr:sp macro="" textlink="">
      <xdr:nvSpPr>
        <xdr:cNvPr id="121" name="テキスト ボックス 120"/>
        <xdr:cNvSpPr txBox="1"/>
      </xdr:nvSpPr>
      <xdr:spPr>
        <a:xfrm>
          <a:off x="4622800" y="679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13,108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317457</xdr:rowOff>
    </xdr:from>
    <xdr:to>
      <xdr:col>3</xdr:col>
      <xdr:colOff>904875</xdr:colOff>
      <xdr:row>35</xdr:row>
      <xdr:rowOff>44573</xdr:rowOff>
    </xdr:to>
    <xdr:cxnSp macro="">
      <xdr:nvCxnSpPr>
        <xdr:cNvPr id="122" name="直線コネクタ 121"/>
        <xdr:cNvCxnSpPr/>
      </xdr:nvCxnSpPr>
      <xdr:spPr bwMode="auto">
        <a:xfrm flipV="1">
          <a:off x="3606800" y="6584907"/>
          <a:ext cx="698500" cy="70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49813</xdr:rowOff>
    </xdr:from>
    <xdr:to>
      <xdr:col>3</xdr:col>
      <xdr:colOff>955675</xdr:colOff>
      <xdr:row>35</xdr:row>
      <xdr:rowOff>151413</xdr:rowOff>
    </xdr:to>
    <xdr:sp macro="" textlink="">
      <xdr:nvSpPr>
        <xdr:cNvPr id="123" name="フローチャート : 判断 122"/>
        <xdr:cNvSpPr/>
      </xdr:nvSpPr>
      <xdr:spPr bwMode="auto">
        <a:xfrm>
          <a:off x="4254500" y="6660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136190</xdr:rowOff>
    </xdr:from>
    <xdr:ext cx="762000" cy="259045"/>
    <xdr:sp macro="" textlink="">
      <xdr:nvSpPr>
        <xdr:cNvPr id="124" name="テキスト ボックス 123"/>
        <xdr:cNvSpPr txBox="1"/>
      </xdr:nvSpPr>
      <xdr:spPr>
        <a:xfrm>
          <a:off x="3924300" y="6746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165013</xdr:rowOff>
    </xdr:from>
    <xdr:to>
      <xdr:col>3</xdr:col>
      <xdr:colOff>206375</xdr:colOff>
      <xdr:row>35</xdr:row>
      <xdr:rowOff>44573</xdr:rowOff>
    </xdr:to>
    <xdr:cxnSp macro="">
      <xdr:nvCxnSpPr>
        <xdr:cNvPr id="125" name="直線コネクタ 124"/>
        <xdr:cNvCxnSpPr/>
      </xdr:nvCxnSpPr>
      <xdr:spPr bwMode="auto">
        <a:xfrm>
          <a:off x="2908300" y="6432463"/>
          <a:ext cx="698500" cy="222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342747</xdr:rowOff>
    </xdr:from>
    <xdr:to>
      <xdr:col>3</xdr:col>
      <xdr:colOff>257175</xdr:colOff>
      <xdr:row>35</xdr:row>
      <xdr:rowOff>101447</xdr:rowOff>
    </xdr:to>
    <xdr:sp macro="" textlink="">
      <xdr:nvSpPr>
        <xdr:cNvPr id="126" name="フローチャート : 判断 125"/>
        <xdr:cNvSpPr/>
      </xdr:nvSpPr>
      <xdr:spPr bwMode="auto">
        <a:xfrm>
          <a:off x="3556000" y="6610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86224</xdr:rowOff>
    </xdr:from>
    <xdr:ext cx="762000" cy="259045"/>
    <xdr:sp macro="" textlink="">
      <xdr:nvSpPr>
        <xdr:cNvPr id="127" name="テキスト ボックス 126"/>
        <xdr:cNvSpPr txBox="1"/>
      </xdr:nvSpPr>
      <xdr:spPr>
        <a:xfrm>
          <a:off x="3225800" y="6696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14,544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292586</xdr:rowOff>
    </xdr:from>
    <xdr:to>
      <xdr:col>2</xdr:col>
      <xdr:colOff>692150</xdr:colOff>
      <xdr:row>35</xdr:row>
      <xdr:rowOff>51286</xdr:rowOff>
    </xdr:to>
    <xdr:sp macro="" textlink="">
      <xdr:nvSpPr>
        <xdr:cNvPr id="128" name="フローチャート : 判断 127"/>
        <xdr:cNvSpPr/>
      </xdr:nvSpPr>
      <xdr:spPr bwMode="auto">
        <a:xfrm>
          <a:off x="2857500" y="6560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36063</xdr:rowOff>
    </xdr:from>
    <xdr:ext cx="762000" cy="259045"/>
    <xdr:sp macro="" textlink="">
      <xdr:nvSpPr>
        <xdr:cNvPr id="129" name="テキスト ボックス 128"/>
        <xdr:cNvSpPr txBox="1"/>
      </xdr:nvSpPr>
      <xdr:spPr>
        <a:xfrm>
          <a:off x="2527300" y="664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15,312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134983</xdr:rowOff>
    </xdr:from>
    <xdr:to>
      <xdr:col>5</xdr:col>
      <xdr:colOff>34925</xdr:colOff>
      <xdr:row>35</xdr:row>
      <xdr:rowOff>236583</xdr:rowOff>
    </xdr:to>
    <xdr:sp macro="" textlink="">
      <xdr:nvSpPr>
        <xdr:cNvPr id="135" name="円/楕円 134"/>
        <xdr:cNvSpPr/>
      </xdr:nvSpPr>
      <xdr:spPr bwMode="auto">
        <a:xfrm>
          <a:off x="5600700" y="6745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322960</xdr:rowOff>
    </xdr:from>
    <xdr:ext cx="762000" cy="259045"/>
    <xdr:sp macro="" textlink="">
      <xdr:nvSpPr>
        <xdr:cNvPr id="136" name="人口1人当たり決算額の推移該当値テキスト445"/>
        <xdr:cNvSpPr txBox="1"/>
      </xdr:nvSpPr>
      <xdr:spPr>
        <a:xfrm>
          <a:off x="5740400" y="6590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12,475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295525</xdr:rowOff>
    </xdr:from>
    <xdr:to>
      <xdr:col>4</xdr:col>
      <xdr:colOff>520700</xdr:colOff>
      <xdr:row>35</xdr:row>
      <xdr:rowOff>54225</xdr:rowOff>
    </xdr:to>
    <xdr:sp macro="" textlink="">
      <xdr:nvSpPr>
        <xdr:cNvPr id="137" name="円/楕円 136"/>
        <xdr:cNvSpPr/>
      </xdr:nvSpPr>
      <xdr:spPr bwMode="auto">
        <a:xfrm>
          <a:off x="4953000" y="6562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64402</xdr:rowOff>
    </xdr:from>
    <xdr:ext cx="736600" cy="259045"/>
    <xdr:sp macro="" textlink="">
      <xdr:nvSpPr>
        <xdr:cNvPr id="138" name="テキスト ボックス 137"/>
        <xdr:cNvSpPr txBox="1"/>
      </xdr:nvSpPr>
      <xdr:spPr>
        <a:xfrm>
          <a:off x="4622800" y="6331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15,267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266657</xdr:rowOff>
    </xdr:from>
    <xdr:to>
      <xdr:col>3</xdr:col>
      <xdr:colOff>955675</xdr:colOff>
      <xdr:row>35</xdr:row>
      <xdr:rowOff>25357</xdr:rowOff>
    </xdr:to>
    <xdr:sp macro="" textlink="">
      <xdr:nvSpPr>
        <xdr:cNvPr id="139" name="円/楕円 138"/>
        <xdr:cNvSpPr/>
      </xdr:nvSpPr>
      <xdr:spPr bwMode="auto">
        <a:xfrm>
          <a:off x="4254500" y="6534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35534</xdr:rowOff>
    </xdr:from>
    <xdr:ext cx="762000" cy="259045"/>
    <xdr:sp macro="" textlink="">
      <xdr:nvSpPr>
        <xdr:cNvPr id="140" name="テキスト ボックス 139"/>
        <xdr:cNvSpPr txBox="1"/>
      </xdr:nvSpPr>
      <xdr:spPr>
        <a:xfrm>
          <a:off x="3924300" y="63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15,709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336673</xdr:rowOff>
    </xdr:from>
    <xdr:to>
      <xdr:col>3</xdr:col>
      <xdr:colOff>257175</xdr:colOff>
      <xdr:row>35</xdr:row>
      <xdr:rowOff>95373</xdr:rowOff>
    </xdr:to>
    <xdr:sp macro="" textlink="">
      <xdr:nvSpPr>
        <xdr:cNvPr id="141" name="円/楕円 140"/>
        <xdr:cNvSpPr/>
      </xdr:nvSpPr>
      <xdr:spPr bwMode="auto">
        <a:xfrm>
          <a:off x="3556000" y="6604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105550</xdr:rowOff>
    </xdr:from>
    <xdr:ext cx="762000" cy="259045"/>
    <xdr:sp macro="" textlink="">
      <xdr:nvSpPr>
        <xdr:cNvPr id="142" name="テキスト ボックス 141"/>
        <xdr:cNvSpPr txBox="1"/>
      </xdr:nvSpPr>
      <xdr:spPr>
        <a:xfrm>
          <a:off x="3225800" y="637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14,637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114213</xdr:rowOff>
    </xdr:from>
    <xdr:to>
      <xdr:col>2</xdr:col>
      <xdr:colOff>692150</xdr:colOff>
      <xdr:row>34</xdr:row>
      <xdr:rowOff>215813</xdr:rowOff>
    </xdr:to>
    <xdr:sp macro="" textlink="">
      <xdr:nvSpPr>
        <xdr:cNvPr id="143" name="円/楕円 142"/>
        <xdr:cNvSpPr/>
      </xdr:nvSpPr>
      <xdr:spPr bwMode="auto">
        <a:xfrm>
          <a:off x="2857500" y="6381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225990</xdr:rowOff>
    </xdr:from>
    <xdr:ext cx="762000" cy="259045"/>
    <xdr:sp macro="" textlink="">
      <xdr:nvSpPr>
        <xdr:cNvPr id="144" name="テキスト ボックス 143"/>
        <xdr:cNvSpPr txBox="1"/>
      </xdr:nvSpPr>
      <xdr:spPr>
        <a:xfrm>
          <a:off x="2527300" y="615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東京都大田区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712,057
691,853
60.66
254,261,532
241,618,051
10,579,176
160,750,609
31,324,887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122152</xdr:rowOff>
    </xdr:from>
    <xdr:to>
      <xdr:col>6</xdr:col>
      <xdr:colOff>510540</xdr:colOff>
      <xdr:row>38</xdr:row>
      <xdr:rowOff>64687</xdr:rowOff>
    </xdr:to>
    <xdr:cxnSp macro="">
      <xdr:nvCxnSpPr>
        <xdr:cNvPr id="58" name="直線コネクタ 57"/>
        <xdr:cNvCxnSpPr/>
      </xdr:nvCxnSpPr>
      <xdr:spPr>
        <a:xfrm flipV="1">
          <a:off x="4633595" y="5094202"/>
          <a:ext cx="1270" cy="148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68514</xdr:rowOff>
    </xdr:from>
    <xdr:ext cx="534377" cy="259045"/>
    <xdr:sp macro="" textlink="">
      <xdr:nvSpPr>
        <xdr:cNvPr id="59" name="人件費最小値テキスト"/>
        <xdr:cNvSpPr txBox="1"/>
      </xdr:nvSpPr>
      <xdr:spPr>
        <a:xfrm>
          <a:off x="4686300" y="65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48,891</a:t>
          </a:r>
          <a:endParaRPr kumimoji="1" lang="ja-JP" altLang="en-US" sz="1000" b="1">
            <a:latin typeface="ＭＳ Ｐゴシック"/>
          </a:endParaRPr>
        </a:p>
      </xdr:txBody>
    </xdr:sp>
    <xdr:clientData/>
  </xdr:oneCellAnchor>
  <xdr:twoCellAnchor>
    <xdr:from>
      <xdr:col>6</xdr:col>
      <xdr:colOff>422275</xdr:colOff>
      <xdr:row>38</xdr:row>
      <xdr:rowOff>64687</xdr:rowOff>
    </xdr:from>
    <xdr:to>
      <xdr:col>6</xdr:col>
      <xdr:colOff>600075</xdr:colOff>
      <xdr:row>38</xdr:row>
      <xdr:rowOff>64687</xdr:rowOff>
    </xdr:to>
    <xdr:cxnSp macro="">
      <xdr:nvCxnSpPr>
        <xdr:cNvPr id="60" name="直線コネクタ 59"/>
        <xdr:cNvCxnSpPr/>
      </xdr:nvCxnSpPr>
      <xdr:spPr>
        <a:xfrm>
          <a:off x="4546600" y="657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68829</xdr:rowOff>
    </xdr:from>
    <xdr:ext cx="599010" cy="259045"/>
    <xdr:sp macro="" textlink="">
      <xdr:nvSpPr>
        <xdr:cNvPr id="61" name="人件費最大値テキスト"/>
        <xdr:cNvSpPr txBox="1"/>
      </xdr:nvSpPr>
      <xdr:spPr>
        <a:xfrm>
          <a:off x="4686300" y="486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185,362</a:t>
          </a:r>
          <a:endParaRPr kumimoji="1" lang="ja-JP" altLang="en-US" sz="1000" b="1">
            <a:latin typeface="ＭＳ Ｐゴシック"/>
          </a:endParaRPr>
        </a:p>
      </xdr:txBody>
    </xdr:sp>
    <xdr:clientData/>
  </xdr:oneCellAnchor>
  <xdr:twoCellAnchor>
    <xdr:from>
      <xdr:col>6</xdr:col>
      <xdr:colOff>422275</xdr:colOff>
      <xdr:row>29</xdr:row>
      <xdr:rowOff>122152</xdr:rowOff>
    </xdr:from>
    <xdr:to>
      <xdr:col>6</xdr:col>
      <xdr:colOff>600075</xdr:colOff>
      <xdr:row>29</xdr:row>
      <xdr:rowOff>122152</xdr:rowOff>
    </xdr:to>
    <xdr:cxnSp macro="">
      <xdr:nvCxnSpPr>
        <xdr:cNvPr id="62" name="直線コネクタ 61"/>
        <xdr:cNvCxnSpPr/>
      </xdr:nvCxnSpPr>
      <xdr:spPr>
        <a:xfrm>
          <a:off x="4546600" y="5094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112769</xdr:rowOff>
    </xdr:from>
    <xdr:to>
      <xdr:col>6</xdr:col>
      <xdr:colOff>511175</xdr:colOff>
      <xdr:row>37</xdr:row>
      <xdr:rowOff>123611</xdr:rowOff>
    </xdr:to>
    <xdr:cxnSp macro="">
      <xdr:nvCxnSpPr>
        <xdr:cNvPr id="63" name="直線コネクタ 62"/>
        <xdr:cNvCxnSpPr/>
      </xdr:nvCxnSpPr>
      <xdr:spPr>
        <a:xfrm>
          <a:off x="3797300" y="6456419"/>
          <a:ext cx="8382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42936</xdr:rowOff>
    </xdr:from>
    <xdr:ext cx="534377" cy="259045"/>
    <xdr:sp macro="" textlink="">
      <xdr:nvSpPr>
        <xdr:cNvPr id="64" name="人件費平均値テキスト"/>
        <xdr:cNvSpPr txBox="1"/>
      </xdr:nvSpPr>
      <xdr:spPr>
        <a:xfrm>
          <a:off x="4686300" y="6215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20059</xdr:rowOff>
    </xdr:from>
    <xdr:to>
      <xdr:col>6</xdr:col>
      <xdr:colOff>561975</xdr:colOff>
      <xdr:row>37</xdr:row>
      <xdr:rowOff>121659</xdr:rowOff>
    </xdr:to>
    <xdr:sp macro="" textlink="">
      <xdr:nvSpPr>
        <xdr:cNvPr id="65" name="フローチャート : 判断 64"/>
        <xdr:cNvSpPr/>
      </xdr:nvSpPr>
      <xdr:spPr>
        <a:xfrm>
          <a:off x="45847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112769</xdr:rowOff>
    </xdr:from>
    <xdr:to>
      <xdr:col>5</xdr:col>
      <xdr:colOff>358775</xdr:colOff>
      <xdr:row>37</xdr:row>
      <xdr:rowOff>117210</xdr:rowOff>
    </xdr:to>
    <xdr:cxnSp macro="">
      <xdr:nvCxnSpPr>
        <xdr:cNvPr id="66" name="直線コネクタ 65"/>
        <xdr:cNvCxnSpPr/>
      </xdr:nvCxnSpPr>
      <xdr:spPr>
        <a:xfrm flipV="1">
          <a:off x="2908300" y="6456419"/>
          <a:ext cx="889000" cy="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6245</xdr:rowOff>
    </xdr:from>
    <xdr:to>
      <xdr:col>5</xdr:col>
      <xdr:colOff>409575</xdr:colOff>
      <xdr:row>37</xdr:row>
      <xdr:rowOff>107845</xdr:rowOff>
    </xdr:to>
    <xdr:sp macro="" textlink="">
      <xdr:nvSpPr>
        <xdr:cNvPr id="67" name="フローチャート : 判断 66"/>
        <xdr:cNvSpPr/>
      </xdr:nvSpPr>
      <xdr:spPr>
        <a:xfrm>
          <a:off x="3746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124372</xdr:rowOff>
    </xdr:from>
    <xdr:ext cx="534377" cy="259045"/>
    <xdr:sp macro="" textlink="">
      <xdr:nvSpPr>
        <xdr:cNvPr id="68" name="テキスト ボックス 67"/>
        <xdr:cNvSpPr txBox="1"/>
      </xdr:nvSpPr>
      <xdr:spPr>
        <a:xfrm>
          <a:off x="3530111" y="612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65,343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86763</xdr:rowOff>
    </xdr:from>
    <xdr:to>
      <xdr:col>4</xdr:col>
      <xdr:colOff>155575</xdr:colOff>
      <xdr:row>37</xdr:row>
      <xdr:rowOff>117210</xdr:rowOff>
    </xdr:to>
    <xdr:cxnSp macro="">
      <xdr:nvCxnSpPr>
        <xdr:cNvPr id="69" name="直線コネクタ 68"/>
        <xdr:cNvCxnSpPr/>
      </xdr:nvCxnSpPr>
      <xdr:spPr>
        <a:xfrm>
          <a:off x="2019300" y="6430413"/>
          <a:ext cx="889000" cy="3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170554</xdr:rowOff>
    </xdr:from>
    <xdr:to>
      <xdr:col>4</xdr:col>
      <xdr:colOff>206375</xdr:colOff>
      <xdr:row>37</xdr:row>
      <xdr:rowOff>100704</xdr:rowOff>
    </xdr:to>
    <xdr:sp macro="" textlink="">
      <xdr:nvSpPr>
        <xdr:cNvPr id="70" name="フローチャート : 判断 69"/>
        <xdr:cNvSpPr/>
      </xdr:nvSpPr>
      <xdr:spPr>
        <a:xfrm>
          <a:off x="2857500" y="634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117231</xdr:rowOff>
    </xdr:from>
    <xdr:ext cx="534377" cy="259045"/>
    <xdr:sp macro="" textlink="">
      <xdr:nvSpPr>
        <xdr:cNvPr id="71" name="テキスト ボックス 70"/>
        <xdr:cNvSpPr txBox="1"/>
      </xdr:nvSpPr>
      <xdr:spPr>
        <a:xfrm>
          <a:off x="2641111" y="611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65,999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54966</xdr:rowOff>
    </xdr:from>
    <xdr:to>
      <xdr:col>2</xdr:col>
      <xdr:colOff>638175</xdr:colOff>
      <xdr:row>37</xdr:row>
      <xdr:rowOff>86763</xdr:rowOff>
    </xdr:to>
    <xdr:cxnSp macro="">
      <xdr:nvCxnSpPr>
        <xdr:cNvPr id="72" name="直線コネクタ 71"/>
        <xdr:cNvCxnSpPr/>
      </xdr:nvCxnSpPr>
      <xdr:spPr>
        <a:xfrm>
          <a:off x="1130300" y="6398616"/>
          <a:ext cx="889000" cy="3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145593</xdr:rowOff>
    </xdr:from>
    <xdr:to>
      <xdr:col>3</xdr:col>
      <xdr:colOff>3175</xdr:colOff>
      <xdr:row>37</xdr:row>
      <xdr:rowOff>75743</xdr:rowOff>
    </xdr:to>
    <xdr:sp macro="" textlink="">
      <xdr:nvSpPr>
        <xdr:cNvPr id="73" name="フローチャート : 判断 72"/>
        <xdr:cNvSpPr/>
      </xdr:nvSpPr>
      <xdr:spPr>
        <a:xfrm>
          <a:off x="1968500" y="63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92270</xdr:rowOff>
    </xdr:from>
    <xdr:ext cx="534377" cy="259045"/>
    <xdr:sp macro="" textlink="">
      <xdr:nvSpPr>
        <xdr:cNvPr id="74" name="テキスト ボックス 73"/>
        <xdr:cNvSpPr txBox="1"/>
      </xdr:nvSpPr>
      <xdr:spPr>
        <a:xfrm>
          <a:off x="1752111" y="609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68,292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91872</xdr:rowOff>
    </xdr:from>
    <xdr:to>
      <xdr:col>1</xdr:col>
      <xdr:colOff>485775</xdr:colOff>
      <xdr:row>37</xdr:row>
      <xdr:rowOff>22022</xdr:rowOff>
    </xdr:to>
    <xdr:sp macro="" textlink="">
      <xdr:nvSpPr>
        <xdr:cNvPr id="75" name="フローチャート : 判断 74"/>
        <xdr:cNvSpPr/>
      </xdr:nvSpPr>
      <xdr:spPr>
        <a:xfrm>
          <a:off x="1079500" y="62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38549</xdr:rowOff>
    </xdr:from>
    <xdr:ext cx="534377" cy="259045"/>
    <xdr:sp macro="" textlink="">
      <xdr:nvSpPr>
        <xdr:cNvPr id="76" name="テキスト ボックス 75"/>
        <xdr:cNvSpPr txBox="1"/>
      </xdr:nvSpPr>
      <xdr:spPr>
        <a:xfrm>
          <a:off x="863111" y="603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73,227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72811</xdr:rowOff>
    </xdr:from>
    <xdr:to>
      <xdr:col>6</xdr:col>
      <xdr:colOff>561975</xdr:colOff>
      <xdr:row>38</xdr:row>
      <xdr:rowOff>2961</xdr:rowOff>
    </xdr:to>
    <xdr:sp macro="" textlink="">
      <xdr:nvSpPr>
        <xdr:cNvPr id="82" name="円/楕円 81"/>
        <xdr:cNvSpPr/>
      </xdr:nvSpPr>
      <xdr:spPr>
        <a:xfrm>
          <a:off x="4584700" y="641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169936</xdr:rowOff>
    </xdr:from>
    <xdr:ext cx="534377" cy="259045"/>
    <xdr:sp macro="" textlink="">
      <xdr:nvSpPr>
        <xdr:cNvPr id="83" name="人件費該当値テキスト"/>
        <xdr:cNvSpPr txBox="1"/>
      </xdr:nvSpPr>
      <xdr:spPr>
        <a:xfrm>
          <a:off x="4686300" y="634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59,228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61969</xdr:rowOff>
    </xdr:from>
    <xdr:to>
      <xdr:col>5</xdr:col>
      <xdr:colOff>409575</xdr:colOff>
      <xdr:row>37</xdr:row>
      <xdr:rowOff>163568</xdr:rowOff>
    </xdr:to>
    <xdr:sp macro="" textlink="">
      <xdr:nvSpPr>
        <xdr:cNvPr id="84" name="円/楕円 83"/>
        <xdr:cNvSpPr/>
      </xdr:nvSpPr>
      <xdr:spPr>
        <a:xfrm>
          <a:off x="3746500" y="64056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154696</xdr:rowOff>
    </xdr:from>
    <xdr:ext cx="534377" cy="259045"/>
    <xdr:sp macro="" textlink="">
      <xdr:nvSpPr>
        <xdr:cNvPr id="85" name="テキスト ボックス 84"/>
        <xdr:cNvSpPr txBox="1"/>
      </xdr:nvSpPr>
      <xdr:spPr>
        <a:xfrm>
          <a:off x="3530111" y="64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60,224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66410</xdr:rowOff>
    </xdr:from>
    <xdr:to>
      <xdr:col>4</xdr:col>
      <xdr:colOff>206375</xdr:colOff>
      <xdr:row>37</xdr:row>
      <xdr:rowOff>168010</xdr:rowOff>
    </xdr:to>
    <xdr:sp macro="" textlink="">
      <xdr:nvSpPr>
        <xdr:cNvPr id="86" name="円/楕円 85"/>
        <xdr:cNvSpPr/>
      </xdr:nvSpPr>
      <xdr:spPr>
        <a:xfrm>
          <a:off x="2857500" y="641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159137</xdr:rowOff>
    </xdr:from>
    <xdr:ext cx="534377" cy="259045"/>
    <xdr:sp macro="" textlink="">
      <xdr:nvSpPr>
        <xdr:cNvPr id="87" name="テキスト ボックス 86"/>
        <xdr:cNvSpPr txBox="1"/>
      </xdr:nvSpPr>
      <xdr:spPr>
        <a:xfrm>
          <a:off x="2641111" y="650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59,816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35963</xdr:rowOff>
    </xdr:from>
    <xdr:to>
      <xdr:col>3</xdr:col>
      <xdr:colOff>3175</xdr:colOff>
      <xdr:row>37</xdr:row>
      <xdr:rowOff>137563</xdr:rowOff>
    </xdr:to>
    <xdr:sp macro="" textlink="">
      <xdr:nvSpPr>
        <xdr:cNvPr id="88" name="円/楕円 87"/>
        <xdr:cNvSpPr/>
      </xdr:nvSpPr>
      <xdr:spPr>
        <a:xfrm>
          <a:off x="1968500" y="637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128690</xdr:rowOff>
    </xdr:from>
    <xdr:ext cx="534377" cy="259045"/>
    <xdr:sp macro="" textlink="">
      <xdr:nvSpPr>
        <xdr:cNvPr id="89" name="テキスト ボックス 88"/>
        <xdr:cNvSpPr txBox="1"/>
      </xdr:nvSpPr>
      <xdr:spPr>
        <a:xfrm>
          <a:off x="1752111" y="647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62,613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4166</xdr:rowOff>
    </xdr:from>
    <xdr:to>
      <xdr:col>1</xdr:col>
      <xdr:colOff>485775</xdr:colOff>
      <xdr:row>37</xdr:row>
      <xdr:rowOff>105766</xdr:rowOff>
    </xdr:to>
    <xdr:sp macro="" textlink="">
      <xdr:nvSpPr>
        <xdr:cNvPr id="90" name="円/楕円 89"/>
        <xdr:cNvSpPr/>
      </xdr:nvSpPr>
      <xdr:spPr>
        <a:xfrm>
          <a:off x="1079500" y="63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96893</xdr:rowOff>
    </xdr:from>
    <xdr:ext cx="534377" cy="259045"/>
    <xdr:sp macro="" textlink="">
      <xdr:nvSpPr>
        <xdr:cNvPr id="91" name="テキスト ボックス 90"/>
        <xdr:cNvSpPr txBox="1"/>
      </xdr:nvSpPr>
      <xdr:spPr>
        <a:xfrm>
          <a:off x="863111" y="644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60,028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42305</xdr:rowOff>
    </xdr:from>
    <xdr:to>
      <xdr:col>6</xdr:col>
      <xdr:colOff>510540</xdr:colOff>
      <xdr:row>58</xdr:row>
      <xdr:rowOff>88461</xdr:rowOff>
    </xdr:to>
    <xdr:cxnSp macro="">
      <xdr:nvCxnSpPr>
        <xdr:cNvPr id="118" name="直線コネクタ 117"/>
        <xdr:cNvCxnSpPr/>
      </xdr:nvCxnSpPr>
      <xdr:spPr>
        <a:xfrm flipV="1">
          <a:off x="4633595" y="8614805"/>
          <a:ext cx="1270" cy="1417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92288</xdr:rowOff>
    </xdr:from>
    <xdr:ext cx="534377" cy="259045"/>
    <xdr:sp macro="" textlink="">
      <xdr:nvSpPr>
        <xdr:cNvPr id="119" name="物件費最小値テキスト"/>
        <xdr:cNvSpPr txBox="1"/>
      </xdr:nvSpPr>
      <xdr:spPr>
        <a:xfrm>
          <a:off x="4686300" y="1003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46,707</a:t>
          </a:r>
          <a:endParaRPr kumimoji="1" lang="ja-JP" altLang="en-US" sz="1000" b="1">
            <a:latin typeface="ＭＳ Ｐゴシック"/>
          </a:endParaRPr>
        </a:p>
      </xdr:txBody>
    </xdr:sp>
    <xdr:clientData/>
  </xdr:oneCellAnchor>
  <xdr:twoCellAnchor>
    <xdr:from>
      <xdr:col>6</xdr:col>
      <xdr:colOff>422275</xdr:colOff>
      <xdr:row>58</xdr:row>
      <xdr:rowOff>88461</xdr:rowOff>
    </xdr:from>
    <xdr:to>
      <xdr:col>6</xdr:col>
      <xdr:colOff>600075</xdr:colOff>
      <xdr:row>58</xdr:row>
      <xdr:rowOff>88461</xdr:rowOff>
    </xdr:to>
    <xdr:cxnSp macro="">
      <xdr:nvCxnSpPr>
        <xdr:cNvPr id="120" name="直線コネクタ 119"/>
        <xdr:cNvCxnSpPr/>
      </xdr:nvCxnSpPr>
      <xdr:spPr>
        <a:xfrm>
          <a:off x="4546600" y="10032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160432</xdr:rowOff>
    </xdr:from>
    <xdr:ext cx="599010" cy="259045"/>
    <xdr:sp macro="" textlink="">
      <xdr:nvSpPr>
        <xdr:cNvPr id="121" name="物件費最大値テキスト"/>
        <xdr:cNvSpPr txBox="1"/>
      </xdr:nvSpPr>
      <xdr:spPr>
        <a:xfrm>
          <a:off x="4686300" y="839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176,947</a:t>
          </a:r>
          <a:endParaRPr kumimoji="1" lang="ja-JP" altLang="en-US" sz="1000" b="1">
            <a:latin typeface="ＭＳ Ｐゴシック"/>
          </a:endParaRPr>
        </a:p>
      </xdr:txBody>
    </xdr:sp>
    <xdr:clientData/>
  </xdr:oneCellAnchor>
  <xdr:twoCellAnchor>
    <xdr:from>
      <xdr:col>6</xdr:col>
      <xdr:colOff>422275</xdr:colOff>
      <xdr:row>50</xdr:row>
      <xdr:rowOff>42305</xdr:rowOff>
    </xdr:from>
    <xdr:to>
      <xdr:col>6</xdr:col>
      <xdr:colOff>600075</xdr:colOff>
      <xdr:row>50</xdr:row>
      <xdr:rowOff>42305</xdr:rowOff>
    </xdr:to>
    <xdr:cxnSp macro="">
      <xdr:nvCxnSpPr>
        <xdr:cNvPr id="122" name="直線コネクタ 121"/>
        <xdr:cNvCxnSpPr/>
      </xdr:nvCxnSpPr>
      <xdr:spPr>
        <a:xfrm>
          <a:off x="4546600" y="861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45898</xdr:rowOff>
    </xdr:from>
    <xdr:to>
      <xdr:col>6</xdr:col>
      <xdr:colOff>511175</xdr:colOff>
      <xdr:row>58</xdr:row>
      <xdr:rowOff>60299</xdr:rowOff>
    </xdr:to>
    <xdr:cxnSp macro="">
      <xdr:nvCxnSpPr>
        <xdr:cNvPr id="123" name="直線コネクタ 122"/>
        <xdr:cNvCxnSpPr/>
      </xdr:nvCxnSpPr>
      <xdr:spPr>
        <a:xfrm flipV="1">
          <a:off x="3797300" y="9989998"/>
          <a:ext cx="8382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69889</xdr:rowOff>
    </xdr:from>
    <xdr:ext cx="534377" cy="259045"/>
    <xdr:sp macro="" textlink="">
      <xdr:nvSpPr>
        <xdr:cNvPr id="124" name="物件費平均値テキスト"/>
        <xdr:cNvSpPr txBox="1"/>
      </xdr:nvSpPr>
      <xdr:spPr>
        <a:xfrm>
          <a:off x="4686300" y="96710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61,598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47012</xdr:rowOff>
    </xdr:from>
    <xdr:to>
      <xdr:col>6</xdr:col>
      <xdr:colOff>561975</xdr:colOff>
      <xdr:row>57</xdr:row>
      <xdr:rowOff>148612</xdr:rowOff>
    </xdr:to>
    <xdr:sp macro="" textlink="">
      <xdr:nvSpPr>
        <xdr:cNvPr id="125" name="フローチャート : 判断 124"/>
        <xdr:cNvSpPr/>
      </xdr:nvSpPr>
      <xdr:spPr>
        <a:xfrm>
          <a:off x="4584700" y="9819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60299</xdr:rowOff>
    </xdr:from>
    <xdr:to>
      <xdr:col>5</xdr:col>
      <xdr:colOff>358775</xdr:colOff>
      <xdr:row>58</xdr:row>
      <xdr:rowOff>95395</xdr:rowOff>
    </xdr:to>
    <xdr:cxnSp macro="">
      <xdr:nvCxnSpPr>
        <xdr:cNvPr id="126" name="直線コネクタ 125"/>
        <xdr:cNvCxnSpPr/>
      </xdr:nvCxnSpPr>
      <xdr:spPr>
        <a:xfrm flipV="1">
          <a:off x="2908300" y="10004399"/>
          <a:ext cx="889000" cy="3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66595</xdr:rowOff>
    </xdr:from>
    <xdr:to>
      <xdr:col>5</xdr:col>
      <xdr:colOff>409575</xdr:colOff>
      <xdr:row>57</xdr:row>
      <xdr:rowOff>168195</xdr:rowOff>
    </xdr:to>
    <xdr:sp macro="" textlink="">
      <xdr:nvSpPr>
        <xdr:cNvPr id="127" name="フローチャート : 判断 126"/>
        <xdr:cNvSpPr/>
      </xdr:nvSpPr>
      <xdr:spPr>
        <a:xfrm>
          <a:off x="3746500" y="983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13272</xdr:rowOff>
    </xdr:from>
    <xdr:ext cx="534377" cy="259045"/>
    <xdr:sp macro="" textlink="">
      <xdr:nvSpPr>
        <xdr:cNvPr id="128" name="テキスト ボックス 127"/>
        <xdr:cNvSpPr txBox="1"/>
      </xdr:nvSpPr>
      <xdr:spPr>
        <a:xfrm>
          <a:off x="3530111" y="961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59,799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95395</xdr:rowOff>
    </xdr:from>
    <xdr:to>
      <xdr:col>4</xdr:col>
      <xdr:colOff>155575</xdr:colOff>
      <xdr:row>58</xdr:row>
      <xdr:rowOff>116394</xdr:rowOff>
    </xdr:to>
    <xdr:cxnSp macro="">
      <xdr:nvCxnSpPr>
        <xdr:cNvPr id="129" name="直線コネクタ 128"/>
        <xdr:cNvCxnSpPr/>
      </xdr:nvCxnSpPr>
      <xdr:spPr>
        <a:xfrm flipV="1">
          <a:off x="2019300" y="10039495"/>
          <a:ext cx="889000" cy="2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98828</xdr:rowOff>
    </xdr:from>
    <xdr:to>
      <xdr:col>4</xdr:col>
      <xdr:colOff>206375</xdr:colOff>
      <xdr:row>58</xdr:row>
      <xdr:rowOff>28978</xdr:rowOff>
    </xdr:to>
    <xdr:sp macro="" textlink="">
      <xdr:nvSpPr>
        <xdr:cNvPr id="130" name="フローチャート : 判断 129"/>
        <xdr:cNvSpPr/>
      </xdr:nvSpPr>
      <xdr:spPr>
        <a:xfrm>
          <a:off x="2857500" y="987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45505</xdr:rowOff>
    </xdr:from>
    <xdr:ext cx="534377" cy="259045"/>
    <xdr:sp macro="" textlink="">
      <xdr:nvSpPr>
        <xdr:cNvPr id="131" name="テキスト ボックス 130"/>
        <xdr:cNvSpPr txBox="1"/>
      </xdr:nvSpPr>
      <xdr:spPr>
        <a:xfrm>
          <a:off x="2641111" y="964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56,838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105377</xdr:rowOff>
    </xdr:from>
    <xdr:to>
      <xdr:col>2</xdr:col>
      <xdr:colOff>638175</xdr:colOff>
      <xdr:row>58</xdr:row>
      <xdr:rowOff>116394</xdr:rowOff>
    </xdr:to>
    <xdr:cxnSp macro="">
      <xdr:nvCxnSpPr>
        <xdr:cNvPr id="132" name="直線コネクタ 131"/>
        <xdr:cNvCxnSpPr/>
      </xdr:nvCxnSpPr>
      <xdr:spPr>
        <a:xfrm>
          <a:off x="1130300" y="10049477"/>
          <a:ext cx="889000" cy="1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108353</xdr:rowOff>
    </xdr:from>
    <xdr:to>
      <xdr:col>3</xdr:col>
      <xdr:colOff>3175</xdr:colOff>
      <xdr:row>58</xdr:row>
      <xdr:rowOff>38503</xdr:rowOff>
    </xdr:to>
    <xdr:sp macro="" textlink="">
      <xdr:nvSpPr>
        <xdr:cNvPr id="133" name="フローチャート : 判断 132"/>
        <xdr:cNvSpPr/>
      </xdr:nvSpPr>
      <xdr:spPr>
        <a:xfrm>
          <a:off x="1968500" y="98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55030</xdr:rowOff>
    </xdr:from>
    <xdr:ext cx="534377" cy="259045"/>
    <xdr:sp macro="" textlink="">
      <xdr:nvSpPr>
        <xdr:cNvPr id="134" name="テキスト ボックス 133"/>
        <xdr:cNvSpPr txBox="1"/>
      </xdr:nvSpPr>
      <xdr:spPr>
        <a:xfrm>
          <a:off x="1752111" y="965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55,963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84361</xdr:rowOff>
    </xdr:from>
    <xdr:to>
      <xdr:col>1</xdr:col>
      <xdr:colOff>485775</xdr:colOff>
      <xdr:row>58</xdr:row>
      <xdr:rowOff>14511</xdr:rowOff>
    </xdr:to>
    <xdr:sp macro="" textlink="">
      <xdr:nvSpPr>
        <xdr:cNvPr id="135" name="フローチャート : 判断 134"/>
        <xdr:cNvSpPr/>
      </xdr:nvSpPr>
      <xdr:spPr>
        <a:xfrm>
          <a:off x="1079500" y="98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31038</xdr:rowOff>
    </xdr:from>
    <xdr:ext cx="534377" cy="259045"/>
    <xdr:sp macro="" textlink="">
      <xdr:nvSpPr>
        <xdr:cNvPr id="136" name="テキスト ボックス 135"/>
        <xdr:cNvSpPr txBox="1"/>
      </xdr:nvSpPr>
      <xdr:spPr>
        <a:xfrm>
          <a:off x="863111" y="96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58,167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166548</xdr:rowOff>
    </xdr:from>
    <xdr:to>
      <xdr:col>6</xdr:col>
      <xdr:colOff>561975</xdr:colOff>
      <xdr:row>58</xdr:row>
      <xdr:rowOff>96698</xdr:rowOff>
    </xdr:to>
    <xdr:sp macro="" textlink="">
      <xdr:nvSpPr>
        <xdr:cNvPr id="142" name="円/楕円 141"/>
        <xdr:cNvSpPr/>
      </xdr:nvSpPr>
      <xdr:spPr>
        <a:xfrm>
          <a:off x="4584700" y="993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81475</xdr:rowOff>
    </xdr:from>
    <xdr:ext cx="534377" cy="259045"/>
    <xdr:sp macro="" textlink="">
      <xdr:nvSpPr>
        <xdr:cNvPr id="143" name="物件費該当値テキスト"/>
        <xdr:cNvSpPr txBox="1"/>
      </xdr:nvSpPr>
      <xdr:spPr>
        <a:xfrm>
          <a:off x="4686300" y="985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50,617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9499</xdr:rowOff>
    </xdr:from>
    <xdr:to>
      <xdr:col>5</xdr:col>
      <xdr:colOff>409575</xdr:colOff>
      <xdr:row>58</xdr:row>
      <xdr:rowOff>111099</xdr:rowOff>
    </xdr:to>
    <xdr:sp macro="" textlink="">
      <xdr:nvSpPr>
        <xdr:cNvPr id="144" name="円/楕円 143"/>
        <xdr:cNvSpPr/>
      </xdr:nvSpPr>
      <xdr:spPr>
        <a:xfrm>
          <a:off x="3746500" y="995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102226</xdr:rowOff>
    </xdr:from>
    <xdr:ext cx="534377" cy="259045"/>
    <xdr:sp macro="" textlink="">
      <xdr:nvSpPr>
        <xdr:cNvPr id="145" name="テキスト ボックス 144"/>
        <xdr:cNvSpPr txBox="1"/>
      </xdr:nvSpPr>
      <xdr:spPr>
        <a:xfrm>
          <a:off x="3530111" y="100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49,294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44595</xdr:rowOff>
    </xdr:from>
    <xdr:to>
      <xdr:col>4</xdr:col>
      <xdr:colOff>206375</xdr:colOff>
      <xdr:row>58</xdr:row>
      <xdr:rowOff>146195</xdr:rowOff>
    </xdr:to>
    <xdr:sp macro="" textlink="">
      <xdr:nvSpPr>
        <xdr:cNvPr id="146" name="円/楕円 145"/>
        <xdr:cNvSpPr/>
      </xdr:nvSpPr>
      <xdr:spPr>
        <a:xfrm>
          <a:off x="2857500" y="998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137322</xdr:rowOff>
    </xdr:from>
    <xdr:ext cx="534377" cy="259045"/>
    <xdr:sp macro="" textlink="">
      <xdr:nvSpPr>
        <xdr:cNvPr id="147" name="テキスト ボックス 146"/>
        <xdr:cNvSpPr txBox="1"/>
      </xdr:nvSpPr>
      <xdr:spPr>
        <a:xfrm>
          <a:off x="2641111" y="1008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46,070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65594</xdr:rowOff>
    </xdr:from>
    <xdr:to>
      <xdr:col>3</xdr:col>
      <xdr:colOff>3175</xdr:colOff>
      <xdr:row>58</xdr:row>
      <xdr:rowOff>167194</xdr:rowOff>
    </xdr:to>
    <xdr:sp macro="" textlink="">
      <xdr:nvSpPr>
        <xdr:cNvPr id="148" name="円/楕円 147"/>
        <xdr:cNvSpPr/>
      </xdr:nvSpPr>
      <xdr:spPr>
        <a:xfrm>
          <a:off x="1968500" y="1000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158321</xdr:rowOff>
    </xdr:from>
    <xdr:ext cx="534377" cy="259045"/>
    <xdr:sp macro="" textlink="">
      <xdr:nvSpPr>
        <xdr:cNvPr id="149" name="テキスト ボックス 148"/>
        <xdr:cNvSpPr txBox="1"/>
      </xdr:nvSpPr>
      <xdr:spPr>
        <a:xfrm>
          <a:off x="1752111" y="1010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44,141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54577</xdr:rowOff>
    </xdr:from>
    <xdr:to>
      <xdr:col>1</xdr:col>
      <xdr:colOff>485775</xdr:colOff>
      <xdr:row>58</xdr:row>
      <xdr:rowOff>156177</xdr:rowOff>
    </xdr:to>
    <xdr:sp macro="" textlink="">
      <xdr:nvSpPr>
        <xdr:cNvPr id="150" name="円/楕円 149"/>
        <xdr:cNvSpPr/>
      </xdr:nvSpPr>
      <xdr:spPr>
        <a:xfrm>
          <a:off x="1079500" y="999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147304</xdr:rowOff>
    </xdr:from>
    <xdr:ext cx="534377" cy="259045"/>
    <xdr:sp macro="" textlink="">
      <xdr:nvSpPr>
        <xdr:cNvPr id="151" name="テキスト ボックス 150"/>
        <xdr:cNvSpPr txBox="1"/>
      </xdr:nvSpPr>
      <xdr:spPr>
        <a:xfrm>
          <a:off x="863111" y="1009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9398</xdr:rowOff>
    </xdr:from>
    <xdr:to>
      <xdr:col>6</xdr:col>
      <xdr:colOff>510540</xdr:colOff>
      <xdr:row>79</xdr:row>
      <xdr:rowOff>35742</xdr:rowOff>
    </xdr:to>
    <xdr:cxnSp macro="">
      <xdr:nvCxnSpPr>
        <xdr:cNvPr id="177" name="直線コネクタ 176"/>
        <xdr:cNvCxnSpPr/>
      </xdr:nvCxnSpPr>
      <xdr:spPr>
        <a:xfrm flipV="1">
          <a:off x="4633595" y="12182348"/>
          <a:ext cx="1270" cy="139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39569</xdr:rowOff>
    </xdr:from>
    <xdr:ext cx="378565" cy="259045"/>
    <xdr:sp macro="" textlink="">
      <xdr:nvSpPr>
        <xdr:cNvPr id="178" name="維持補修費最小値テキスト"/>
        <xdr:cNvSpPr txBox="1"/>
      </xdr:nvSpPr>
      <xdr:spPr>
        <a:xfrm>
          <a:off x="4686300" y="13584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6</xdr:col>
      <xdr:colOff>422275</xdr:colOff>
      <xdr:row>79</xdr:row>
      <xdr:rowOff>35742</xdr:rowOff>
    </xdr:from>
    <xdr:to>
      <xdr:col>6</xdr:col>
      <xdr:colOff>600075</xdr:colOff>
      <xdr:row>79</xdr:row>
      <xdr:rowOff>35742</xdr:rowOff>
    </xdr:to>
    <xdr:cxnSp macro="">
      <xdr:nvCxnSpPr>
        <xdr:cNvPr id="179" name="直線コネクタ 178"/>
        <xdr:cNvCxnSpPr/>
      </xdr:nvCxnSpPr>
      <xdr:spPr>
        <a:xfrm>
          <a:off x="4546600" y="135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127525</xdr:rowOff>
    </xdr:from>
    <xdr:ext cx="534377" cy="259045"/>
    <xdr:sp macro="" textlink="">
      <xdr:nvSpPr>
        <xdr:cNvPr id="180" name="維持補修費最大値テキスト"/>
        <xdr:cNvSpPr txBox="1"/>
      </xdr:nvSpPr>
      <xdr:spPr>
        <a:xfrm>
          <a:off x="4686300" y="1195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13,422</a:t>
          </a:r>
          <a:endParaRPr kumimoji="1" lang="ja-JP" altLang="en-US" sz="1000" b="1">
            <a:latin typeface="ＭＳ Ｐゴシック"/>
          </a:endParaRPr>
        </a:p>
      </xdr:txBody>
    </xdr:sp>
    <xdr:clientData/>
  </xdr:oneCellAnchor>
  <xdr:twoCellAnchor>
    <xdr:from>
      <xdr:col>6</xdr:col>
      <xdr:colOff>422275</xdr:colOff>
      <xdr:row>71</xdr:row>
      <xdr:rowOff>9398</xdr:rowOff>
    </xdr:from>
    <xdr:to>
      <xdr:col>6</xdr:col>
      <xdr:colOff>600075</xdr:colOff>
      <xdr:row>71</xdr:row>
      <xdr:rowOff>9398</xdr:rowOff>
    </xdr:to>
    <xdr:cxnSp macro="">
      <xdr:nvCxnSpPr>
        <xdr:cNvPr id="181" name="直線コネクタ 180"/>
        <xdr:cNvCxnSpPr/>
      </xdr:nvCxnSpPr>
      <xdr:spPr>
        <a:xfrm>
          <a:off x="4546600" y="1218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73951</xdr:rowOff>
    </xdr:from>
    <xdr:to>
      <xdr:col>6</xdr:col>
      <xdr:colOff>511175</xdr:colOff>
      <xdr:row>76</xdr:row>
      <xdr:rowOff>142748</xdr:rowOff>
    </xdr:to>
    <xdr:cxnSp macro="">
      <xdr:nvCxnSpPr>
        <xdr:cNvPr id="182" name="直線コネクタ 181"/>
        <xdr:cNvCxnSpPr/>
      </xdr:nvCxnSpPr>
      <xdr:spPr>
        <a:xfrm flipV="1">
          <a:off x="3797300" y="13104151"/>
          <a:ext cx="838200" cy="6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6911</xdr:rowOff>
    </xdr:from>
    <xdr:ext cx="469744" cy="259045"/>
    <xdr:sp macro="" textlink="">
      <xdr:nvSpPr>
        <xdr:cNvPr id="183" name="維持補修費平均値テキスト"/>
        <xdr:cNvSpPr txBox="1"/>
      </xdr:nvSpPr>
      <xdr:spPr>
        <a:xfrm>
          <a:off x="4686300" y="13208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28484</xdr:rowOff>
    </xdr:from>
    <xdr:to>
      <xdr:col>6</xdr:col>
      <xdr:colOff>561975</xdr:colOff>
      <xdr:row>77</xdr:row>
      <xdr:rowOff>130084</xdr:rowOff>
    </xdr:to>
    <xdr:sp macro="" textlink="">
      <xdr:nvSpPr>
        <xdr:cNvPr id="184" name="フローチャート : 判断 183"/>
        <xdr:cNvSpPr/>
      </xdr:nvSpPr>
      <xdr:spPr>
        <a:xfrm>
          <a:off x="45847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136979</xdr:rowOff>
    </xdr:from>
    <xdr:to>
      <xdr:col>5</xdr:col>
      <xdr:colOff>358775</xdr:colOff>
      <xdr:row>76</xdr:row>
      <xdr:rowOff>142748</xdr:rowOff>
    </xdr:to>
    <xdr:cxnSp macro="">
      <xdr:nvCxnSpPr>
        <xdr:cNvPr id="185" name="直線コネクタ 184"/>
        <xdr:cNvCxnSpPr/>
      </xdr:nvCxnSpPr>
      <xdr:spPr>
        <a:xfrm>
          <a:off x="2908300" y="13167179"/>
          <a:ext cx="889000" cy="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35125</xdr:rowOff>
    </xdr:from>
    <xdr:to>
      <xdr:col>5</xdr:col>
      <xdr:colOff>409575</xdr:colOff>
      <xdr:row>77</xdr:row>
      <xdr:rowOff>136725</xdr:rowOff>
    </xdr:to>
    <xdr:sp macro="" textlink="">
      <xdr:nvSpPr>
        <xdr:cNvPr id="186" name="フローチャート : 判断 185"/>
        <xdr:cNvSpPr/>
      </xdr:nvSpPr>
      <xdr:spPr>
        <a:xfrm>
          <a:off x="3746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127852</xdr:rowOff>
    </xdr:from>
    <xdr:ext cx="469744" cy="259045"/>
    <xdr:sp macro="" textlink="">
      <xdr:nvSpPr>
        <xdr:cNvPr id="187" name="テキスト ボックス 186"/>
        <xdr:cNvSpPr txBox="1"/>
      </xdr:nvSpPr>
      <xdr:spPr>
        <a:xfrm>
          <a:off x="3562427"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136979</xdr:rowOff>
    </xdr:from>
    <xdr:to>
      <xdr:col>4</xdr:col>
      <xdr:colOff>155575</xdr:colOff>
      <xdr:row>76</xdr:row>
      <xdr:rowOff>153526</xdr:rowOff>
    </xdr:to>
    <xdr:cxnSp macro="">
      <xdr:nvCxnSpPr>
        <xdr:cNvPr id="188" name="直線コネクタ 187"/>
        <xdr:cNvCxnSpPr/>
      </xdr:nvCxnSpPr>
      <xdr:spPr>
        <a:xfrm flipV="1">
          <a:off x="2019300" y="13167179"/>
          <a:ext cx="889000" cy="1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56787</xdr:rowOff>
    </xdr:from>
    <xdr:to>
      <xdr:col>4</xdr:col>
      <xdr:colOff>206375</xdr:colOff>
      <xdr:row>77</xdr:row>
      <xdr:rowOff>158387</xdr:rowOff>
    </xdr:to>
    <xdr:sp macro="" textlink="">
      <xdr:nvSpPr>
        <xdr:cNvPr id="189" name="フローチャート : 判断 188"/>
        <xdr:cNvSpPr/>
      </xdr:nvSpPr>
      <xdr:spPr>
        <a:xfrm>
          <a:off x="2857500" y="132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149514</xdr:rowOff>
    </xdr:from>
    <xdr:ext cx="469744" cy="259045"/>
    <xdr:sp macro="" textlink="">
      <xdr:nvSpPr>
        <xdr:cNvPr id="190" name="テキスト ボックス 189"/>
        <xdr:cNvSpPr txBox="1"/>
      </xdr:nvSpPr>
      <xdr:spPr>
        <a:xfrm>
          <a:off x="2673427" y="1335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3,070</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140680</xdr:rowOff>
    </xdr:from>
    <xdr:to>
      <xdr:col>2</xdr:col>
      <xdr:colOff>638175</xdr:colOff>
      <xdr:row>76</xdr:row>
      <xdr:rowOff>153526</xdr:rowOff>
    </xdr:to>
    <xdr:cxnSp macro="">
      <xdr:nvCxnSpPr>
        <xdr:cNvPr id="191" name="直線コネクタ 190"/>
        <xdr:cNvCxnSpPr/>
      </xdr:nvCxnSpPr>
      <xdr:spPr>
        <a:xfrm>
          <a:off x="1130300" y="12999430"/>
          <a:ext cx="889000" cy="18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60162</xdr:rowOff>
    </xdr:from>
    <xdr:to>
      <xdr:col>3</xdr:col>
      <xdr:colOff>3175</xdr:colOff>
      <xdr:row>77</xdr:row>
      <xdr:rowOff>161762</xdr:rowOff>
    </xdr:to>
    <xdr:sp macro="" textlink="">
      <xdr:nvSpPr>
        <xdr:cNvPr id="192" name="フローチャート : 判断 191"/>
        <xdr:cNvSpPr/>
      </xdr:nvSpPr>
      <xdr:spPr>
        <a:xfrm>
          <a:off x="1968500" y="132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152889</xdr:rowOff>
    </xdr:from>
    <xdr:ext cx="469744" cy="259045"/>
    <xdr:sp macro="" textlink="">
      <xdr:nvSpPr>
        <xdr:cNvPr id="193" name="テキスト ボックス 192"/>
        <xdr:cNvSpPr txBox="1"/>
      </xdr:nvSpPr>
      <xdr:spPr>
        <a:xfrm>
          <a:off x="1784427" y="133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13788</xdr:rowOff>
    </xdr:from>
    <xdr:to>
      <xdr:col>1</xdr:col>
      <xdr:colOff>485775</xdr:colOff>
      <xdr:row>77</xdr:row>
      <xdr:rowOff>115388</xdr:rowOff>
    </xdr:to>
    <xdr:sp macro="" textlink="">
      <xdr:nvSpPr>
        <xdr:cNvPr id="194" name="フローチャート : 判断 193"/>
        <xdr:cNvSpPr/>
      </xdr:nvSpPr>
      <xdr:spPr>
        <a:xfrm>
          <a:off x="1079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106515</xdr:rowOff>
    </xdr:from>
    <xdr:ext cx="469744" cy="259045"/>
    <xdr:sp macro="" textlink="">
      <xdr:nvSpPr>
        <xdr:cNvPr id="195" name="テキスト ボックス 194"/>
        <xdr:cNvSpPr txBox="1"/>
      </xdr:nvSpPr>
      <xdr:spPr>
        <a:xfrm>
          <a:off x="895427" y="1330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23151</xdr:rowOff>
    </xdr:from>
    <xdr:to>
      <xdr:col>6</xdr:col>
      <xdr:colOff>561975</xdr:colOff>
      <xdr:row>76</xdr:row>
      <xdr:rowOff>124751</xdr:rowOff>
    </xdr:to>
    <xdr:sp macro="" textlink="">
      <xdr:nvSpPr>
        <xdr:cNvPr id="201" name="円/楕円 200"/>
        <xdr:cNvSpPr/>
      </xdr:nvSpPr>
      <xdr:spPr>
        <a:xfrm>
          <a:off x="4584700" y="1305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46028</xdr:rowOff>
    </xdr:from>
    <xdr:ext cx="469744" cy="259045"/>
    <xdr:sp macro="" textlink="">
      <xdr:nvSpPr>
        <xdr:cNvPr id="202" name="維持補修費該当値テキスト"/>
        <xdr:cNvSpPr txBox="1"/>
      </xdr:nvSpPr>
      <xdr:spPr>
        <a:xfrm>
          <a:off x="4686300" y="1290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91948</xdr:rowOff>
    </xdr:from>
    <xdr:to>
      <xdr:col>5</xdr:col>
      <xdr:colOff>409575</xdr:colOff>
      <xdr:row>77</xdr:row>
      <xdr:rowOff>22098</xdr:rowOff>
    </xdr:to>
    <xdr:sp macro="" textlink="">
      <xdr:nvSpPr>
        <xdr:cNvPr id="203" name="円/楕円 202"/>
        <xdr:cNvSpPr/>
      </xdr:nvSpPr>
      <xdr:spPr>
        <a:xfrm>
          <a:off x="3746500" y="1312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38625</xdr:rowOff>
    </xdr:from>
    <xdr:ext cx="469744" cy="259045"/>
    <xdr:sp macro="" textlink="">
      <xdr:nvSpPr>
        <xdr:cNvPr id="204" name="テキスト ボックス 203"/>
        <xdr:cNvSpPr txBox="1"/>
      </xdr:nvSpPr>
      <xdr:spPr>
        <a:xfrm>
          <a:off x="3562427" y="1289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86179</xdr:rowOff>
    </xdr:from>
    <xdr:to>
      <xdr:col>4</xdr:col>
      <xdr:colOff>206375</xdr:colOff>
      <xdr:row>77</xdr:row>
      <xdr:rowOff>16329</xdr:rowOff>
    </xdr:to>
    <xdr:sp macro="" textlink="">
      <xdr:nvSpPr>
        <xdr:cNvPr id="205" name="円/楕円 204"/>
        <xdr:cNvSpPr/>
      </xdr:nvSpPr>
      <xdr:spPr>
        <a:xfrm>
          <a:off x="2857500" y="1311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32855</xdr:rowOff>
    </xdr:from>
    <xdr:ext cx="469744" cy="259045"/>
    <xdr:sp macro="" textlink="">
      <xdr:nvSpPr>
        <xdr:cNvPr id="206" name="テキスト ボックス 205"/>
        <xdr:cNvSpPr txBox="1"/>
      </xdr:nvSpPr>
      <xdr:spPr>
        <a:xfrm>
          <a:off x="2673427" y="1289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102726</xdr:rowOff>
    </xdr:from>
    <xdr:to>
      <xdr:col>3</xdr:col>
      <xdr:colOff>3175</xdr:colOff>
      <xdr:row>77</xdr:row>
      <xdr:rowOff>32876</xdr:rowOff>
    </xdr:to>
    <xdr:sp macro="" textlink="">
      <xdr:nvSpPr>
        <xdr:cNvPr id="207" name="円/楕円 206"/>
        <xdr:cNvSpPr/>
      </xdr:nvSpPr>
      <xdr:spPr>
        <a:xfrm>
          <a:off x="1968500" y="1313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49402</xdr:rowOff>
    </xdr:from>
    <xdr:ext cx="469744" cy="259045"/>
    <xdr:sp macro="" textlink="">
      <xdr:nvSpPr>
        <xdr:cNvPr id="208" name="テキスト ボックス 207"/>
        <xdr:cNvSpPr txBox="1"/>
      </xdr:nvSpPr>
      <xdr:spPr>
        <a:xfrm>
          <a:off x="1784427" y="1290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89880</xdr:rowOff>
    </xdr:from>
    <xdr:to>
      <xdr:col>1</xdr:col>
      <xdr:colOff>485775</xdr:colOff>
      <xdr:row>76</xdr:row>
      <xdr:rowOff>20030</xdr:rowOff>
    </xdr:to>
    <xdr:sp macro="" textlink="">
      <xdr:nvSpPr>
        <xdr:cNvPr id="209" name="円/楕円 208"/>
        <xdr:cNvSpPr/>
      </xdr:nvSpPr>
      <xdr:spPr>
        <a:xfrm>
          <a:off x="1079500" y="129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36557</xdr:rowOff>
    </xdr:from>
    <xdr:ext cx="469744" cy="259045"/>
    <xdr:sp macro="" textlink="">
      <xdr:nvSpPr>
        <xdr:cNvPr id="210" name="テキスト ボックス 209"/>
        <xdr:cNvSpPr txBox="1"/>
      </xdr:nvSpPr>
      <xdr:spPr>
        <a:xfrm>
          <a:off x="895427" y="127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91948</xdr:rowOff>
    </xdr:from>
    <xdr:to>
      <xdr:col>6</xdr:col>
      <xdr:colOff>510540</xdr:colOff>
      <xdr:row>98</xdr:row>
      <xdr:rowOff>10821</xdr:rowOff>
    </xdr:to>
    <xdr:cxnSp macro="">
      <xdr:nvCxnSpPr>
        <xdr:cNvPr id="235" name="直線コネクタ 234"/>
        <xdr:cNvCxnSpPr/>
      </xdr:nvCxnSpPr>
      <xdr:spPr>
        <a:xfrm flipV="1">
          <a:off x="4633595" y="15522448"/>
          <a:ext cx="1270" cy="129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14648</xdr:rowOff>
    </xdr:from>
    <xdr:ext cx="534377" cy="259045"/>
    <xdr:sp macro="" textlink="">
      <xdr:nvSpPr>
        <xdr:cNvPr id="236" name="扶助費最小値テキスト"/>
        <xdr:cNvSpPr txBox="1"/>
      </xdr:nvSpPr>
      <xdr:spPr>
        <a:xfrm>
          <a:off x="4686300" y="168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76,148</a:t>
          </a:r>
          <a:endParaRPr kumimoji="1" lang="ja-JP" altLang="en-US" sz="1000" b="1">
            <a:latin typeface="ＭＳ Ｐゴシック"/>
          </a:endParaRPr>
        </a:p>
      </xdr:txBody>
    </xdr:sp>
    <xdr:clientData/>
  </xdr:oneCellAnchor>
  <xdr:twoCellAnchor>
    <xdr:from>
      <xdr:col>6</xdr:col>
      <xdr:colOff>422275</xdr:colOff>
      <xdr:row>98</xdr:row>
      <xdr:rowOff>10821</xdr:rowOff>
    </xdr:from>
    <xdr:to>
      <xdr:col>6</xdr:col>
      <xdr:colOff>600075</xdr:colOff>
      <xdr:row>98</xdr:row>
      <xdr:rowOff>10821</xdr:rowOff>
    </xdr:to>
    <xdr:cxnSp macro="">
      <xdr:nvCxnSpPr>
        <xdr:cNvPr id="237" name="直線コネクタ 236"/>
        <xdr:cNvCxnSpPr/>
      </xdr:nvCxnSpPr>
      <xdr:spPr>
        <a:xfrm>
          <a:off x="4546600" y="1681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38625</xdr:rowOff>
    </xdr:from>
    <xdr:ext cx="599010" cy="259045"/>
    <xdr:sp macro="" textlink="">
      <xdr:nvSpPr>
        <xdr:cNvPr id="238" name="扶助費最大値テキスト"/>
        <xdr:cNvSpPr txBox="1"/>
      </xdr:nvSpPr>
      <xdr:spPr>
        <a:xfrm>
          <a:off x="4686300" y="1529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177,760</a:t>
          </a:r>
          <a:endParaRPr kumimoji="1" lang="ja-JP" altLang="en-US" sz="1000" b="1">
            <a:latin typeface="ＭＳ Ｐゴシック"/>
          </a:endParaRPr>
        </a:p>
      </xdr:txBody>
    </xdr:sp>
    <xdr:clientData/>
  </xdr:oneCellAnchor>
  <xdr:twoCellAnchor>
    <xdr:from>
      <xdr:col>6</xdr:col>
      <xdr:colOff>422275</xdr:colOff>
      <xdr:row>90</xdr:row>
      <xdr:rowOff>91948</xdr:rowOff>
    </xdr:from>
    <xdr:to>
      <xdr:col>6</xdr:col>
      <xdr:colOff>600075</xdr:colOff>
      <xdr:row>90</xdr:row>
      <xdr:rowOff>91948</xdr:rowOff>
    </xdr:to>
    <xdr:cxnSp macro="">
      <xdr:nvCxnSpPr>
        <xdr:cNvPr id="239" name="直線コネクタ 238"/>
        <xdr:cNvCxnSpPr/>
      </xdr:nvCxnSpPr>
      <xdr:spPr>
        <a:xfrm>
          <a:off x="4546600" y="15522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16383</xdr:rowOff>
    </xdr:from>
    <xdr:to>
      <xdr:col>6</xdr:col>
      <xdr:colOff>511175</xdr:colOff>
      <xdr:row>95</xdr:row>
      <xdr:rowOff>98400</xdr:rowOff>
    </xdr:to>
    <xdr:cxnSp macro="">
      <xdr:nvCxnSpPr>
        <xdr:cNvPr id="240" name="直線コネクタ 239"/>
        <xdr:cNvCxnSpPr/>
      </xdr:nvCxnSpPr>
      <xdr:spPr>
        <a:xfrm flipV="1">
          <a:off x="3797300" y="16304133"/>
          <a:ext cx="838200" cy="8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142448</xdr:rowOff>
    </xdr:from>
    <xdr:ext cx="599010" cy="259045"/>
    <xdr:sp macro="" textlink="">
      <xdr:nvSpPr>
        <xdr:cNvPr id="241" name="扶助費平均値テキスト"/>
        <xdr:cNvSpPr txBox="1"/>
      </xdr:nvSpPr>
      <xdr:spPr>
        <a:xfrm>
          <a:off x="4686300" y="1625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114,085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164021</xdr:rowOff>
    </xdr:from>
    <xdr:to>
      <xdr:col>6</xdr:col>
      <xdr:colOff>561975</xdr:colOff>
      <xdr:row>95</xdr:row>
      <xdr:rowOff>94171</xdr:rowOff>
    </xdr:to>
    <xdr:sp macro="" textlink="">
      <xdr:nvSpPr>
        <xdr:cNvPr id="242" name="フローチャート : 判断 241"/>
        <xdr:cNvSpPr/>
      </xdr:nvSpPr>
      <xdr:spPr>
        <a:xfrm>
          <a:off x="4584700" y="1628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98400</xdr:rowOff>
    </xdr:from>
    <xdr:to>
      <xdr:col>5</xdr:col>
      <xdr:colOff>358775</xdr:colOff>
      <xdr:row>95</xdr:row>
      <xdr:rowOff>155360</xdr:rowOff>
    </xdr:to>
    <xdr:cxnSp macro="">
      <xdr:nvCxnSpPr>
        <xdr:cNvPr id="243" name="直線コネクタ 242"/>
        <xdr:cNvCxnSpPr/>
      </xdr:nvCxnSpPr>
      <xdr:spPr>
        <a:xfrm flipV="1">
          <a:off x="2908300" y="16386150"/>
          <a:ext cx="889000" cy="5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69622</xdr:rowOff>
    </xdr:from>
    <xdr:to>
      <xdr:col>5</xdr:col>
      <xdr:colOff>409575</xdr:colOff>
      <xdr:row>95</xdr:row>
      <xdr:rowOff>171222</xdr:rowOff>
    </xdr:to>
    <xdr:sp macro="" textlink="">
      <xdr:nvSpPr>
        <xdr:cNvPr id="244" name="フローチャート : 判断 243"/>
        <xdr:cNvSpPr/>
      </xdr:nvSpPr>
      <xdr:spPr>
        <a:xfrm>
          <a:off x="3746500" y="163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162349</xdr:rowOff>
    </xdr:from>
    <xdr:ext cx="599010" cy="259045"/>
    <xdr:sp macro="" textlink="">
      <xdr:nvSpPr>
        <xdr:cNvPr id="245" name="テキスト ボックス 244"/>
        <xdr:cNvSpPr txBox="1"/>
      </xdr:nvSpPr>
      <xdr:spPr>
        <a:xfrm>
          <a:off x="3497794" y="16450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108,018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155360</xdr:rowOff>
    </xdr:from>
    <xdr:to>
      <xdr:col>4</xdr:col>
      <xdr:colOff>155575</xdr:colOff>
      <xdr:row>95</xdr:row>
      <xdr:rowOff>157023</xdr:rowOff>
    </xdr:to>
    <xdr:cxnSp macro="">
      <xdr:nvCxnSpPr>
        <xdr:cNvPr id="246" name="直線コネクタ 245"/>
        <xdr:cNvCxnSpPr/>
      </xdr:nvCxnSpPr>
      <xdr:spPr>
        <a:xfrm flipV="1">
          <a:off x="2019300" y="16443110"/>
          <a:ext cx="889000" cy="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127406</xdr:rowOff>
    </xdr:from>
    <xdr:to>
      <xdr:col>4</xdr:col>
      <xdr:colOff>206375</xdr:colOff>
      <xdr:row>96</xdr:row>
      <xdr:rowOff>57556</xdr:rowOff>
    </xdr:to>
    <xdr:sp macro="" textlink="">
      <xdr:nvSpPr>
        <xdr:cNvPr id="247" name="フローチャート : 判断 246"/>
        <xdr:cNvSpPr/>
      </xdr:nvSpPr>
      <xdr:spPr>
        <a:xfrm>
          <a:off x="2857500" y="1641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48683</xdr:rowOff>
    </xdr:from>
    <xdr:ext cx="599010" cy="259045"/>
    <xdr:sp macro="" textlink="">
      <xdr:nvSpPr>
        <xdr:cNvPr id="248" name="テキスト ボックス 247"/>
        <xdr:cNvSpPr txBox="1"/>
      </xdr:nvSpPr>
      <xdr:spPr>
        <a:xfrm>
          <a:off x="2608794" y="16507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103,468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150495</xdr:rowOff>
    </xdr:from>
    <xdr:to>
      <xdr:col>2</xdr:col>
      <xdr:colOff>638175</xdr:colOff>
      <xdr:row>95</xdr:row>
      <xdr:rowOff>157023</xdr:rowOff>
    </xdr:to>
    <xdr:cxnSp macro="">
      <xdr:nvCxnSpPr>
        <xdr:cNvPr id="249" name="直線コネクタ 248"/>
        <xdr:cNvCxnSpPr/>
      </xdr:nvCxnSpPr>
      <xdr:spPr>
        <a:xfrm>
          <a:off x="1130300" y="16438245"/>
          <a:ext cx="889000" cy="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142278</xdr:rowOff>
    </xdr:from>
    <xdr:to>
      <xdr:col>3</xdr:col>
      <xdr:colOff>3175</xdr:colOff>
      <xdr:row>96</xdr:row>
      <xdr:rowOff>72428</xdr:rowOff>
    </xdr:to>
    <xdr:sp macro="" textlink="">
      <xdr:nvSpPr>
        <xdr:cNvPr id="250" name="フローチャート : 判断 249"/>
        <xdr:cNvSpPr/>
      </xdr:nvSpPr>
      <xdr:spPr>
        <a:xfrm>
          <a:off x="1968500" y="1643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63555</xdr:rowOff>
    </xdr:from>
    <xdr:ext cx="599010" cy="259045"/>
    <xdr:sp macro="" textlink="">
      <xdr:nvSpPr>
        <xdr:cNvPr id="251" name="テキスト ボックス 250"/>
        <xdr:cNvSpPr txBox="1"/>
      </xdr:nvSpPr>
      <xdr:spPr>
        <a:xfrm>
          <a:off x="1719794" y="16522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102,297</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117766</xdr:rowOff>
    </xdr:from>
    <xdr:to>
      <xdr:col>1</xdr:col>
      <xdr:colOff>485775</xdr:colOff>
      <xdr:row>96</xdr:row>
      <xdr:rowOff>47916</xdr:rowOff>
    </xdr:to>
    <xdr:sp macro="" textlink="">
      <xdr:nvSpPr>
        <xdr:cNvPr id="252" name="フローチャート : 判断 251"/>
        <xdr:cNvSpPr/>
      </xdr:nvSpPr>
      <xdr:spPr>
        <a:xfrm>
          <a:off x="1079500" y="1640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39043</xdr:rowOff>
    </xdr:from>
    <xdr:ext cx="599010" cy="259045"/>
    <xdr:sp macro="" textlink="">
      <xdr:nvSpPr>
        <xdr:cNvPr id="253" name="テキスト ボックス 252"/>
        <xdr:cNvSpPr txBox="1"/>
      </xdr:nvSpPr>
      <xdr:spPr>
        <a:xfrm>
          <a:off x="830794" y="1649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104,227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137033</xdr:rowOff>
    </xdr:from>
    <xdr:to>
      <xdr:col>6</xdr:col>
      <xdr:colOff>561975</xdr:colOff>
      <xdr:row>95</xdr:row>
      <xdr:rowOff>67183</xdr:rowOff>
    </xdr:to>
    <xdr:sp macro="" textlink="">
      <xdr:nvSpPr>
        <xdr:cNvPr id="259" name="円/楕円 258"/>
        <xdr:cNvSpPr/>
      </xdr:nvSpPr>
      <xdr:spPr>
        <a:xfrm>
          <a:off x="4584700" y="1625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159910</xdr:rowOff>
    </xdr:from>
    <xdr:ext cx="599010" cy="259045"/>
    <xdr:sp macro="" textlink="">
      <xdr:nvSpPr>
        <xdr:cNvPr id="260" name="扶助費該当値テキスト"/>
        <xdr:cNvSpPr txBox="1"/>
      </xdr:nvSpPr>
      <xdr:spPr>
        <a:xfrm>
          <a:off x="4686300" y="1610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116,210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47600</xdr:rowOff>
    </xdr:from>
    <xdr:to>
      <xdr:col>5</xdr:col>
      <xdr:colOff>409575</xdr:colOff>
      <xdr:row>95</xdr:row>
      <xdr:rowOff>149200</xdr:rowOff>
    </xdr:to>
    <xdr:sp macro="" textlink="">
      <xdr:nvSpPr>
        <xdr:cNvPr id="261" name="円/楕円 260"/>
        <xdr:cNvSpPr/>
      </xdr:nvSpPr>
      <xdr:spPr>
        <a:xfrm>
          <a:off x="3746500" y="1633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165727</xdr:rowOff>
    </xdr:from>
    <xdr:ext cx="599010" cy="259045"/>
    <xdr:sp macro="" textlink="">
      <xdr:nvSpPr>
        <xdr:cNvPr id="262" name="テキスト ボックス 261"/>
        <xdr:cNvSpPr txBox="1"/>
      </xdr:nvSpPr>
      <xdr:spPr>
        <a:xfrm>
          <a:off x="3497794" y="16110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109,752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104560</xdr:rowOff>
    </xdr:from>
    <xdr:to>
      <xdr:col>4</xdr:col>
      <xdr:colOff>206375</xdr:colOff>
      <xdr:row>96</xdr:row>
      <xdr:rowOff>34710</xdr:rowOff>
    </xdr:to>
    <xdr:sp macro="" textlink="">
      <xdr:nvSpPr>
        <xdr:cNvPr id="263" name="円/楕円 262"/>
        <xdr:cNvSpPr/>
      </xdr:nvSpPr>
      <xdr:spPr>
        <a:xfrm>
          <a:off x="2857500" y="163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51237</xdr:rowOff>
    </xdr:from>
    <xdr:ext cx="599010" cy="259045"/>
    <xdr:sp macro="" textlink="">
      <xdr:nvSpPr>
        <xdr:cNvPr id="264" name="テキスト ボックス 263"/>
        <xdr:cNvSpPr txBox="1"/>
      </xdr:nvSpPr>
      <xdr:spPr>
        <a:xfrm>
          <a:off x="2608794" y="16167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105,267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106223</xdr:rowOff>
    </xdr:from>
    <xdr:to>
      <xdr:col>3</xdr:col>
      <xdr:colOff>3175</xdr:colOff>
      <xdr:row>96</xdr:row>
      <xdr:rowOff>36373</xdr:rowOff>
    </xdr:to>
    <xdr:sp macro="" textlink="">
      <xdr:nvSpPr>
        <xdr:cNvPr id="265" name="円/楕円 264"/>
        <xdr:cNvSpPr/>
      </xdr:nvSpPr>
      <xdr:spPr>
        <a:xfrm>
          <a:off x="1968500" y="1639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52900</xdr:rowOff>
    </xdr:from>
    <xdr:ext cx="599010" cy="259045"/>
    <xdr:sp macro="" textlink="">
      <xdr:nvSpPr>
        <xdr:cNvPr id="266" name="テキスト ボックス 265"/>
        <xdr:cNvSpPr txBox="1"/>
      </xdr:nvSpPr>
      <xdr:spPr>
        <a:xfrm>
          <a:off x="1719794" y="16169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105,136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99695</xdr:rowOff>
    </xdr:from>
    <xdr:to>
      <xdr:col>1</xdr:col>
      <xdr:colOff>485775</xdr:colOff>
      <xdr:row>96</xdr:row>
      <xdr:rowOff>29845</xdr:rowOff>
    </xdr:to>
    <xdr:sp macro="" textlink="">
      <xdr:nvSpPr>
        <xdr:cNvPr id="267" name="円/楕円 266"/>
        <xdr:cNvSpPr/>
      </xdr:nvSpPr>
      <xdr:spPr>
        <a:xfrm>
          <a:off x="1079500" y="1638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46372</xdr:rowOff>
    </xdr:from>
    <xdr:ext cx="599010" cy="259045"/>
    <xdr:sp macro="" textlink="">
      <xdr:nvSpPr>
        <xdr:cNvPr id="268" name="テキスト ボックス 267"/>
        <xdr:cNvSpPr txBox="1"/>
      </xdr:nvSpPr>
      <xdr:spPr>
        <a:xfrm>
          <a:off x="830794" y="16162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25,715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25438</xdr:rowOff>
    </xdr:from>
    <xdr:to>
      <xdr:col>15</xdr:col>
      <xdr:colOff>180340</xdr:colOff>
      <xdr:row>37</xdr:row>
      <xdr:rowOff>129127</xdr:rowOff>
    </xdr:to>
    <xdr:cxnSp macro="">
      <xdr:nvCxnSpPr>
        <xdr:cNvPr id="292" name="直線コネクタ 291"/>
        <xdr:cNvCxnSpPr/>
      </xdr:nvCxnSpPr>
      <xdr:spPr>
        <a:xfrm flipV="1">
          <a:off x="10475595" y="5340388"/>
          <a:ext cx="1270" cy="1132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132954</xdr:rowOff>
    </xdr:from>
    <xdr:ext cx="534377" cy="259045"/>
    <xdr:sp macro="" textlink="">
      <xdr:nvSpPr>
        <xdr:cNvPr id="293" name="補助費等最小値テキスト"/>
        <xdr:cNvSpPr txBox="1"/>
      </xdr:nvSpPr>
      <xdr:spPr>
        <a:xfrm>
          <a:off x="10528300" y="647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13,555</a:t>
          </a:r>
          <a:endParaRPr kumimoji="1" lang="ja-JP" altLang="en-US" sz="1000" b="1">
            <a:latin typeface="ＭＳ Ｐゴシック"/>
          </a:endParaRPr>
        </a:p>
      </xdr:txBody>
    </xdr:sp>
    <xdr:clientData/>
  </xdr:oneCellAnchor>
  <xdr:twoCellAnchor>
    <xdr:from>
      <xdr:col>15</xdr:col>
      <xdr:colOff>92075</xdr:colOff>
      <xdr:row>37</xdr:row>
      <xdr:rowOff>129127</xdr:rowOff>
    </xdr:from>
    <xdr:to>
      <xdr:col>15</xdr:col>
      <xdr:colOff>269875</xdr:colOff>
      <xdr:row>37</xdr:row>
      <xdr:rowOff>129127</xdr:rowOff>
    </xdr:to>
    <xdr:cxnSp macro="">
      <xdr:nvCxnSpPr>
        <xdr:cNvPr id="294" name="直線コネクタ 293"/>
        <xdr:cNvCxnSpPr/>
      </xdr:nvCxnSpPr>
      <xdr:spPr>
        <a:xfrm>
          <a:off x="10388600" y="647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143565</xdr:rowOff>
    </xdr:from>
    <xdr:ext cx="534377" cy="259045"/>
    <xdr:sp macro="" textlink="">
      <xdr:nvSpPr>
        <xdr:cNvPr id="295" name="補助費等最大値テキスト"/>
        <xdr:cNvSpPr txBox="1"/>
      </xdr:nvSpPr>
      <xdr:spPr>
        <a:xfrm>
          <a:off x="10528300" y="511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72,998</a:t>
          </a:r>
          <a:endParaRPr kumimoji="1" lang="ja-JP" altLang="en-US" sz="1000" b="1">
            <a:latin typeface="ＭＳ Ｐゴシック"/>
          </a:endParaRPr>
        </a:p>
      </xdr:txBody>
    </xdr:sp>
    <xdr:clientData/>
  </xdr:oneCellAnchor>
  <xdr:twoCellAnchor>
    <xdr:from>
      <xdr:col>15</xdr:col>
      <xdr:colOff>92075</xdr:colOff>
      <xdr:row>31</xdr:row>
      <xdr:rowOff>25438</xdr:rowOff>
    </xdr:from>
    <xdr:to>
      <xdr:col>15</xdr:col>
      <xdr:colOff>269875</xdr:colOff>
      <xdr:row>31</xdr:row>
      <xdr:rowOff>25438</xdr:rowOff>
    </xdr:to>
    <xdr:cxnSp macro="">
      <xdr:nvCxnSpPr>
        <xdr:cNvPr id="296" name="直線コネクタ 295"/>
        <xdr:cNvCxnSpPr/>
      </xdr:nvCxnSpPr>
      <xdr:spPr>
        <a:xfrm>
          <a:off x="10388600" y="53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5474</xdr:rowOff>
    </xdr:from>
    <xdr:to>
      <xdr:col>15</xdr:col>
      <xdr:colOff>180975</xdr:colOff>
      <xdr:row>37</xdr:row>
      <xdr:rowOff>39002</xdr:rowOff>
    </xdr:to>
    <xdr:cxnSp macro="">
      <xdr:nvCxnSpPr>
        <xdr:cNvPr id="297" name="直線コネクタ 296"/>
        <xdr:cNvCxnSpPr/>
      </xdr:nvCxnSpPr>
      <xdr:spPr>
        <a:xfrm>
          <a:off x="9639300" y="6349124"/>
          <a:ext cx="8382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157611</xdr:rowOff>
    </xdr:from>
    <xdr:ext cx="534377" cy="259045"/>
    <xdr:sp macro="" textlink="">
      <xdr:nvSpPr>
        <xdr:cNvPr id="298" name="補助費等平均値テキスト"/>
        <xdr:cNvSpPr txBox="1"/>
      </xdr:nvSpPr>
      <xdr:spPr>
        <a:xfrm>
          <a:off x="10528300" y="6158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134734</xdr:rowOff>
    </xdr:from>
    <xdr:to>
      <xdr:col>15</xdr:col>
      <xdr:colOff>231775</xdr:colOff>
      <xdr:row>37</xdr:row>
      <xdr:rowOff>64884</xdr:rowOff>
    </xdr:to>
    <xdr:sp macro="" textlink="">
      <xdr:nvSpPr>
        <xdr:cNvPr id="299" name="フローチャート : 判断 298"/>
        <xdr:cNvSpPr/>
      </xdr:nvSpPr>
      <xdr:spPr>
        <a:xfrm>
          <a:off x="10426700" y="630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5016</xdr:rowOff>
    </xdr:from>
    <xdr:to>
      <xdr:col>14</xdr:col>
      <xdr:colOff>28575</xdr:colOff>
      <xdr:row>37</xdr:row>
      <xdr:rowOff>5474</xdr:rowOff>
    </xdr:to>
    <xdr:cxnSp macro="">
      <xdr:nvCxnSpPr>
        <xdr:cNvPr id="300" name="直線コネクタ 299"/>
        <xdr:cNvCxnSpPr/>
      </xdr:nvCxnSpPr>
      <xdr:spPr>
        <a:xfrm>
          <a:off x="8750300" y="6348666"/>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77775</xdr:rowOff>
    </xdr:from>
    <xdr:to>
      <xdr:col>14</xdr:col>
      <xdr:colOff>79375</xdr:colOff>
      <xdr:row>37</xdr:row>
      <xdr:rowOff>7925</xdr:rowOff>
    </xdr:to>
    <xdr:sp macro="" textlink="">
      <xdr:nvSpPr>
        <xdr:cNvPr id="301" name="フローチャート : 判断 300"/>
        <xdr:cNvSpPr/>
      </xdr:nvSpPr>
      <xdr:spPr>
        <a:xfrm>
          <a:off x="9588500" y="62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24452</xdr:rowOff>
    </xdr:from>
    <xdr:ext cx="534377" cy="259045"/>
    <xdr:sp macro="" textlink="">
      <xdr:nvSpPr>
        <xdr:cNvPr id="302" name="テキスト ボックス 301"/>
        <xdr:cNvSpPr txBox="1"/>
      </xdr:nvSpPr>
      <xdr:spPr>
        <a:xfrm>
          <a:off x="9372111" y="60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5016</xdr:rowOff>
    </xdr:from>
    <xdr:to>
      <xdr:col>12</xdr:col>
      <xdr:colOff>511175</xdr:colOff>
      <xdr:row>37</xdr:row>
      <xdr:rowOff>26372</xdr:rowOff>
    </xdr:to>
    <xdr:cxnSp macro="">
      <xdr:nvCxnSpPr>
        <xdr:cNvPr id="303" name="直線コネクタ 302"/>
        <xdr:cNvCxnSpPr/>
      </xdr:nvCxnSpPr>
      <xdr:spPr>
        <a:xfrm flipV="1">
          <a:off x="7861300" y="6348666"/>
          <a:ext cx="889000" cy="2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78327</xdr:rowOff>
    </xdr:from>
    <xdr:to>
      <xdr:col>12</xdr:col>
      <xdr:colOff>561975</xdr:colOff>
      <xdr:row>37</xdr:row>
      <xdr:rowOff>8477</xdr:rowOff>
    </xdr:to>
    <xdr:sp macro="" textlink="">
      <xdr:nvSpPr>
        <xdr:cNvPr id="304" name="フローチャート : 判断 303"/>
        <xdr:cNvSpPr/>
      </xdr:nvSpPr>
      <xdr:spPr>
        <a:xfrm>
          <a:off x="8699500" y="625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25004</xdr:rowOff>
    </xdr:from>
    <xdr:ext cx="534377" cy="259045"/>
    <xdr:sp macro="" textlink="">
      <xdr:nvSpPr>
        <xdr:cNvPr id="305" name="テキスト ボックス 304"/>
        <xdr:cNvSpPr txBox="1"/>
      </xdr:nvSpPr>
      <xdr:spPr>
        <a:xfrm>
          <a:off x="8483111" y="602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22,555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26372</xdr:rowOff>
    </xdr:from>
    <xdr:to>
      <xdr:col>11</xdr:col>
      <xdr:colOff>307975</xdr:colOff>
      <xdr:row>37</xdr:row>
      <xdr:rowOff>30772</xdr:rowOff>
    </xdr:to>
    <xdr:cxnSp macro="">
      <xdr:nvCxnSpPr>
        <xdr:cNvPr id="306" name="直線コネクタ 305"/>
        <xdr:cNvCxnSpPr/>
      </xdr:nvCxnSpPr>
      <xdr:spPr>
        <a:xfrm flipV="1">
          <a:off x="6972300" y="6370022"/>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89319</xdr:rowOff>
    </xdr:from>
    <xdr:to>
      <xdr:col>11</xdr:col>
      <xdr:colOff>358775</xdr:colOff>
      <xdr:row>37</xdr:row>
      <xdr:rowOff>19469</xdr:rowOff>
    </xdr:to>
    <xdr:sp macro="" textlink="">
      <xdr:nvSpPr>
        <xdr:cNvPr id="307" name="フローチャート : 判断 306"/>
        <xdr:cNvSpPr/>
      </xdr:nvSpPr>
      <xdr:spPr>
        <a:xfrm>
          <a:off x="7810500" y="62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35996</xdr:rowOff>
    </xdr:from>
    <xdr:ext cx="534377" cy="259045"/>
    <xdr:sp macro="" textlink="">
      <xdr:nvSpPr>
        <xdr:cNvPr id="308" name="テキスト ボックス 307"/>
        <xdr:cNvSpPr txBox="1"/>
      </xdr:nvSpPr>
      <xdr:spPr>
        <a:xfrm>
          <a:off x="7594111" y="603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98082</xdr:rowOff>
    </xdr:from>
    <xdr:to>
      <xdr:col>10</xdr:col>
      <xdr:colOff>155575</xdr:colOff>
      <xdr:row>37</xdr:row>
      <xdr:rowOff>28232</xdr:rowOff>
    </xdr:to>
    <xdr:sp macro="" textlink="">
      <xdr:nvSpPr>
        <xdr:cNvPr id="309" name="フローチャート : 判断 308"/>
        <xdr:cNvSpPr/>
      </xdr:nvSpPr>
      <xdr:spPr>
        <a:xfrm>
          <a:off x="6921500" y="627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44759</xdr:rowOff>
    </xdr:from>
    <xdr:ext cx="534377" cy="259045"/>
    <xdr:sp macro="" textlink="">
      <xdr:nvSpPr>
        <xdr:cNvPr id="310" name="テキスト ボックス 309"/>
        <xdr:cNvSpPr txBox="1"/>
      </xdr:nvSpPr>
      <xdr:spPr>
        <a:xfrm>
          <a:off x="6705111" y="604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159652</xdr:rowOff>
    </xdr:from>
    <xdr:to>
      <xdr:col>15</xdr:col>
      <xdr:colOff>231775</xdr:colOff>
      <xdr:row>37</xdr:row>
      <xdr:rowOff>89802</xdr:rowOff>
    </xdr:to>
    <xdr:sp macro="" textlink="">
      <xdr:nvSpPr>
        <xdr:cNvPr id="316" name="円/楕円 315"/>
        <xdr:cNvSpPr/>
      </xdr:nvSpPr>
      <xdr:spPr>
        <a:xfrm>
          <a:off x="10426700" y="633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113162</xdr:rowOff>
    </xdr:from>
    <xdr:ext cx="534377" cy="259045"/>
    <xdr:sp macro="" textlink="">
      <xdr:nvSpPr>
        <xdr:cNvPr id="317" name="補助費等該当値テキスト"/>
        <xdr:cNvSpPr txBox="1"/>
      </xdr:nvSpPr>
      <xdr:spPr>
        <a:xfrm>
          <a:off x="10528300" y="628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18,286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126124</xdr:rowOff>
    </xdr:from>
    <xdr:to>
      <xdr:col>14</xdr:col>
      <xdr:colOff>79375</xdr:colOff>
      <xdr:row>37</xdr:row>
      <xdr:rowOff>56274</xdr:rowOff>
    </xdr:to>
    <xdr:sp macro="" textlink="">
      <xdr:nvSpPr>
        <xdr:cNvPr id="318" name="円/楕円 317"/>
        <xdr:cNvSpPr/>
      </xdr:nvSpPr>
      <xdr:spPr>
        <a:xfrm>
          <a:off x="9588500" y="629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47401</xdr:rowOff>
    </xdr:from>
    <xdr:ext cx="534377" cy="259045"/>
    <xdr:sp macro="" textlink="">
      <xdr:nvSpPr>
        <xdr:cNvPr id="319" name="テキスト ボックス 318"/>
        <xdr:cNvSpPr txBox="1"/>
      </xdr:nvSpPr>
      <xdr:spPr>
        <a:xfrm>
          <a:off x="9372111" y="639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20,046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125666</xdr:rowOff>
    </xdr:from>
    <xdr:to>
      <xdr:col>12</xdr:col>
      <xdr:colOff>561975</xdr:colOff>
      <xdr:row>37</xdr:row>
      <xdr:rowOff>55816</xdr:rowOff>
    </xdr:to>
    <xdr:sp macro="" textlink="">
      <xdr:nvSpPr>
        <xdr:cNvPr id="320" name="円/楕円 319"/>
        <xdr:cNvSpPr/>
      </xdr:nvSpPr>
      <xdr:spPr>
        <a:xfrm>
          <a:off x="8699500" y="629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46943</xdr:rowOff>
    </xdr:from>
    <xdr:ext cx="534377" cy="259045"/>
    <xdr:sp macro="" textlink="">
      <xdr:nvSpPr>
        <xdr:cNvPr id="321" name="テキスト ボックス 320"/>
        <xdr:cNvSpPr txBox="1"/>
      </xdr:nvSpPr>
      <xdr:spPr>
        <a:xfrm>
          <a:off x="8483111" y="639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20,070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147022</xdr:rowOff>
    </xdr:from>
    <xdr:to>
      <xdr:col>11</xdr:col>
      <xdr:colOff>358775</xdr:colOff>
      <xdr:row>37</xdr:row>
      <xdr:rowOff>77172</xdr:rowOff>
    </xdr:to>
    <xdr:sp macro="" textlink="">
      <xdr:nvSpPr>
        <xdr:cNvPr id="322" name="円/楕円 321"/>
        <xdr:cNvSpPr/>
      </xdr:nvSpPr>
      <xdr:spPr>
        <a:xfrm>
          <a:off x="7810500" y="631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68299</xdr:rowOff>
    </xdr:from>
    <xdr:ext cx="534377" cy="259045"/>
    <xdr:sp macro="" textlink="">
      <xdr:nvSpPr>
        <xdr:cNvPr id="323" name="テキスト ボックス 322"/>
        <xdr:cNvSpPr txBox="1"/>
      </xdr:nvSpPr>
      <xdr:spPr>
        <a:xfrm>
          <a:off x="7594111" y="641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151422</xdr:rowOff>
    </xdr:from>
    <xdr:to>
      <xdr:col>10</xdr:col>
      <xdr:colOff>155575</xdr:colOff>
      <xdr:row>37</xdr:row>
      <xdr:rowOff>81572</xdr:rowOff>
    </xdr:to>
    <xdr:sp macro="" textlink="">
      <xdr:nvSpPr>
        <xdr:cNvPr id="324" name="円/楕円 323"/>
        <xdr:cNvSpPr/>
      </xdr:nvSpPr>
      <xdr:spPr>
        <a:xfrm>
          <a:off x="6921500" y="632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72699</xdr:rowOff>
    </xdr:from>
    <xdr:ext cx="534377" cy="259045"/>
    <xdr:sp macro="" textlink="">
      <xdr:nvSpPr>
        <xdr:cNvPr id="325" name="テキスト ボックス 324"/>
        <xdr:cNvSpPr txBox="1"/>
      </xdr:nvSpPr>
      <xdr:spPr>
        <a:xfrm>
          <a:off x="6705111" y="641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6" name="テキスト ボックス 33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7" name="直線コネクタ 33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8" name="テキスト ボックス 337"/>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9" name="直線コネクタ 33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0" name="テキスト ボックス 33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1" name="直線コネクタ 34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2" name="テキスト ボックス 34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3" name="直線コネクタ 34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4" name="テキスト ボックス 34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5" name="直線コネクタ 34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6" name="テキスト ボックス 34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7" name="直線コネクタ 34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8" name="テキスト ボックス 34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0" name="テキスト ボックス 34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33945</xdr:rowOff>
    </xdr:from>
    <xdr:to>
      <xdr:col>15</xdr:col>
      <xdr:colOff>180340</xdr:colOff>
      <xdr:row>59</xdr:row>
      <xdr:rowOff>156704</xdr:rowOff>
    </xdr:to>
    <xdr:cxnSp macro="">
      <xdr:nvCxnSpPr>
        <xdr:cNvPr id="352" name="直線コネクタ 351"/>
        <xdr:cNvCxnSpPr/>
      </xdr:nvCxnSpPr>
      <xdr:spPr>
        <a:xfrm flipV="1">
          <a:off x="10475595" y="8777895"/>
          <a:ext cx="1270" cy="149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160531</xdr:rowOff>
    </xdr:from>
    <xdr:ext cx="534377" cy="259045"/>
    <xdr:sp macro="" textlink="">
      <xdr:nvSpPr>
        <xdr:cNvPr id="353" name="普通建設事業費最小値テキスト"/>
        <xdr:cNvSpPr txBox="1"/>
      </xdr:nvSpPr>
      <xdr:spPr>
        <a:xfrm>
          <a:off x="10528300" y="102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a:t>
          </a:r>
          <a:endParaRPr kumimoji="1" lang="ja-JP" altLang="en-US" sz="1000" b="1">
            <a:latin typeface="ＭＳ Ｐゴシック"/>
          </a:endParaRPr>
        </a:p>
      </xdr:txBody>
    </xdr:sp>
    <xdr:clientData/>
  </xdr:oneCellAnchor>
  <xdr:twoCellAnchor>
    <xdr:from>
      <xdr:col>15</xdr:col>
      <xdr:colOff>92075</xdr:colOff>
      <xdr:row>59</xdr:row>
      <xdr:rowOff>156704</xdr:rowOff>
    </xdr:from>
    <xdr:to>
      <xdr:col>15</xdr:col>
      <xdr:colOff>269875</xdr:colOff>
      <xdr:row>59</xdr:row>
      <xdr:rowOff>156704</xdr:rowOff>
    </xdr:to>
    <xdr:cxnSp macro="">
      <xdr:nvCxnSpPr>
        <xdr:cNvPr id="354" name="直線コネクタ 353"/>
        <xdr:cNvCxnSpPr/>
      </xdr:nvCxnSpPr>
      <xdr:spPr>
        <a:xfrm>
          <a:off x="10388600" y="102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152072</xdr:rowOff>
    </xdr:from>
    <xdr:ext cx="599010" cy="259045"/>
    <xdr:sp macro="" textlink="">
      <xdr:nvSpPr>
        <xdr:cNvPr id="355" name="普通建設事業費最大値テキスト"/>
        <xdr:cNvSpPr txBox="1"/>
      </xdr:nvSpPr>
      <xdr:spPr>
        <a:xfrm>
          <a:off x="10528300" y="855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161,965</a:t>
          </a:r>
          <a:endParaRPr kumimoji="1" lang="ja-JP" altLang="en-US" sz="1000" b="1">
            <a:latin typeface="ＭＳ Ｐゴシック"/>
          </a:endParaRPr>
        </a:p>
      </xdr:txBody>
    </xdr:sp>
    <xdr:clientData/>
  </xdr:oneCellAnchor>
  <xdr:twoCellAnchor>
    <xdr:from>
      <xdr:col>15</xdr:col>
      <xdr:colOff>92075</xdr:colOff>
      <xdr:row>51</xdr:row>
      <xdr:rowOff>33945</xdr:rowOff>
    </xdr:from>
    <xdr:to>
      <xdr:col>15</xdr:col>
      <xdr:colOff>269875</xdr:colOff>
      <xdr:row>51</xdr:row>
      <xdr:rowOff>33945</xdr:rowOff>
    </xdr:to>
    <xdr:cxnSp macro="">
      <xdr:nvCxnSpPr>
        <xdr:cNvPr id="356" name="直線コネクタ 355"/>
        <xdr:cNvCxnSpPr/>
      </xdr:nvCxnSpPr>
      <xdr:spPr>
        <a:xfrm>
          <a:off x="10388600" y="8777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16539</xdr:rowOff>
    </xdr:from>
    <xdr:to>
      <xdr:col>15</xdr:col>
      <xdr:colOff>180975</xdr:colOff>
      <xdr:row>59</xdr:row>
      <xdr:rowOff>24791</xdr:rowOff>
    </xdr:to>
    <xdr:cxnSp macro="">
      <xdr:nvCxnSpPr>
        <xdr:cNvPr id="357" name="直線コネクタ 356"/>
        <xdr:cNvCxnSpPr/>
      </xdr:nvCxnSpPr>
      <xdr:spPr>
        <a:xfrm>
          <a:off x="9639300" y="10132089"/>
          <a:ext cx="8382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92477</xdr:rowOff>
    </xdr:from>
    <xdr:ext cx="534377" cy="259045"/>
    <xdr:sp macro="" textlink="">
      <xdr:nvSpPr>
        <xdr:cNvPr id="358" name="普通建設事業費平均値テキスト"/>
        <xdr:cNvSpPr txBox="1"/>
      </xdr:nvSpPr>
      <xdr:spPr>
        <a:xfrm>
          <a:off x="10528300" y="9865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43,773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69600</xdr:rowOff>
    </xdr:from>
    <xdr:to>
      <xdr:col>15</xdr:col>
      <xdr:colOff>231775</xdr:colOff>
      <xdr:row>58</xdr:row>
      <xdr:rowOff>171200</xdr:rowOff>
    </xdr:to>
    <xdr:sp macro="" textlink="">
      <xdr:nvSpPr>
        <xdr:cNvPr id="359" name="フローチャート : 判断 358"/>
        <xdr:cNvSpPr/>
      </xdr:nvSpPr>
      <xdr:spPr>
        <a:xfrm>
          <a:off x="10426700" y="100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16539</xdr:rowOff>
    </xdr:from>
    <xdr:to>
      <xdr:col>14</xdr:col>
      <xdr:colOff>28575</xdr:colOff>
      <xdr:row>59</xdr:row>
      <xdr:rowOff>65166</xdr:rowOff>
    </xdr:to>
    <xdr:cxnSp macro="">
      <xdr:nvCxnSpPr>
        <xdr:cNvPr id="360" name="直線コネクタ 359"/>
        <xdr:cNvCxnSpPr/>
      </xdr:nvCxnSpPr>
      <xdr:spPr>
        <a:xfrm flipV="1">
          <a:off x="8750300" y="10132089"/>
          <a:ext cx="889000" cy="4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33775</xdr:rowOff>
    </xdr:from>
    <xdr:to>
      <xdr:col>14</xdr:col>
      <xdr:colOff>79375</xdr:colOff>
      <xdr:row>58</xdr:row>
      <xdr:rowOff>135375</xdr:rowOff>
    </xdr:to>
    <xdr:sp macro="" textlink="">
      <xdr:nvSpPr>
        <xdr:cNvPr id="361" name="フローチャート : 判断 360"/>
        <xdr:cNvSpPr/>
      </xdr:nvSpPr>
      <xdr:spPr>
        <a:xfrm>
          <a:off x="9588500" y="997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151902</xdr:rowOff>
    </xdr:from>
    <xdr:ext cx="534377" cy="259045"/>
    <xdr:sp macro="" textlink="">
      <xdr:nvSpPr>
        <xdr:cNvPr id="362" name="テキスト ボックス 361"/>
        <xdr:cNvSpPr txBox="1"/>
      </xdr:nvSpPr>
      <xdr:spPr>
        <a:xfrm>
          <a:off x="9372111" y="975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47,064</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65166</xdr:rowOff>
    </xdr:from>
    <xdr:to>
      <xdr:col>12</xdr:col>
      <xdr:colOff>511175</xdr:colOff>
      <xdr:row>59</xdr:row>
      <xdr:rowOff>100424</xdr:rowOff>
    </xdr:to>
    <xdr:cxnSp macro="">
      <xdr:nvCxnSpPr>
        <xdr:cNvPr id="363" name="直線コネクタ 362"/>
        <xdr:cNvCxnSpPr/>
      </xdr:nvCxnSpPr>
      <xdr:spPr>
        <a:xfrm flipV="1">
          <a:off x="7861300" y="10180716"/>
          <a:ext cx="889000" cy="3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144842</xdr:rowOff>
    </xdr:from>
    <xdr:to>
      <xdr:col>12</xdr:col>
      <xdr:colOff>561975</xdr:colOff>
      <xdr:row>59</xdr:row>
      <xdr:rowOff>74992</xdr:rowOff>
    </xdr:to>
    <xdr:sp macro="" textlink="">
      <xdr:nvSpPr>
        <xdr:cNvPr id="364" name="フローチャート : 判断 363"/>
        <xdr:cNvSpPr/>
      </xdr:nvSpPr>
      <xdr:spPr>
        <a:xfrm>
          <a:off x="8699500" y="1008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91519</xdr:rowOff>
    </xdr:from>
    <xdr:ext cx="534377" cy="259045"/>
    <xdr:sp macro="" textlink="">
      <xdr:nvSpPr>
        <xdr:cNvPr id="365" name="テキスト ボックス 364"/>
        <xdr:cNvSpPr txBox="1"/>
      </xdr:nvSpPr>
      <xdr:spPr>
        <a:xfrm>
          <a:off x="8483111" y="986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36,861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6154</xdr:rowOff>
    </xdr:from>
    <xdr:to>
      <xdr:col>11</xdr:col>
      <xdr:colOff>307975</xdr:colOff>
      <xdr:row>59</xdr:row>
      <xdr:rowOff>100424</xdr:rowOff>
    </xdr:to>
    <xdr:cxnSp macro="">
      <xdr:nvCxnSpPr>
        <xdr:cNvPr id="366" name="直線コネクタ 365"/>
        <xdr:cNvCxnSpPr/>
      </xdr:nvCxnSpPr>
      <xdr:spPr>
        <a:xfrm>
          <a:off x="6972300" y="10121704"/>
          <a:ext cx="889000" cy="9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136089</xdr:rowOff>
    </xdr:from>
    <xdr:to>
      <xdr:col>11</xdr:col>
      <xdr:colOff>358775</xdr:colOff>
      <xdr:row>59</xdr:row>
      <xdr:rowOff>66239</xdr:rowOff>
    </xdr:to>
    <xdr:sp macro="" textlink="">
      <xdr:nvSpPr>
        <xdr:cNvPr id="367" name="フローチャート : 判断 366"/>
        <xdr:cNvSpPr/>
      </xdr:nvSpPr>
      <xdr:spPr>
        <a:xfrm>
          <a:off x="7810500" y="1008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82766</xdr:rowOff>
    </xdr:from>
    <xdr:ext cx="534377" cy="259045"/>
    <xdr:sp macro="" textlink="">
      <xdr:nvSpPr>
        <xdr:cNvPr id="368" name="テキスト ボックス 367"/>
        <xdr:cNvSpPr txBox="1"/>
      </xdr:nvSpPr>
      <xdr:spPr>
        <a:xfrm>
          <a:off x="7594111" y="985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37,665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114471</xdr:rowOff>
    </xdr:from>
    <xdr:to>
      <xdr:col>10</xdr:col>
      <xdr:colOff>155575</xdr:colOff>
      <xdr:row>59</xdr:row>
      <xdr:rowOff>44621</xdr:rowOff>
    </xdr:to>
    <xdr:sp macro="" textlink="">
      <xdr:nvSpPr>
        <xdr:cNvPr id="369" name="フローチャート : 判断 368"/>
        <xdr:cNvSpPr/>
      </xdr:nvSpPr>
      <xdr:spPr>
        <a:xfrm>
          <a:off x="6921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61148</xdr:rowOff>
    </xdr:from>
    <xdr:ext cx="534377" cy="259045"/>
    <xdr:sp macro="" textlink="">
      <xdr:nvSpPr>
        <xdr:cNvPr id="370" name="テキスト ボックス 369"/>
        <xdr:cNvSpPr txBox="1"/>
      </xdr:nvSpPr>
      <xdr:spPr>
        <a:xfrm>
          <a:off x="6705111" y="983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145441</xdr:rowOff>
    </xdr:from>
    <xdr:to>
      <xdr:col>15</xdr:col>
      <xdr:colOff>231775</xdr:colOff>
      <xdr:row>59</xdr:row>
      <xdr:rowOff>75591</xdr:rowOff>
    </xdr:to>
    <xdr:sp macro="" textlink="">
      <xdr:nvSpPr>
        <xdr:cNvPr id="376" name="円/楕円 375"/>
        <xdr:cNvSpPr/>
      </xdr:nvSpPr>
      <xdr:spPr>
        <a:xfrm>
          <a:off x="10426700" y="1008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123868</xdr:rowOff>
    </xdr:from>
    <xdr:ext cx="534377" cy="259045"/>
    <xdr:sp macro="" textlink="">
      <xdr:nvSpPr>
        <xdr:cNvPr id="377" name="普通建設事業費該当値テキスト"/>
        <xdr:cNvSpPr txBox="1"/>
      </xdr:nvSpPr>
      <xdr:spPr>
        <a:xfrm>
          <a:off x="10528300" y="1006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36,806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137189</xdr:rowOff>
    </xdr:from>
    <xdr:to>
      <xdr:col>14</xdr:col>
      <xdr:colOff>79375</xdr:colOff>
      <xdr:row>59</xdr:row>
      <xdr:rowOff>67339</xdr:rowOff>
    </xdr:to>
    <xdr:sp macro="" textlink="">
      <xdr:nvSpPr>
        <xdr:cNvPr id="378" name="円/楕円 377"/>
        <xdr:cNvSpPr/>
      </xdr:nvSpPr>
      <xdr:spPr>
        <a:xfrm>
          <a:off x="9588500" y="1008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58466</xdr:rowOff>
    </xdr:from>
    <xdr:ext cx="534377" cy="259045"/>
    <xdr:sp macro="" textlink="">
      <xdr:nvSpPr>
        <xdr:cNvPr id="379" name="テキスト ボックス 378"/>
        <xdr:cNvSpPr txBox="1"/>
      </xdr:nvSpPr>
      <xdr:spPr>
        <a:xfrm>
          <a:off x="9372111" y="1017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37,564</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14366</xdr:rowOff>
    </xdr:from>
    <xdr:to>
      <xdr:col>12</xdr:col>
      <xdr:colOff>561975</xdr:colOff>
      <xdr:row>59</xdr:row>
      <xdr:rowOff>115966</xdr:rowOff>
    </xdr:to>
    <xdr:sp macro="" textlink="">
      <xdr:nvSpPr>
        <xdr:cNvPr id="380" name="円/楕円 379"/>
        <xdr:cNvSpPr/>
      </xdr:nvSpPr>
      <xdr:spPr>
        <a:xfrm>
          <a:off x="8699500" y="1012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107093</xdr:rowOff>
    </xdr:from>
    <xdr:ext cx="534377" cy="259045"/>
    <xdr:sp macro="" textlink="">
      <xdr:nvSpPr>
        <xdr:cNvPr id="381" name="テキスト ボックス 380"/>
        <xdr:cNvSpPr txBox="1"/>
      </xdr:nvSpPr>
      <xdr:spPr>
        <a:xfrm>
          <a:off x="8483111" y="1022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33,097</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49624</xdr:rowOff>
    </xdr:from>
    <xdr:to>
      <xdr:col>11</xdr:col>
      <xdr:colOff>358775</xdr:colOff>
      <xdr:row>59</xdr:row>
      <xdr:rowOff>151224</xdr:rowOff>
    </xdr:to>
    <xdr:sp macro="" textlink="">
      <xdr:nvSpPr>
        <xdr:cNvPr id="382" name="円/楕円 381"/>
        <xdr:cNvSpPr/>
      </xdr:nvSpPr>
      <xdr:spPr>
        <a:xfrm>
          <a:off x="7810500" y="101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142351</xdr:rowOff>
    </xdr:from>
    <xdr:ext cx="534377" cy="259045"/>
    <xdr:sp macro="" textlink="">
      <xdr:nvSpPr>
        <xdr:cNvPr id="383" name="テキスト ボックス 382"/>
        <xdr:cNvSpPr txBox="1"/>
      </xdr:nvSpPr>
      <xdr:spPr>
        <a:xfrm>
          <a:off x="7594111" y="1025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29,858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126804</xdr:rowOff>
    </xdr:from>
    <xdr:to>
      <xdr:col>10</xdr:col>
      <xdr:colOff>155575</xdr:colOff>
      <xdr:row>59</xdr:row>
      <xdr:rowOff>56954</xdr:rowOff>
    </xdr:to>
    <xdr:sp macro="" textlink="">
      <xdr:nvSpPr>
        <xdr:cNvPr id="384" name="円/楕円 383"/>
        <xdr:cNvSpPr/>
      </xdr:nvSpPr>
      <xdr:spPr>
        <a:xfrm>
          <a:off x="6921500" y="100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48081</xdr:rowOff>
    </xdr:from>
    <xdr:ext cx="534377" cy="259045"/>
    <xdr:sp macro="" textlink="">
      <xdr:nvSpPr>
        <xdr:cNvPr id="385" name="テキスト ボックス 384"/>
        <xdr:cNvSpPr txBox="1"/>
      </xdr:nvSpPr>
      <xdr:spPr>
        <a:xfrm>
          <a:off x="6705111" y="10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6" name="直線コネクタ 39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7" name="テキスト ボックス 39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8" name="直線コネクタ 39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9" name="テキスト ボックス 39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400" name="直線コネクタ 39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1" name="テキスト ボックス 40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2" name="直線コネクタ 40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3" name="テキスト ボックス 40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11272</xdr:rowOff>
    </xdr:from>
    <xdr:to>
      <xdr:col>15</xdr:col>
      <xdr:colOff>180340</xdr:colOff>
      <xdr:row>78</xdr:row>
      <xdr:rowOff>139700</xdr:rowOff>
    </xdr:to>
    <xdr:cxnSp macro="">
      <xdr:nvCxnSpPr>
        <xdr:cNvPr id="407" name="直線コネクタ 406"/>
        <xdr:cNvCxnSpPr/>
      </xdr:nvCxnSpPr>
      <xdr:spPr>
        <a:xfrm flipV="1">
          <a:off x="10475595" y="12012772"/>
          <a:ext cx="1270" cy="150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9" name="直線コネクタ 40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129399</xdr:rowOff>
    </xdr:from>
    <xdr:ext cx="534377" cy="259045"/>
    <xdr:sp macro="" textlink="">
      <xdr:nvSpPr>
        <xdr:cNvPr id="410" name="普通建設事業費 （ うち新規整備　）最大値テキスト"/>
        <xdr:cNvSpPr txBox="1"/>
      </xdr:nvSpPr>
      <xdr:spPr>
        <a:xfrm>
          <a:off x="10528300" y="1178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32,809</a:t>
          </a:r>
          <a:endParaRPr kumimoji="1" lang="ja-JP" altLang="en-US" sz="1000" b="1">
            <a:latin typeface="ＭＳ Ｐゴシック"/>
          </a:endParaRPr>
        </a:p>
      </xdr:txBody>
    </xdr:sp>
    <xdr:clientData/>
  </xdr:oneCellAnchor>
  <xdr:twoCellAnchor>
    <xdr:from>
      <xdr:col>15</xdr:col>
      <xdr:colOff>92075</xdr:colOff>
      <xdr:row>70</xdr:row>
      <xdr:rowOff>11272</xdr:rowOff>
    </xdr:from>
    <xdr:to>
      <xdr:col>15</xdr:col>
      <xdr:colOff>269875</xdr:colOff>
      <xdr:row>70</xdr:row>
      <xdr:rowOff>11272</xdr:rowOff>
    </xdr:to>
    <xdr:cxnSp macro="">
      <xdr:nvCxnSpPr>
        <xdr:cNvPr id="411" name="直線コネクタ 410"/>
        <xdr:cNvCxnSpPr/>
      </xdr:nvCxnSpPr>
      <xdr:spPr>
        <a:xfrm>
          <a:off x="10388600" y="1201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95580</xdr:rowOff>
    </xdr:from>
    <xdr:to>
      <xdr:col>15</xdr:col>
      <xdr:colOff>180975</xdr:colOff>
      <xdr:row>77</xdr:row>
      <xdr:rowOff>105868</xdr:rowOff>
    </xdr:to>
    <xdr:cxnSp macro="">
      <xdr:nvCxnSpPr>
        <xdr:cNvPr id="412" name="直線コネクタ 411"/>
        <xdr:cNvCxnSpPr/>
      </xdr:nvCxnSpPr>
      <xdr:spPr>
        <a:xfrm flipV="1">
          <a:off x="9639300" y="13297230"/>
          <a:ext cx="8382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17365</xdr:rowOff>
    </xdr:from>
    <xdr:ext cx="469744" cy="259045"/>
    <xdr:sp macro="" textlink="">
      <xdr:nvSpPr>
        <xdr:cNvPr id="413" name="普通建設事業費 （ うち新規整備　）平均値テキスト"/>
        <xdr:cNvSpPr txBox="1"/>
      </xdr:nvSpPr>
      <xdr:spPr>
        <a:xfrm>
          <a:off x="10528300" y="12876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165939</xdr:rowOff>
    </xdr:from>
    <xdr:to>
      <xdr:col>15</xdr:col>
      <xdr:colOff>231775</xdr:colOff>
      <xdr:row>76</xdr:row>
      <xdr:rowOff>96089</xdr:rowOff>
    </xdr:to>
    <xdr:sp macro="" textlink="">
      <xdr:nvSpPr>
        <xdr:cNvPr id="414" name="フローチャート : 判断 413"/>
        <xdr:cNvSpPr/>
      </xdr:nvSpPr>
      <xdr:spPr>
        <a:xfrm>
          <a:off x="104267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71938</xdr:rowOff>
    </xdr:from>
    <xdr:to>
      <xdr:col>14</xdr:col>
      <xdr:colOff>79375</xdr:colOff>
      <xdr:row>77</xdr:row>
      <xdr:rowOff>2088</xdr:rowOff>
    </xdr:to>
    <xdr:sp macro="" textlink="">
      <xdr:nvSpPr>
        <xdr:cNvPr id="415" name="フローチャート : 判断 414"/>
        <xdr:cNvSpPr/>
      </xdr:nvSpPr>
      <xdr:spPr>
        <a:xfrm>
          <a:off x="9588500" y="1310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18615</xdr:rowOff>
    </xdr:from>
    <xdr:ext cx="469744" cy="259045"/>
    <xdr:sp macro="" textlink="">
      <xdr:nvSpPr>
        <xdr:cNvPr id="416" name="テキスト ボックス 415"/>
        <xdr:cNvSpPr txBox="1"/>
      </xdr:nvSpPr>
      <xdr:spPr>
        <a:xfrm>
          <a:off x="9404427" y="1287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44780</xdr:rowOff>
    </xdr:from>
    <xdr:to>
      <xdr:col>15</xdr:col>
      <xdr:colOff>231775</xdr:colOff>
      <xdr:row>77</xdr:row>
      <xdr:rowOff>146380</xdr:rowOff>
    </xdr:to>
    <xdr:sp macro="" textlink="">
      <xdr:nvSpPr>
        <xdr:cNvPr id="422" name="円/楕円 421"/>
        <xdr:cNvSpPr/>
      </xdr:nvSpPr>
      <xdr:spPr>
        <a:xfrm>
          <a:off x="10426700" y="132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23207</xdr:rowOff>
    </xdr:from>
    <xdr:ext cx="469744" cy="259045"/>
    <xdr:sp macro="" textlink="">
      <xdr:nvSpPr>
        <xdr:cNvPr id="423" name="普通建設事業費 （ うち新規整備　）該当値テキスト"/>
        <xdr:cNvSpPr txBox="1"/>
      </xdr:nvSpPr>
      <xdr:spPr>
        <a:xfrm>
          <a:off x="10528300" y="1322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55068</xdr:rowOff>
    </xdr:from>
    <xdr:to>
      <xdr:col>14</xdr:col>
      <xdr:colOff>79375</xdr:colOff>
      <xdr:row>77</xdr:row>
      <xdr:rowOff>156668</xdr:rowOff>
    </xdr:to>
    <xdr:sp macro="" textlink="">
      <xdr:nvSpPr>
        <xdr:cNvPr id="424" name="円/楕円 423"/>
        <xdr:cNvSpPr/>
      </xdr:nvSpPr>
      <xdr:spPr>
        <a:xfrm>
          <a:off x="9588500" y="1325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147795</xdr:rowOff>
    </xdr:from>
    <xdr:ext cx="469744" cy="259045"/>
    <xdr:sp macro="" textlink="">
      <xdr:nvSpPr>
        <xdr:cNvPr id="425" name="テキスト ボックス 424"/>
        <xdr:cNvSpPr txBox="1"/>
      </xdr:nvSpPr>
      <xdr:spPr>
        <a:xfrm>
          <a:off x="9404427" y="1334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150768</xdr:rowOff>
    </xdr:from>
    <xdr:to>
      <xdr:col>15</xdr:col>
      <xdr:colOff>180340</xdr:colOff>
      <xdr:row>99</xdr:row>
      <xdr:rowOff>3626</xdr:rowOff>
    </xdr:to>
    <xdr:cxnSp macro="">
      <xdr:nvCxnSpPr>
        <xdr:cNvPr id="449" name="直線コネクタ 448"/>
        <xdr:cNvCxnSpPr/>
      </xdr:nvCxnSpPr>
      <xdr:spPr>
        <a:xfrm flipV="1">
          <a:off x="10475595" y="15752718"/>
          <a:ext cx="1270" cy="1224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7453</xdr:rowOff>
    </xdr:from>
    <xdr:ext cx="469744" cy="259045"/>
    <xdr:sp macro="" textlink="">
      <xdr:nvSpPr>
        <xdr:cNvPr id="450" name="普通建設事業費 （ うち更新整備　）最小値テキスト"/>
        <xdr:cNvSpPr txBox="1"/>
      </xdr:nvSpPr>
      <xdr:spPr>
        <a:xfrm>
          <a:off x="10528300" y="1698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a:t>
          </a:r>
          <a:endParaRPr kumimoji="1" lang="ja-JP" altLang="en-US" sz="1000" b="1">
            <a:latin typeface="ＭＳ Ｐゴシック"/>
          </a:endParaRPr>
        </a:p>
      </xdr:txBody>
    </xdr:sp>
    <xdr:clientData/>
  </xdr:oneCellAnchor>
  <xdr:twoCellAnchor>
    <xdr:from>
      <xdr:col>15</xdr:col>
      <xdr:colOff>92075</xdr:colOff>
      <xdr:row>99</xdr:row>
      <xdr:rowOff>3626</xdr:rowOff>
    </xdr:from>
    <xdr:to>
      <xdr:col>15</xdr:col>
      <xdr:colOff>269875</xdr:colOff>
      <xdr:row>99</xdr:row>
      <xdr:rowOff>3626</xdr:rowOff>
    </xdr:to>
    <xdr:cxnSp macro="">
      <xdr:nvCxnSpPr>
        <xdr:cNvPr id="451" name="直線コネクタ 450"/>
        <xdr:cNvCxnSpPr/>
      </xdr:nvCxnSpPr>
      <xdr:spPr>
        <a:xfrm>
          <a:off x="10388600" y="16977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97445</xdr:rowOff>
    </xdr:from>
    <xdr:ext cx="534377" cy="259045"/>
    <xdr:sp macro="" textlink="">
      <xdr:nvSpPr>
        <xdr:cNvPr id="452" name="普通建設事業費 （ うち更新整備　）最大値テキスト"/>
        <xdr:cNvSpPr txBox="1"/>
      </xdr:nvSpPr>
      <xdr:spPr>
        <a:xfrm>
          <a:off x="10528300" y="1552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66,419</a:t>
          </a:r>
          <a:endParaRPr kumimoji="1" lang="ja-JP" altLang="en-US" sz="1000" b="1">
            <a:latin typeface="ＭＳ Ｐゴシック"/>
          </a:endParaRPr>
        </a:p>
      </xdr:txBody>
    </xdr:sp>
    <xdr:clientData/>
  </xdr:oneCellAnchor>
  <xdr:twoCellAnchor>
    <xdr:from>
      <xdr:col>15</xdr:col>
      <xdr:colOff>92075</xdr:colOff>
      <xdr:row>91</xdr:row>
      <xdr:rowOff>150768</xdr:rowOff>
    </xdr:from>
    <xdr:to>
      <xdr:col>15</xdr:col>
      <xdr:colOff>269875</xdr:colOff>
      <xdr:row>91</xdr:row>
      <xdr:rowOff>150768</xdr:rowOff>
    </xdr:to>
    <xdr:cxnSp macro="">
      <xdr:nvCxnSpPr>
        <xdr:cNvPr id="453" name="直線コネクタ 452"/>
        <xdr:cNvCxnSpPr/>
      </xdr:nvCxnSpPr>
      <xdr:spPr>
        <a:xfrm>
          <a:off x="10388600" y="15752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96571</xdr:rowOff>
    </xdr:from>
    <xdr:to>
      <xdr:col>15</xdr:col>
      <xdr:colOff>180975</xdr:colOff>
      <xdr:row>97</xdr:row>
      <xdr:rowOff>158902</xdr:rowOff>
    </xdr:to>
    <xdr:cxnSp macro="">
      <xdr:nvCxnSpPr>
        <xdr:cNvPr id="454" name="直線コネクタ 453"/>
        <xdr:cNvCxnSpPr/>
      </xdr:nvCxnSpPr>
      <xdr:spPr>
        <a:xfrm>
          <a:off x="9639300" y="16727221"/>
          <a:ext cx="838200" cy="6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15384</xdr:rowOff>
    </xdr:from>
    <xdr:ext cx="534377" cy="259045"/>
    <xdr:sp macro="" textlink="">
      <xdr:nvSpPr>
        <xdr:cNvPr id="455" name="普通建設事業費 （ うち更新整備　）平均値テキスト"/>
        <xdr:cNvSpPr txBox="1"/>
      </xdr:nvSpPr>
      <xdr:spPr>
        <a:xfrm>
          <a:off x="10528300" y="16474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163957</xdr:rowOff>
    </xdr:from>
    <xdr:to>
      <xdr:col>15</xdr:col>
      <xdr:colOff>231775</xdr:colOff>
      <xdr:row>97</xdr:row>
      <xdr:rowOff>94107</xdr:rowOff>
    </xdr:to>
    <xdr:sp macro="" textlink="">
      <xdr:nvSpPr>
        <xdr:cNvPr id="456" name="フローチャート : 判断 455"/>
        <xdr:cNvSpPr/>
      </xdr:nvSpPr>
      <xdr:spPr>
        <a:xfrm>
          <a:off x="10426700" y="1662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105511</xdr:rowOff>
    </xdr:from>
    <xdr:to>
      <xdr:col>14</xdr:col>
      <xdr:colOff>79375</xdr:colOff>
      <xdr:row>97</xdr:row>
      <xdr:rowOff>35661</xdr:rowOff>
    </xdr:to>
    <xdr:sp macro="" textlink="">
      <xdr:nvSpPr>
        <xdr:cNvPr id="457" name="フローチャート : 判断 456"/>
        <xdr:cNvSpPr/>
      </xdr:nvSpPr>
      <xdr:spPr>
        <a:xfrm>
          <a:off x="9588500" y="165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52188</xdr:rowOff>
    </xdr:from>
    <xdr:ext cx="534377" cy="259045"/>
    <xdr:sp macro="" textlink="">
      <xdr:nvSpPr>
        <xdr:cNvPr id="458" name="テキスト ボックス 457"/>
        <xdr:cNvSpPr txBox="1"/>
      </xdr:nvSpPr>
      <xdr:spPr>
        <a:xfrm>
          <a:off x="9372111" y="1633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108102</xdr:rowOff>
    </xdr:from>
    <xdr:to>
      <xdr:col>15</xdr:col>
      <xdr:colOff>231775</xdr:colOff>
      <xdr:row>98</xdr:row>
      <xdr:rowOff>38252</xdr:rowOff>
    </xdr:to>
    <xdr:sp macro="" textlink="">
      <xdr:nvSpPr>
        <xdr:cNvPr id="464" name="円/楕円 463"/>
        <xdr:cNvSpPr/>
      </xdr:nvSpPr>
      <xdr:spPr>
        <a:xfrm>
          <a:off x="10426700" y="1673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86529</xdr:rowOff>
    </xdr:from>
    <xdr:ext cx="534377" cy="259045"/>
    <xdr:sp macro="" textlink="">
      <xdr:nvSpPr>
        <xdr:cNvPr id="465" name="普通建設事業費 （ うち更新整備　）該当値テキスト"/>
        <xdr:cNvSpPr txBox="1"/>
      </xdr:nvSpPr>
      <xdr:spPr>
        <a:xfrm>
          <a:off x="10528300" y="167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11,992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45771</xdr:rowOff>
    </xdr:from>
    <xdr:to>
      <xdr:col>14</xdr:col>
      <xdr:colOff>79375</xdr:colOff>
      <xdr:row>97</xdr:row>
      <xdr:rowOff>147371</xdr:rowOff>
    </xdr:to>
    <xdr:sp macro="" textlink="">
      <xdr:nvSpPr>
        <xdr:cNvPr id="466" name="円/楕円 465"/>
        <xdr:cNvSpPr/>
      </xdr:nvSpPr>
      <xdr:spPr>
        <a:xfrm>
          <a:off x="9588500" y="1667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138498</xdr:rowOff>
    </xdr:from>
    <xdr:ext cx="534377" cy="259045"/>
    <xdr:sp macro="" textlink="">
      <xdr:nvSpPr>
        <xdr:cNvPr id="467" name="テキスト ボックス 466"/>
        <xdr:cNvSpPr txBox="1"/>
      </xdr:nvSpPr>
      <xdr:spPr>
        <a:xfrm>
          <a:off x="9372111" y="1676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8" name="直線コネクタ 47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9" name="テキスト ボックス 47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0" name="直線コネクタ 47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35</xdr:row>
      <xdr:rowOff>54627</xdr:rowOff>
    </xdr:from>
    <xdr:ext cx="377026" cy="259045"/>
    <xdr:sp macro="" textlink="">
      <xdr:nvSpPr>
        <xdr:cNvPr id="481" name="テキスト ボックス 480"/>
        <xdr:cNvSpPr txBox="1"/>
      </xdr:nvSpPr>
      <xdr:spPr>
        <a:xfrm>
          <a:off x="12068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2" name="直線コネクタ 48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32</xdr:row>
      <xdr:rowOff>111777</xdr:rowOff>
    </xdr:from>
    <xdr:ext cx="377026" cy="259045"/>
    <xdr:sp macro="" textlink="">
      <xdr:nvSpPr>
        <xdr:cNvPr id="483" name="テキスト ボックス 482"/>
        <xdr:cNvSpPr txBox="1"/>
      </xdr:nvSpPr>
      <xdr:spPr>
        <a:xfrm>
          <a:off x="12068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4" name="直線コネクタ 48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29</xdr:row>
      <xdr:rowOff>168927</xdr:rowOff>
    </xdr:from>
    <xdr:ext cx="377026" cy="259045"/>
    <xdr:sp macro="" textlink="">
      <xdr:nvSpPr>
        <xdr:cNvPr id="485" name="テキスト ボックス 484"/>
        <xdr:cNvSpPr txBox="1"/>
      </xdr:nvSpPr>
      <xdr:spPr>
        <a:xfrm>
          <a:off x="12068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27</xdr:row>
      <xdr:rowOff>54627</xdr:rowOff>
    </xdr:from>
    <xdr:ext cx="377026" cy="259045"/>
    <xdr:sp macro="" textlink="">
      <xdr:nvSpPr>
        <xdr:cNvPr id="487" name="テキスト ボックス 486"/>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84836</xdr:rowOff>
    </xdr:from>
    <xdr:to>
      <xdr:col>23</xdr:col>
      <xdr:colOff>516889</xdr:colOff>
      <xdr:row>38</xdr:row>
      <xdr:rowOff>139700</xdr:rowOff>
    </xdr:to>
    <xdr:cxnSp macro="">
      <xdr:nvCxnSpPr>
        <xdr:cNvPr id="489" name="直線コネクタ 488"/>
        <xdr:cNvCxnSpPr/>
      </xdr:nvCxnSpPr>
      <xdr:spPr>
        <a:xfrm flipV="1">
          <a:off x="16317595" y="5571236"/>
          <a:ext cx="1269"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1" name="直線コネクタ 49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31513</xdr:rowOff>
    </xdr:from>
    <xdr:ext cx="378565" cy="259045"/>
    <xdr:sp macro="" textlink="">
      <xdr:nvSpPr>
        <xdr:cNvPr id="492" name="災害復旧事業費最大値テキスト"/>
        <xdr:cNvSpPr txBox="1"/>
      </xdr:nvSpPr>
      <xdr:spPr>
        <a:xfrm>
          <a:off x="16370300" y="5346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428625</xdr:colOff>
      <xdr:row>32</xdr:row>
      <xdr:rowOff>84836</xdr:rowOff>
    </xdr:from>
    <xdr:to>
      <xdr:col>23</xdr:col>
      <xdr:colOff>606425</xdr:colOff>
      <xdr:row>32</xdr:row>
      <xdr:rowOff>84836</xdr:rowOff>
    </xdr:to>
    <xdr:cxnSp macro="">
      <xdr:nvCxnSpPr>
        <xdr:cNvPr id="493" name="直線コネクタ 492"/>
        <xdr:cNvCxnSpPr/>
      </xdr:nvCxnSpPr>
      <xdr:spPr>
        <a:xfrm>
          <a:off x="16230600" y="5571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4" name="直線コネクタ 493"/>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38625</xdr:rowOff>
    </xdr:from>
    <xdr:ext cx="313932" cy="259045"/>
    <xdr:sp macro="" textlink="">
      <xdr:nvSpPr>
        <xdr:cNvPr id="495" name="災害復旧事業費平均値テキスト"/>
        <xdr:cNvSpPr txBox="1"/>
      </xdr:nvSpPr>
      <xdr:spPr>
        <a:xfrm>
          <a:off x="16370300" y="63822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15748</xdr:rowOff>
    </xdr:from>
    <xdr:to>
      <xdr:col>23</xdr:col>
      <xdr:colOff>568325</xdr:colOff>
      <xdr:row>38</xdr:row>
      <xdr:rowOff>117348</xdr:rowOff>
    </xdr:to>
    <xdr:sp macro="" textlink="">
      <xdr:nvSpPr>
        <xdr:cNvPr id="496" name="フローチャート : 判断 495"/>
        <xdr:cNvSpPr/>
      </xdr:nvSpPr>
      <xdr:spPr>
        <a:xfrm>
          <a:off x="162687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7" name="直線コネクタ 496"/>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24892</xdr:rowOff>
    </xdr:from>
    <xdr:to>
      <xdr:col>22</xdr:col>
      <xdr:colOff>415925</xdr:colOff>
      <xdr:row>38</xdr:row>
      <xdr:rowOff>126492</xdr:rowOff>
    </xdr:to>
    <xdr:sp macro="" textlink="">
      <xdr:nvSpPr>
        <xdr:cNvPr id="498" name="フローチャート : 判断 497"/>
        <xdr:cNvSpPr/>
      </xdr:nvSpPr>
      <xdr:spPr>
        <a:xfrm>
          <a:off x="1543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36</xdr:row>
      <xdr:rowOff>143019</xdr:rowOff>
    </xdr:from>
    <xdr:ext cx="313932" cy="259045"/>
    <xdr:sp macro="" textlink="">
      <xdr:nvSpPr>
        <xdr:cNvPr id="499" name="テキスト ボックス 498"/>
        <xdr:cNvSpPr txBox="1"/>
      </xdr:nvSpPr>
      <xdr:spPr>
        <a:xfrm>
          <a:off x="15324333" y="631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500" name="直線コネクタ 499"/>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11176</xdr:rowOff>
    </xdr:from>
    <xdr:to>
      <xdr:col>21</xdr:col>
      <xdr:colOff>212725</xdr:colOff>
      <xdr:row>36</xdr:row>
      <xdr:rowOff>112776</xdr:rowOff>
    </xdr:to>
    <xdr:sp macro="" textlink="">
      <xdr:nvSpPr>
        <xdr:cNvPr id="501" name="フローチャート : 判断 500"/>
        <xdr:cNvSpPr/>
      </xdr:nvSpPr>
      <xdr:spPr>
        <a:xfrm>
          <a:off x="14541500" y="618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34</xdr:row>
      <xdr:rowOff>129303</xdr:rowOff>
    </xdr:from>
    <xdr:ext cx="313932" cy="259045"/>
    <xdr:sp macro="" textlink="">
      <xdr:nvSpPr>
        <xdr:cNvPr id="502" name="テキスト ボックス 501"/>
        <xdr:cNvSpPr txBox="1"/>
      </xdr:nvSpPr>
      <xdr:spPr>
        <a:xfrm>
          <a:off x="14435333" y="5958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3" name="直線コネクタ 502"/>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150622</xdr:rowOff>
    </xdr:from>
    <xdr:to>
      <xdr:col>20</xdr:col>
      <xdr:colOff>9525</xdr:colOff>
      <xdr:row>36</xdr:row>
      <xdr:rowOff>80772</xdr:rowOff>
    </xdr:to>
    <xdr:sp macro="" textlink="">
      <xdr:nvSpPr>
        <xdr:cNvPr id="504" name="フローチャート : 判断 503"/>
        <xdr:cNvSpPr/>
      </xdr:nvSpPr>
      <xdr:spPr>
        <a:xfrm>
          <a:off x="13652500" y="615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34</xdr:row>
      <xdr:rowOff>97299</xdr:rowOff>
    </xdr:from>
    <xdr:ext cx="313932" cy="259045"/>
    <xdr:sp macro="" textlink="">
      <xdr:nvSpPr>
        <xdr:cNvPr id="505" name="テキスト ボックス 504"/>
        <xdr:cNvSpPr txBox="1"/>
      </xdr:nvSpPr>
      <xdr:spPr>
        <a:xfrm>
          <a:off x="13546333" y="5926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390525</xdr:colOff>
      <xdr:row>30</xdr:row>
      <xdr:rowOff>120904</xdr:rowOff>
    </xdr:from>
    <xdr:to>
      <xdr:col>18</xdr:col>
      <xdr:colOff>492125</xdr:colOff>
      <xdr:row>31</xdr:row>
      <xdr:rowOff>51054</xdr:rowOff>
    </xdr:to>
    <xdr:sp macro="" textlink="">
      <xdr:nvSpPr>
        <xdr:cNvPr id="506" name="フローチャート : 判断 505"/>
        <xdr:cNvSpPr/>
      </xdr:nvSpPr>
      <xdr:spPr>
        <a:xfrm>
          <a:off x="12763500" y="526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29</xdr:row>
      <xdr:rowOff>67581</xdr:rowOff>
    </xdr:from>
    <xdr:ext cx="378565" cy="259045"/>
    <xdr:sp macro="" textlink="">
      <xdr:nvSpPr>
        <xdr:cNvPr id="507" name="テキスト ボックス 506"/>
        <xdr:cNvSpPr txBox="1"/>
      </xdr:nvSpPr>
      <xdr:spPr>
        <a:xfrm>
          <a:off x="12625017" y="5039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3" name="円/楕円 51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14"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5" name="円/楕円 514"/>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6" name="テキスト ボックス 515"/>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7" name="円/楕円 51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8" name="テキスト ボックス 517"/>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9" name="円/楕円 51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20" name="テキスト ボックス 519"/>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21" name="円/楕円 520"/>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22" name="テキスト ボックス 521"/>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2" name="直線コネクタ 58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3" name="テキスト ボックス 58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4" name="直線コネクタ 58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5" name="テキスト ボックス 58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6" name="直線コネクタ 58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87" name="テキスト ボックス 58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8" name="直線コネクタ 58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89" name="テキスト ボックス 58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91" name="テキスト ボックス 59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137826</xdr:rowOff>
    </xdr:from>
    <xdr:to>
      <xdr:col>23</xdr:col>
      <xdr:colOff>516889</xdr:colOff>
      <xdr:row>77</xdr:row>
      <xdr:rowOff>160046</xdr:rowOff>
    </xdr:to>
    <xdr:cxnSp macro="">
      <xdr:nvCxnSpPr>
        <xdr:cNvPr id="593" name="直線コネクタ 592"/>
        <xdr:cNvCxnSpPr/>
      </xdr:nvCxnSpPr>
      <xdr:spPr>
        <a:xfrm flipV="1">
          <a:off x="16317595" y="12139326"/>
          <a:ext cx="1269" cy="1222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163873</xdr:rowOff>
    </xdr:from>
    <xdr:ext cx="469744" cy="259045"/>
    <xdr:sp macro="" textlink="">
      <xdr:nvSpPr>
        <xdr:cNvPr id="594" name="公債費最小値テキスト"/>
        <xdr:cNvSpPr txBox="1"/>
      </xdr:nvSpPr>
      <xdr:spPr>
        <a:xfrm>
          <a:off x="16370300" y="1336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3,305</a:t>
          </a:r>
          <a:endParaRPr kumimoji="1" lang="ja-JP" altLang="en-US" sz="1000" b="1">
            <a:latin typeface="ＭＳ Ｐゴシック"/>
          </a:endParaRPr>
        </a:p>
      </xdr:txBody>
    </xdr:sp>
    <xdr:clientData/>
  </xdr:oneCellAnchor>
  <xdr:twoCellAnchor>
    <xdr:from>
      <xdr:col>23</xdr:col>
      <xdr:colOff>428625</xdr:colOff>
      <xdr:row>77</xdr:row>
      <xdr:rowOff>160046</xdr:rowOff>
    </xdr:from>
    <xdr:to>
      <xdr:col>23</xdr:col>
      <xdr:colOff>606425</xdr:colOff>
      <xdr:row>77</xdr:row>
      <xdr:rowOff>160046</xdr:rowOff>
    </xdr:to>
    <xdr:cxnSp macro="">
      <xdr:nvCxnSpPr>
        <xdr:cNvPr id="595" name="直線コネクタ 594"/>
        <xdr:cNvCxnSpPr/>
      </xdr:nvCxnSpPr>
      <xdr:spPr>
        <a:xfrm>
          <a:off x="16230600" y="1336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84503</xdr:rowOff>
    </xdr:from>
    <xdr:ext cx="534377" cy="259045"/>
    <xdr:sp macro="" textlink="">
      <xdr:nvSpPr>
        <xdr:cNvPr id="596" name="公債費最大値テキスト"/>
        <xdr:cNvSpPr txBox="1"/>
      </xdr:nvSpPr>
      <xdr:spPr>
        <a:xfrm>
          <a:off x="16370300" y="1191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30,041</a:t>
          </a:r>
          <a:endParaRPr kumimoji="1" lang="ja-JP" altLang="en-US" sz="1000" b="1">
            <a:latin typeface="ＭＳ Ｐゴシック"/>
          </a:endParaRPr>
        </a:p>
      </xdr:txBody>
    </xdr:sp>
    <xdr:clientData/>
  </xdr:oneCellAnchor>
  <xdr:twoCellAnchor>
    <xdr:from>
      <xdr:col>23</xdr:col>
      <xdr:colOff>428625</xdr:colOff>
      <xdr:row>70</xdr:row>
      <xdr:rowOff>137826</xdr:rowOff>
    </xdr:from>
    <xdr:to>
      <xdr:col>23</xdr:col>
      <xdr:colOff>606425</xdr:colOff>
      <xdr:row>70</xdr:row>
      <xdr:rowOff>137826</xdr:rowOff>
    </xdr:to>
    <xdr:cxnSp macro="">
      <xdr:nvCxnSpPr>
        <xdr:cNvPr id="597" name="直線コネクタ 596"/>
        <xdr:cNvCxnSpPr/>
      </xdr:nvCxnSpPr>
      <xdr:spPr>
        <a:xfrm>
          <a:off x="16230600" y="12139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20371</xdr:rowOff>
    </xdr:from>
    <xdr:to>
      <xdr:col>23</xdr:col>
      <xdr:colOff>517525</xdr:colOff>
      <xdr:row>76</xdr:row>
      <xdr:rowOff>136683</xdr:rowOff>
    </xdr:to>
    <xdr:cxnSp macro="">
      <xdr:nvCxnSpPr>
        <xdr:cNvPr id="598" name="直線コネクタ 597"/>
        <xdr:cNvCxnSpPr/>
      </xdr:nvCxnSpPr>
      <xdr:spPr>
        <a:xfrm>
          <a:off x="15481300" y="13050571"/>
          <a:ext cx="838200" cy="11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16634</xdr:rowOff>
    </xdr:from>
    <xdr:ext cx="469744" cy="259045"/>
    <xdr:sp macro="" textlink="">
      <xdr:nvSpPr>
        <xdr:cNvPr id="599" name="公債費平均値テキスト"/>
        <xdr:cNvSpPr txBox="1"/>
      </xdr:nvSpPr>
      <xdr:spPr>
        <a:xfrm>
          <a:off x="16370300" y="12875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9,581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165207</xdr:rowOff>
    </xdr:from>
    <xdr:to>
      <xdr:col>23</xdr:col>
      <xdr:colOff>568325</xdr:colOff>
      <xdr:row>76</xdr:row>
      <xdr:rowOff>95357</xdr:rowOff>
    </xdr:to>
    <xdr:sp macro="" textlink="">
      <xdr:nvSpPr>
        <xdr:cNvPr id="600" name="フローチャート : 判断 599"/>
        <xdr:cNvSpPr/>
      </xdr:nvSpPr>
      <xdr:spPr>
        <a:xfrm>
          <a:off x="16268700" y="130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148524</xdr:rowOff>
    </xdr:from>
    <xdr:to>
      <xdr:col>22</xdr:col>
      <xdr:colOff>365125</xdr:colOff>
      <xdr:row>76</xdr:row>
      <xdr:rowOff>20371</xdr:rowOff>
    </xdr:to>
    <xdr:cxnSp macro="">
      <xdr:nvCxnSpPr>
        <xdr:cNvPr id="601" name="直線コネクタ 600"/>
        <xdr:cNvCxnSpPr/>
      </xdr:nvCxnSpPr>
      <xdr:spPr>
        <a:xfrm>
          <a:off x="14592300" y="13007274"/>
          <a:ext cx="889000" cy="4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110023</xdr:rowOff>
    </xdr:from>
    <xdr:to>
      <xdr:col>22</xdr:col>
      <xdr:colOff>415925</xdr:colOff>
      <xdr:row>76</xdr:row>
      <xdr:rowOff>40173</xdr:rowOff>
    </xdr:to>
    <xdr:sp macro="" textlink="">
      <xdr:nvSpPr>
        <xdr:cNvPr id="602" name="フローチャート : 判断 601"/>
        <xdr:cNvSpPr/>
      </xdr:nvSpPr>
      <xdr:spPr>
        <a:xfrm>
          <a:off x="15430500" y="1296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56700</xdr:rowOff>
    </xdr:from>
    <xdr:ext cx="534377" cy="259045"/>
    <xdr:sp macro="" textlink="">
      <xdr:nvSpPr>
        <xdr:cNvPr id="603" name="テキスト ボックス 602"/>
        <xdr:cNvSpPr txBox="1"/>
      </xdr:nvSpPr>
      <xdr:spPr>
        <a:xfrm>
          <a:off x="15214111" y="127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10,788</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123515</xdr:rowOff>
    </xdr:from>
    <xdr:to>
      <xdr:col>21</xdr:col>
      <xdr:colOff>161925</xdr:colOff>
      <xdr:row>75</xdr:row>
      <xdr:rowOff>148524</xdr:rowOff>
    </xdr:to>
    <xdr:cxnSp macro="">
      <xdr:nvCxnSpPr>
        <xdr:cNvPr id="604" name="直線コネクタ 603"/>
        <xdr:cNvCxnSpPr/>
      </xdr:nvCxnSpPr>
      <xdr:spPr>
        <a:xfrm>
          <a:off x="13703300" y="12982265"/>
          <a:ext cx="889000" cy="2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57810</xdr:rowOff>
    </xdr:from>
    <xdr:to>
      <xdr:col>21</xdr:col>
      <xdr:colOff>212725</xdr:colOff>
      <xdr:row>75</xdr:row>
      <xdr:rowOff>159410</xdr:rowOff>
    </xdr:to>
    <xdr:sp macro="" textlink="">
      <xdr:nvSpPr>
        <xdr:cNvPr id="605" name="フローチャート : 判断 604"/>
        <xdr:cNvSpPr/>
      </xdr:nvSpPr>
      <xdr:spPr>
        <a:xfrm>
          <a:off x="14541500" y="1291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4487</xdr:rowOff>
    </xdr:from>
    <xdr:ext cx="534377" cy="259045"/>
    <xdr:sp macro="" textlink="">
      <xdr:nvSpPr>
        <xdr:cNvPr id="606" name="テキスト ボックス 605"/>
        <xdr:cNvSpPr txBox="1"/>
      </xdr:nvSpPr>
      <xdr:spPr>
        <a:xfrm>
          <a:off x="14325111" y="1269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11,930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1351</xdr:rowOff>
    </xdr:from>
    <xdr:to>
      <xdr:col>19</xdr:col>
      <xdr:colOff>644525</xdr:colOff>
      <xdr:row>75</xdr:row>
      <xdr:rowOff>123515</xdr:rowOff>
    </xdr:to>
    <xdr:cxnSp macro="">
      <xdr:nvCxnSpPr>
        <xdr:cNvPr id="607" name="直線コネクタ 606"/>
        <xdr:cNvCxnSpPr/>
      </xdr:nvCxnSpPr>
      <xdr:spPr>
        <a:xfrm>
          <a:off x="12814300" y="12860101"/>
          <a:ext cx="889000" cy="12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1438</xdr:rowOff>
    </xdr:from>
    <xdr:to>
      <xdr:col>20</xdr:col>
      <xdr:colOff>9525</xdr:colOff>
      <xdr:row>75</xdr:row>
      <xdr:rowOff>103038</xdr:rowOff>
    </xdr:to>
    <xdr:sp macro="" textlink="">
      <xdr:nvSpPr>
        <xdr:cNvPr id="608" name="フローチャート : 判断 607"/>
        <xdr:cNvSpPr/>
      </xdr:nvSpPr>
      <xdr:spPr>
        <a:xfrm>
          <a:off x="13652500" y="1286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119565</xdr:rowOff>
    </xdr:from>
    <xdr:ext cx="534377" cy="259045"/>
    <xdr:sp macro="" textlink="">
      <xdr:nvSpPr>
        <xdr:cNvPr id="609" name="テキスト ボックス 608"/>
        <xdr:cNvSpPr txBox="1"/>
      </xdr:nvSpPr>
      <xdr:spPr>
        <a:xfrm>
          <a:off x="13436111" y="1263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13,163</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50495</xdr:rowOff>
    </xdr:from>
    <xdr:to>
      <xdr:col>18</xdr:col>
      <xdr:colOff>492125</xdr:colOff>
      <xdr:row>74</xdr:row>
      <xdr:rowOff>152095</xdr:rowOff>
    </xdr:to>
    <xdr:sp macro="" textlink="">
      <xdr:nvSpPr>
        <xdr:cNvPr id="610" name="フローチャート : 判断 609"/>
        <xdr:cNvSpPr/>
      </xdr:nvSpPr>
      <xdr:spPr>
        <a:xfrm>
          <a:off x="12763500" y="1273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168622</xdr:rowOff>
    </xdr:from>
    <xdr:ext cx="534377" cy="259045"/>
    <xdr:sp macro="" textlink="">
      <xdr:nvSpPr>
        <xdr:cNvPr id="611" name="テキスト ボックス 610"/>
        <xdr:cNvSpPr txBox="1"/>
      </xdr:nvSpPr>
      <xdr:spPr>
        <a:xfrm>
          <a:off x="12547111" y="1251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85883</xdr:rowOff>
    </xdr:from>
    <xdr:to>
      <xdr:col>23</xdr:col>
      <xdr:colOff>568325</xdr:colOff>
      <xdr:row>77</xdr:row>
      <xdr:rowOff>16033</xdr:rowOff>
    </xdr:to>
    <xdr:sp macro="" textlink="">
      <xdr:nvSpPr>
        <xdr:cNvPr id="617" name="円/楕円 616"/>
        <xdr:cNvSpPr/>
      </xdr:nvSpPr>
      <xdr:spPr>
        <a:xfrm>
          <a:off x="16268700" y="1311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64310</xdr:rowOff>
    </xdr:from>
    <xdr:ext cx="469744" cy="259045"/>
    <xdr:sp macro="" textlink="">
      <xdr:nvSpPr>
        <xdr:cNvPr id="618" name="公債費該当値テキスト"/>
        <xdr:cNvSpPr txBox="1"/>
      </xdr:nvSpPr>
      <xdr:spPr>
        <a:xfrm>
          <a:off x="16370300" y="1309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141021</xdr:rowOff>
    </xdr:from>
    <xdr:to>
      <xdr:col>22</xdr:col>
      <xdr:colOff>415925</xdr:colOff>
      <xdr:row>76</xdr:row>
      <xdr:rowOff>71171</xdr:rowOff>
    </xdr:to>
    <xdr:sp macro="" textlink="">
      <xdr:nvSpPr>
        <xdr:cNvPr id="619" name="円/楕円 618"/>
        <xdr:cNvSpPr/>
      </xdr:nvSpPr>
      <xdr:spPr>
        <a:xfrm>
          <a:off x="15430500" y="1299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62298</xdr:rowOff>
    </xdr:from>
    <xdr:ext cx="534377" cy="259045"/>
    <xdr:sp macro="" textlink="">
      <xdr:nvSpPr>
        <xdr:cNvPr id="620" name="テキスト ボックス 619"/>
        <xdr:cNvSpPr txBox="1"/>
      </xdr:nvSpPr>
      <xdr:spPr>
        <a:xfrm>
          <a:off x="15214111" y="1309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97724</xdr:rowOff>
    </xdr:from>
    <xdr:to>
      <xdr:col>21</xdr:col>
      <xdr:colOff>212725</xdr:colOff>
      <xdr:row>76</xdr:row>
      <xdr:rowOff>27874</xdr:rowOff>
    </xdr:to>
    <xdr:sp macro="" textlink="">
      <xdr:nvSpPr>
        <xdr:cNvPr id="621" name="円/楕円 620"/>
        <xdr:cNvSpPr/>
      </xdr:nvSpPr>
      <xdr:spPr>
        <a:xfrm>
          <a:off x="14541500" y="1295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19001</xdr:rowOff>
    </xdr:from>
    <xdr:ext cx="534377" cy="259045"/>
    <xdr:sp macro="" textlink="">
      <xdr:nvSpPr>
        <xdr:cNvPr id="622" name="テキスト ボックス 621"/>
        <xdr:cNvSpPr txBox="1"/>
      </xdr:nvSpPr>
      <xdr:spPr>
        <a:xfrm>
          <a:off x="14325111" y="1304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72715</xdr:rowOff>
    </xdr:from>
    <xdr:to>
      <xdr:col>20</xdr:col>
      <xdr:colOff>9525</xdr:colOff>
      <xdr:row>76</xdr:row>
      <xdr:rowOff>2865</xdr:rowOff>
    </xdr:to>
    <xdr:sp macro="" textlink="">
      <xdr:nvSpPr>
        <xdr:cNvPr id="623" name="円/楕円 622"/>
        <xdr:cNvSpPr/>
      </xdr:nvSpPr>
      <xdr:spPr>
        <a:xfrm>
          <a:off x="13652500" y="1293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165442</xdr:rowOff>
    </xdr:from>
    <xdr:ext cx="534377" cy="259045"/>
    <xdr:sp macro="" textlink="">
      <xdr:nvSpPr>
        <xdr:cNvPr id="624" name="テキスト ボックス 623"/>
        <xdr:cNvSpPr txBox="1"/>
      </xdr:nvSpPr>
      <xdr:spPr>
        <a:xfrm>
          <a:off x="13436111" y="1302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11,604</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122001</xdr:rowOff>
    </xdr:from>
    <xdr:to>
      <xdr:col>18</xdr:col>
      <xdr:colOff>492125</xdr:colOff>
      <xdr:row>75</xdr:row>
      <xdr:rowOff>52151</xdr:rowOff>
    </xdr:to>
    <xdr:sp macro="" textlink="">
      <xdr:nvSpPr>
        <xdr:cNvPr id="625" name="円/楕円 624"/>
        <xdr:cNvSpPr/>
      </xdr:nvSpPr>
      <xdr:spPr>
        <a:xfrm>
          <a:off x="12763500" y="1280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43278</xdr:rowOff>
    </xdr:from>
    <xdr:ext cx="534377" cy="259045"/>
    <xdr:sp macro="" textlink="">
      <xdr:nvSpPr>
        <xdr:cNvPr id="626" name="テキスト ボックス 625"/>
        <xdr:cNvSpPr txBox="1"/>
      </xdr:nvSpPr>
      <xdr:spPr>
        <a:xfrm>
          <a:off x="12547111" y="1290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0" name="テキスト ボックス 63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2" name="テキスト ボックス 64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4" name="テキスト ボックス 64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6" name="テキスト ボックス 64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44907</xdr:rowOff>
    </xdr:from>
    <xdr:to>
      <xdr:col>23</xdr:col>
      <xdr:colOff>516889</xdr:colOff>
      <xdr:row>98</xdr:row>
      <xdr:rowOff>149560</xdr:rowOff>
    </xdr:to>
    <xdr:cxnSp macro="">
      <xdr:nvCxnSpPr>
        <xdr:cNvPr id="650" name="直線コネクタ 649"/>
        <xdr:cNvCxnSpPr/>
      </xdr:nvCxnSpPr>
      <xdr:spPr>
        <a:xfrm flipV="1">
          <a:off x="16317595" y="15646857"/>
          <a:ext cx="1269" cy="130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153387</xdr:rowOff>
    </xdr:from>
    <xdr:ext cx="469744" cy="259045"/>
    <xdr:sp macro="" textlink="">
      <xdr:nvSpPr>
        <xdr:cNvPr id="651" name="積立金最小値テキスト"/>
        <xdr:cNvSpPr txBox="1"/>
      </xdr:nvSpPr>
      <xdr:spPr>
        <a:xfrm>
          <a:off x="16370300" y="1695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8,706</a:t>
          </a:r>
          <a:endParaRPr kumimoji="1" lang="ja-JP" altLang="en-US" sz="1000" b="1">
            <a:latin typeface="ＭＳ Ｐゴシック"/>
          </a:endParaRPr>
        </a:p>
      </xdr:txBody>
    </xdr:sp>
    <xdr:clientData/>
  </xdr:oneCellAnchor>
  <xdr:twoCellAnchor>
    <xdr:from>
      <xdr:col>23</xdr:col>
      <xdr:colOff>428625</xdr:colOff>
      <xdr:row>98</xdr:row>
      <xdr:rowOff>149560</xdr:rowOff>
    </xdr:from>
    <xdr:to>
      <xdr:col>23</xdr:col>
      <xdr:colOff>606425</xdr:colOff>
      <xdr:row>98</xdr:row>
      <xdr:rowOff>149560</xdr:rowOff>
    </xdr:to>
    <xdr:cxnSp macro="">
      <xdr:nvCxnSpPr>
        <xdr:cNvPr id="652" name="直線コネクタ 651"/>
        <xdr:cNvCxnSpPr/>
      </xdr:nvCxnSpPr>
      <xdr:spPr>
        <a:xfrm>
          <a:off x="16230600" y="1695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163034</xdr:rowOff>
    </xdr:from>
    <xdr:ext cx="599010" cy="259045"/>
    <xdr:sp macro="" textlink="">
      <xdr:nvSpPr>
        <xdr:cNvPr id="653" name="積立金最大値テキスト"/>
        <xdr:cNvSpPr txBox="1"/>
      </xdr:nvSpPr>
      <xdr:spPr>
        <a:xfrm>
          <a:off x="16370300" y="1542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179,940</a:t>
          </a:r>
          <a:endParaRPr kumimoji="1" lang="ja-JP" altLang="en-US" sz="1000" b="1">
            <a:latin typeface="ＭＳ Ｐゴシック"/>
          </a:endParaRPr>
        </a:p>
      </xdr:txBody>
    </xdr:sp>
    <xdr:clientData/>
  </xdr:oneCellAnchor>
  <xdr:twoCellAnchor>
    <xdr:from>
      <xdr:col>23</xdr:col>
      <xdr:colOff>428625</xdr:colOff>
      <xdr:row>91</xdr:row>
      <xdr:rowOff>44907</xdr:rowOff>
    </xdr:from>
    <xdr:to>
      <xdr:col>23</xdr:col>
      <xdr:colOff>606425</xdr:colOff>
      <xdr:row>91</xdr:row>
      <xdr:rowOff>44907</xdr:rowOff>
    </xdr:to>
    <xdr:cxnSp macro="">
      <xdr:nvCxnSpPr>
        <xdr:cNvPr id="654" name="直線コネクタ 653"/>
        <xdr:cNvCxnSpPr/>
      </xdr:nvCxnSpPr>
      <xdr:spPr>
        <a:xfrm>
          <a:off x="16230600" y="1564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121915</xdr:rowOff>
    </xdr:from>
    <xdr:to>
      <xdr:col>23</xdr:col>
      <xdr:colOff>517525</xdr:colOff>
      <xdr:row>98</xdr:row>
      <xdr:rowOff>149560</xdr:rowOff>
    </xdr:to>
    <xdr:cxnSp macro="">
      <xdr:nvCxnSpPr>
        <xdr:cNvPr id="655" name="直線コネクタ 654"/>
        <xdr:cNvCxnSpPr/>
      </xdr:nvCxnSpPr>
      <xdr:spPr>
        <a:xfrm>
          <a:off x="15481300" y="16924015"/>
          <a:ext cx="838200" cy="2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8481</xdr:rowOff>
    </xdr:from>
    <xdr:ext cx="534377" cy="259045"/>
    <xdr:sp macro="" textlink="">
      <xdr:nvSpPr>
        <xdr:cNvPr id="656" name="積立金平均値テキスト"/>
        <xdr:cNvSpPr txBox="1"/>
      </xdr:nvSpPr>
      <xdr:spPr>
        <a:xfrm>
          <a:off x="16370300" y="16639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23,556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157054</xdr:rowOff>
    </xdr:from>
    <xdr:to>
      <xdr:col>23</xdr:col>
      <xdr:colOff>568325</xdr:colOff>
      <xdr:row>98</xdr:row>
      <xdr:rowOff>87204</xdr:rowOff>
    </xdr:to>
    <xdr:sp macro="" textlink="">
      <xdr:nvSpPr>
        <xdr:cNvPr id="657" name="フローチャート : 判断 656"/>
        <xdr:cNvSpPr/>
      </xdr:nvSpPr>
      <xdr:spPr>
        <a:xfrm>
          <a:off x="16268700" y="1678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121915</xdr:rowOff>
    </xdr:from>
    <xdr:to>
      <xdr:col>22</xdr:col>
      <xdr:colOff>365125</xdr:colOff>
      <xdr:row>98</xdr:row>
      <xdr:rowOff>164877</xdr:rowOff>
    </xdr:to>
    <xdr:cxnSp macro="">
      <xdr:nvCxnSpPr>
        <xdr:cNvPr id="658" name="直線コネクタ 657"/>
        <xdr:cNvCxnSpPr/>
      </xdr:nvCxnSpPr>
      <xdr:spPr>
        <a:xfrm flipV="1">
          <a:off x="14592300" y="16924015"/>
          <a:ext cx="889000" cy="4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169732</xdr:rowOff>
    </xdr:from>
    <xdr:to>
      <xdr:col>22</xdr:col>
      <xdr:colOff>415925</xdr:colOff>
      <xdr:row>98</xdr:row>
      <xdr:rowOff>99882</xdr:rowOff>
    </xdr:to>
    <xdr:sp macro="" textlink="">
      <xdr:nvSpPr>
        <xdr:cNvPr id="659" name="フローチャート : 判断 658"/>
        <xdr:cNvSpPr/>
      </xdr:nvSpPr>
      <xdr:spPr>
        <a:xfrm>
          <a:off x="15430500" y="1680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116409</xdr:rowOff>
    </xdr:from>
    <xdr:ext cx="534377" cy="259045"/>
    <xdr:sp macro="" textlink="">
      <xdr:nvSpPr>
        <xdr:cNvPr id="660" name="テキスト ボックス 659"/>
        <xdr:cNvSpPr txBox="1"/>
      </xdr:nvSpPr>
      <xdr:spPr>
        <a:xfrm>
          <a:off x="15214111" y="1657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164877</xdr:rowOff>
    </xdr:from>
    <xdr:to>
      <xdr:col>21</xdr:col>
      <xdr:colOff>161925</xdr:colOff>
      <xdr:row>99</xdr:row>
      <xdr:rowOff>14649</xdr:rowOff>
    </xdr:to>
    <xdr:cxnSp macro="">
      <xdr:nvCxnSpPr>
        <xdr:cNvPr id="661" name="直線コネクタ 660"/>
        <xdr:cNvCxnSpPr/>
      </xdr:nvCxnSpPr>
      <xdr:spPr>
        <a:xfrm flipV="1">
          <a:off x="13703300" y="16966977"/>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48186</xdr:rowOff>
    </xdr:from>
    <xdr:to>
      <xdr:col>21</xdr:col>
      <xdr:colOff>212725</xdr:colOff>
      <xdr:row>98</xdr:row>
      <xdr:rowOff>149786</xdr:rowOff>
    </xdr:to>
    <xdr:sp macro="" textlink="">
      <xdr:nvSpPr>
        <xdr:cNvPr id="662" name="フローチャート : 判断 661"/>
        <xdr:cNvSpPr/>
      </xdr:nvSpPr>
      <xdr:spPr>
        <a:xfrm>
          <a:off x="14541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166313</xdr:rowOff>
    </xdr:from>
    <xdr:ext cx="534377" cy="259045"/>
    <xdr:sp macro="" textlink="">
      <xdr:nvSpPr>
        <xdr:cNvPr id="663" name="テキスト ボックス 662"/>
        <xdr:cNvSpPr txBox="1"/>
      </xdr:nvSpPr>
      <xdr:spPr>
        <a:xfrm>
          <a:off x="14325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14649</xdr:rowOff>
    </xdr:from>
    <xdr:to>
      <xdr:col>19</xdr:col>
      <xdr:colOff>644525</xdr:colOff>
      <xdr:row>99</xdr:row>
      <xdr:rowOff>41272</xdr:rowOff>
    </xdr:to>
    <xdr:cxnSp macro="">
      <xdr:nvCxnSpPr>
        <xdr:cNvPr id="664" name="直線コネクタ 663"/>
        <xdr:cNvCxnSpPr/>
      </xdr:nvCxnSpPr>
      <xdr:spPr>
        <a:xfrm flipV="1">
          <a:off x="12814300" y="16988199"/>
          <a:ext cx="889000" cy="2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72417</xdr:rowOff>
    </xdr:from>
    <xdr:to>
      <xdr:col>20</xdr:col>
      <xdr:colOff>9525</xdr:colOff>
      <xdr:row>99</xdr:row>
      <xdr:rowOff>2567</xdr:rowOff>
    </xdr:to>
    <xdr:sp macro="" textlink="">
      <xdr:nvSpPr>
        <xdr:cNvPr id="665" name="フローチャート : 判断 664"/>
        <xdr:cNvSpPr/>
      </xdr:nvSpPr>
      <xdr:spPr>
        <a:xfrm>
          <a:off x="13652500" y="1687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19094</xdr:rowOff>
    </xdr:from>
    <xdr:ext cx="534377" cy="259045"/>
    <xdr:sp macro="" textlink="">
      <xdr:nvSpPr>
        <xdr:cNvPr id="666" name="テキスト ボックス 665"/>
        <xdr:cNvSpPr txBox="1"/>
      </xdr:nvSpPr>
      <xdr:spPr>
        <a:xfrm>
          <a:off x="13436111" y="1664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95056</xdr:rowOff>
    </xdr:from>
    <xdr:to>
      <xdr:col>18</xdr:col>
      <xdr:colOff>492125</xdr:colOff>
      <xdr:row>99</xdr:row>
      <xdr:rowOff>25206</xdr:rowOff>
    </xdr:to>
    <xdr:sp macro="" textlink="">
      <xdr:nvSpPr>
        <xdr:cNvPr id="667" name="フローチャート : 判断 666"/>
        <xdr:cNvSpPr/>
      </xdr:nvSpPr>
      <xdr:spPr>
        <a:xfrm>
          <a:off x="12763500" y="1689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41733</xdr:rowOff>
    </xdr:from>
    <xdr:ext cx="469744" cy="259045"/>
    <xdr:sp macro="" textlink="">
      <xdr:nvSpPr>
        <xdr:cNvPr id="668" name="テキスト ボックス 667"/>
        <xdr:cNvSpPr txBox="1"/>
      </xdr:nvSpPr>
      <xdr:spPr>
        <a:xfrm>
          <a:off x="12579427" y="1667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98760</xdr:rowOff>
    </xdr:from>
    <xdr:to>
      <xdr:col>23</xdr:col>
      <xdr:colOff>568325</xdr:colOff>
      <xdr:row>99</xdr:row>
      <xdr:rowOff>28910</xdr:rowOff>
    </xdr:to>
    <xdr:sp macro="" textlink="">
      <xdr:nvSpPr>
        <xdr:cNvPr id="674" name="円/楕円 673"/>
        <xdr:cNvSpPr/>
      </xdr:nvSpPr>
      <xdr:spPr>
        <a:xfrm>
          <a:off x="16268700" y="1690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13687</xdr:rowOff>
    </xdr:from>
    <xdr:ext cx="469744" cy="259045"/>
    <xdr:sp macro="" textlink="">
      <xdr:nvSpPr>
        <xdr:cNvPr id="675" name="積立金該当値テキスト"/>
        <xdr:cNvSpPr txBox="1"/>
      </xdr:nvSpPr>
      <xdr:spPr>
        <a:xfrm>
          <a:off x="16370300" y="1681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8,706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71115</xdr:rowOff>
    </xdr:from>
    <xdr:to>
      <xdr:col>22</xdr:col>
      <xdr:colOff>415925</xdr:colOff>
      <xdr:row>99</xdr:row>
      <xdr:rowOff>1265</xdr:rowOff>
    </xdr:to>
    <xdr:sp macro="" textlink="">
      <xdr:nvSpPr>
        <xdr:cNvPr id="676" name="円/楕円 675"/>
        <xdr:cNvSpPr/>
      </xdr:nvSpPr>
      <xdr:spPr>
        <a:xfrm>
          <a:off x="15430500" y="168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163842</xdr:rowOff>
    </xdr:from>
    <xdr:ext cx="534377" cy="259045"/>
    <xdr:sp macro="" textlink="">
      <xdr:nvSpPr>
        <xdr:cNvPr id="677" name="テキスト ボックス 676"/>
        <xdr:cNvSpPr txBox="1"/>
      </xdr:nvSpPr>
      <xdr:spPr>
        <a:xfrm>
          <a:off x="15214111" y="1696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114077</xdr:rowOff>
    </xdr:from>
    <xdr:to>
      <xdr:col>21</xdr:col>
      <xdr:colOff>212725</xdr:colOff>
      <xdr:row>99</xdr:row>
      <xdr:rowOff>44227</xdr:rowOff>
    </xdr:to>
    <xdr:sp macro="" textlink="">
      <xdr:nvSpPr>
        <xdr:cNvPr id="678" name="円/楕円 677"/>
        <xdr:cNvSpPr/>
      </xdr:nvSpPr>
      <xdr:spPr>
        <a:xfrm>
          <a:off x="14541500" y="1691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35354</xdr:rowOff>
    </xdr:from>
    <xdr:ext cx="469744" cy="259045"/>
    <xdr:sp macro="" textlink="">
      <xdr:nvSpPr>
        <xdr:cNvPr id="679" name="テキスト ボックス 678"/>
        <xdr:cNvSpPr txBox="1"/>
      </xdr:nvSpPr>
      <xdr:spPr>
        <a:xfrm>
          <a:off x="14357427" y="1700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135299</xdr:rowOff>
    </xdr:from>
    <xdr:to>
      <xdr:col>20</xdr:col>
      <xdr:colOff>9525</xdr:colOff>
      <xdr:row>99</xdr:row>
      <xdr:rowOff>65449</xdr:rowOff>
    </xdr:to>
    <xdr:sp macro="" textlink="">
      <xdr:nvSpPr>
        <xdr:cNvPr id="680" name="円/楕円 679"/>
        <xdr:cNvSpPr/>
      </xdr:nvSpPr>
      <xdr:spPr>
        <a:xfrm>
          <a:off x="13652500" y="1693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56576</xdr:rowOff>
    </xdr:from>
    <xdr:ext cx="469744" cy="259045"/>
    <xdr:sp macro="" textlink="">
      <xdr:nvSpPr>
        <xdr:cNvPr id="681" name="テキスト ボックス 680"/>
        <xdr:cNvSpPr txBox="1"/>
      </xdr:nvSpPr>
      <xdr:spPr>
        <a:xfrm>
          <a:off x="13468427" y="1703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161922</xdr:rowOff>
    </xdr:from>
    <xdr:to>
      <xdr:col>18</xdr:col>
      <xdr:colOff>492125</xdr:colOff>
      <xdr:row>99</xdr:row>
      <xdr:rowOff>92072</xdr:rowOff>
    </xdr:to>
    <xdr:sp macro="" textlink="">
      <xdr:nvSpPr>
        <xdr:cNvPr id="682" name="円/楕円 681"/>
        <xdr:cNvSpPr/>
      </xdr:nvSpPr>
      <xdr:spPr>
        <a:xfrm>
          <a:off x="12763500" y="1696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83199</xdr:rowOff>
    </xdr:from>
    <xdr:ext cx="378565" cy="259045"/>
    <xdr:sp macro="" textlink="">
      <xdr:nvSpPr>
        <xdr:cNvPr id="683" name="テキスト ボックス 682"/>
        <xdr:cNvSpPr txBox="1"/>
      </xdr:nvSpPr>
      <xdr:spPr>
        <a:xfrm>
          <a:off x="12625017" y="17056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36</xdr:row>
      <xdr:rowOff>35577</xdr:rowOff>
    </xdr:from>
    <xdr:ext cx="312906" cy="259045"/>
    <xdr:sp macro="" textlink="">
      <xdr:nvSpPr>
        <xdr:cNvPr id="697" name="テキスト ボックス 696"/>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33</xdr:row>
      <xdr:rowOff>168927</xdr:rowOff>
    </xdr:from>
    <xdr:ext cx="312906" cy="259045"/>
    <xdr:sp macro="" textlink="">
      <xdr:nvSpPr>
        <xdr:cNvPr id="699" name="テキスト ボックス 698"/>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31</xdr:row>
      <xdr:rowOff>130827</xdr:rowOff>
    </xdr:from>
    <xdr:ext cx="312906" cy="259045"/>
    <xdr:sp macro="" textlink="">
      <xdr:nvSpPr>
        <xdr:cNvPr id="701" name="テキスト ボックス 700"/>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29</xdr:row>
      <xdr:rowOff>92727</xdr:rowOff>
    </xdr:from>
    <xdr:ext cx="312906" cy="259045"/>
    <xdr:sp macro="" textlink="">
      <xdr:nvSpPr>
        <xdr:cNvPr id="703" name="テキスト ボックス 702"/>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27</xdr:row>
      <xdr:rowOff>54627</xdr:rowOff>
    </xdr:from>
    <xdr:ext cx="312906" cy="259045"/>
    <xdr:sp macro="" textlink="">
      <xdr:nvSpPr>
        <xdr:cNvPr id="705" name="テキスト ボックス 704"/>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6350</xdr:rowOff>
    </xdr:from>
    <xdr:to>
      <xdr:col>32</xdr:col>
      <xdr:colOff>186689</xdr:colOff>
      <xdr:row>39</xdr:row>
      <xdr:rowOff>44450</xdr:rowOff>
    </xdr:to>
    <xdr:cxnSp macro="">
      <xdr:nvCxnSpPr>
        <xdr:cNvPr id="707" name="直線コネクタ 706"/>
        <xdr:cNvCxnSpPr/>
      </xdr:nvCxnSpPr>
      <xdr:spPr>
        <a:xfrm flipV="1">
          <a:off x="22159595" y="5321300"/>
          <a:ext cx="1269"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124477</xdr:rowOff>
    </xdr:from>
    <xdr:ext cx="313932" cy="259045"/>
    <xdr:sp macro="" textlink="">
      <xdr:nvSpPr>
        <xdr:cNvPr id="710" name="投資及び出資金最大値テキスト"/>
        <xdr:cNvSpPr txBox="1"/>
      </xdr:nvSpPr>
      <xdr:spPr>
        <a:xfrm>
          <a:off x="22212300" y="509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32</xdr:col>
      <xdr:colOff>98425</xdr:colOff>
      <xdr:row>31</xdr:row>
      <xdr:rowOff>6350</xdr:rowOff>
    </xdr:from>
    <xdr:to>
      <xdr:col>32</xdr:col>
      <xdr:colOff>276225</xdr:colOff>
      <xdr:row>31</xdr:row>
      <xdr:rowOff>6350</xdr:rowOff>
    </xdr:to>
    <xdr:cxnSp macro="">
      <xdr:nvCxnSpPr>
        <xdr:cNvPr id="711" name="直線コネクタ 710"/>
        <xdr:cNvCxnSpPr/>
      </xdr:nvCxnSpPr>
      <xdr:spPr>
        <a:xfrm>
          <a:off x="22072600" y="532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73677</xdr:rowOff>
    </xdr:from>
    <xdr:ext cx="249299" cy="259045"/>
    <xdr:sp macro="" textlink="">
      <xdr:nvSpPr>
        <xdr:cNvPr id="713" name="投資及び出資金平均値テキスト"/>
        <xdr:cNvSpPr txBox="1"/>
      </xdr:nvSpPr>
      <xdr:spPr>
        <a:xfrm>
          <a:off x="22212300" y="64173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50800</xdr:rowOff>
    </xdr:from>
    <xdr:to>
      <xdr:col>32</xdr:col>
      <xdr:colOff>238125</xdr:colOff>
      <xdr:row>38</xdr:row>
      <xdr:rowOff>152400</xdr:rowOff>
    </xdr:to>
    <xdr:sp macro="" textlink="">
      <xdr:nvSpPr>
        <xdr:cNvPr id="714" name="フローチャート : 判断 713"/>
        <xdr:cNvSpPr/>
      </xdr:nvSpPr>
      <xdr:spPr>
        <a:xfrm>
          <a:off x="221107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165100</xdr:rowOff>
    </xdr:from>
    <xdr:to>
      <xdr:col>31</xdr:col>
      <xdr:colOff>85725</xdr:colOff>
      <xdr:row>39</xdr:row>
      <xdr:rowOff>95250</xdr:rowOff>
    </xdr:to>
    <xdr:sp macro="" textlink="">
      <xdr:nvSpPr>
        <xdr:cNvPr id="716" name="フローチャート : 判断 715"/>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17" name="テキスト ボックス 71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127000</xdr:rowOff>
    </xdr:from>
    <xdr:to>
      <xdr:col>29</xdr:col>
      <xdr:colOff>568325</xdr:colOff>
      <xdr:row>39</xdr:row>
      <xdr:rowOff>57150</xdr:rowOff>
    </xdr:to>
    <xdr:sp macro="" textlink="">
      <xdr:nvSpPr>
        <xdr:cNvPr id="719" name="フローチャート : 判断 718"/>
        <xdr:cNvSpPr/>
      </xdr:nvSpPr>
      <xdr:spPr>
        <a:xfrm>
          <a:off x="20383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73677</xdr:rowOff>
    </xdr:from>
    <xdr:ext cx="249299" cy="259045"/>
    <xdr:sp macro="" textlink="">
      <xdr:nvSpPr>
        <xdr:cNvPr id="720" name="テキスト ボックス 719"/>
        <xdr:cNvSpPr txBox="1"/>
      </xdr:nvSpPr>
      <xdr:spPr>
        <a:xfrm>
          <a:off x="20309649"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127000</xdr:rowOff>
    </xdr:from>
    <xdr:to>
      <xdr:col>28</xdr:col>
      <xdr:colOff>365125</xdr:colOff>
      <xdr:row>39</xdr:row>
      <xdr:rowOff>57150</xdr:rowOff>
    </xdr:to>
    <xdr:sp macro="" textlink="">
      <xdr:nvSpPr>
        <xdr:cNvPr id="722" name="フローチャート : 判断 721"/>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73677</xdr:rowOff>
    </xdr:from>
    <xdr:ext cx="249299" cy="259045"/>
    <xdr:sp macro="" textlink="">
      <xdr:nvSpPr>
        <xdr:cNvPr id="723" name="テキスト ボックス 722"/>
        <xdr:cNvSpPr txBox="1"/>
      </xdr:nvSpPr>
      <xdr:spPr>
        <a:xfrm>
          <a:off x="19420649"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127000</xdr:rowOff>
    </xdr:from>
    <xdr:to>
      <xdr:col>27</xdr:col>
      <xdr:colOff>161925</xdr:colOff>
      <xdr:row>39</xdr:row>
      <xdr:rowOff>57150</xdr:rowOff>
    </xdr:to>
    <xdr:sp macro="" textlink="">
      <xdr:nvSpPr>
        <xdr:cNvPr id="724" name="フローチャート : 判断 723"/>
        <xdr:cNvSpPr/>
      </xdr:nvSpPr>
      <xdr:spPr>
        <a:xfrm>
          <a:off x="18605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73677</xdr:rowOff>
    </xdr:from>
    <xdr:ext cx="249299" cy="259045"/>
    <xdr:sp macro="" textlink="">
      <xdr:nvSpPr>
        <xdr:cNvPr id="725" name="テキスト ボックス 724"/>
        <xdr:cNvSpPr txBox="1"/>
      </xdr:nvSpPr>
      <xdr:spPr>
        <a:xfrm>
          <a:off x="18531649"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37</xdr:row>
      <xdr:rowOff>111777</xdr:rowOff>
    </xdr:from>
    <xdr:ext cx="249299" cy="259045"/>
    <xdr:sp macro="" textlink="">
      <xdr:nvSpPr>
        <xdr:cNvPr id="734" name="テキスト ボックス 733"/>
        <xdr:cNvSpPr txBox="1"/>
      </xdr:nvSpPr>
      <xdr:spPr>
        <a:xfrm>
          <a:off x="21198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113944</xdr:rowOff>
    </xdr:from>
    <xdr:to>
      <xdr:col>32</xdr:col>
      <xdr:colOff>186689</xdr:colOff>
      <xdr:row>59</xdr:row>
      <xdr:rowOff>43459</xdr:rowOff>
    </xdr:to>
    <xdr:cxnSp macro="">
      <xdr:nvCxnSpPr>
        <xdr:cNvPr id="764" name="直線コネクタ 763"/>
        <xdr:cNvCxnSpPr/>
      </xdr:nvCxnSpPr>
      <xdr:spPr>
        <a:xfrm flipV="1">
          <a:off x="22159595" y="8857894"/>
          <a:ext cx="1269" cy="1301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47286</xdr:rowOff>
    </xdr:from>
    <xdr:ext cx="313932" cy="259045"/>
    <xdr:sp macro="" textlink="">
      <xdr:nvSpPr>
        <xdr:cNvPr id="765" name="貸付金最小値テキスト"/>
        <xdr:cNvSpPr txBox="1"/>
      </xdr:nvSpPr>
      <xdr:spPr>
        <a:xfrm>
          <a:off x="22212300" y="10162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32</xdr:col>
      <xdr:colOff>98425</xdr:colOff>
      <xdr:row>59</xdr:row>
      <xdr:rowOff>43459</xdr:rowOff>
    </xdr:from>
    <xdr:to>
      <xdr:col>32</xdr:col>
      <xdr:colOff>276225</xdr:colOff>
      <xdr:row>59</xdr:row>
      <xdr:rowOff>43459</xdr:rowOff>
    </xdr:to>
    <xdr:cxnSp macro="">
      <xdr:nvCxnSpPr>
        <xdr:cNvPr id="766" name="直線コネクタ 765"/>
        <xdr:cNvCxnSpPr/>
      </xdr:nvCxnSpPr>
      <xdr:spPr>
        <a:xfrm>
          <a:off x="22072600" y="1015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60621</xdr:rowOff>
    </xdr:from>
    <xdr:ext cx="534377" cy="259045"/>
    <xdr:sp macro="" textlink="">
      <xdr:nvSpPr>
        <xdr:cNvPr id="767" name="貸付金最大値テキスト"/>
        <xdr:cNvSpPr txBox="1"/>
      </xdr:nvSpPr>
      <xdr:spPr>
        <a:xfrm>
          <a:off x="22212300" y="863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17,088</a:t>
          </a:r>
          <a:endParaRPr kumimoji="1" lang="ja-JP" altLang="en-US" sz="1000" b="1">
            <a:latin typeface="ＭＳ Ｐゴシック"/>
          </a:endParaRPr>
        </a:p>
      </xdr:txBody>
    </xdr:sp>
    <xdr:clientData/>
  </xdr:oneCellAnchor>
  <xdr:twoCellAnchor>
    <xdr:from>
      <xdr:col>32</xdr:col>
      <xdr:colOff>98425</xdr:colOff>
      <xdr:row>51</xdr:row>
      <xdr:rowOff>113944</xdr:rowOff>
    </xdr:from>
    <xdr:to>
      <xdr:col>32</xdr:col>
      <xdr:colOff>276225</xdr:colOff>
      <xdr:row>51</xdr:row>
      <xdr:rowOff>113944</xdr:rowOff>
    </xdr:to>
    <xdr:cxnSp macro="">
      <xdr:nvCxnSpPr>
        <xdr:cNvPr id="768" name="直線コネクタ 767"/>
        <xdr:cNvCxnSpPr/>
      </xdr:nvCxnSpPr>
      <xdr:spPr>
        <a:xfrm>
          <a:off x="22072600" y="885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1168</xdr:rowOff>
    </xdr:from>
    <xdr:to>
      <xdr:col>32</xdr:col>
      <xdr:colOff>187325</xdr:colOff>
      <xdr:row>58</xdr:row>
      <xdr:rowOff>12217</xdr:rowOff>
    </xdr:to>
    <xdr:cxnSp macro="">
      <xdr:nvCxnSpPr>
        <xdr:cNvPr id="769" name="直線コネクタ 768"/>
        <xdr:cNvCxnSpPr/>
      </xdr:nvCxnSpPr>
      <xdr:spPr>
        <a:xfrm flipV="1">
          <a:off x="21323300" y="9945268"/>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121886</xdr:rowOff>
    </xdr:from>
    <xdr:ext cx="469744" cy="259045"/>
    <xdr:sp macro="" textlink="">
      <xdr:nvSpPr>
        <xdr:cNvPr id="770" name="貸付金平均値テキスト"/>
        <xdr:cNvSpPr txBox="1"/>
      </xdr:nvSpPr>
      <xdr:spPr>
        <a:xfrm>
          <a:off x="22212300" y="9894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143459</xdr:rowOff>
    </xdr:from>
    <xdr:to>
      <xdr:col>32</xdr:col>
      <xdr:colOff>238125</xdr:colOff>
      <xdr:row>58</xdr:row>
      <xdr:rowOff>73609</xdr:rowOff>
    </xdr:to>
    <xdr:sp macro="" textlink="">
      <xdr:nvSpPr>
        <xdr:cNvPr id="771" name="フローチャート : 判断 770"/>
        <xdr:cNvSpPr/>
      </xdr:nvSpPr>
      <xdr:spPr>
        <a:xfrm>
          <a:off x="22110700" y="991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139091</xdr:rowOff>
    </xdr:from>
    <xdr:to>
      <xdr:col>31</xdr:col>
      <xdr:colOff>34925</xdr:colOff>
      <xdr:row>58</xdr:row>
      <xdr:rowOff>12217</xdr:rowOff>
    </xdr:to>
    <xdr:cxnSp macro="">
      <xdr:nvCxnSpPr>
        <xdr:cNvPr id="772" name="直線コネクタ 771"/>
        <xdr:cNvCxnSpPr/>
      </xdr:nvCxnSpPr>
      <xdr:spPr>
        <a:xfrm>
          <a:off x="20434300" y="9911741"/>
          <a:ext cx="889000" cy="4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132944</xdr:rowOff>
    </xdr:from>
    <xdr:to>
      <xdr:col>31</xdr:col>
      <xdr:colOff>85725</xdr:colOff>
      <xdr:row>58</xdr:row>
      <xdr:rowOff>63094</xdr:rowOff>
    </xdr:to>
    <xdr:sp macro="" textlink="">
      <xdr:nvSpPr>
        <xdr:cNvPr id="773" name="フローチャート : 判断 772"/>
        <xdr:cNvSpPr/>
      </xdr:nvSpPr>
      <xdr:spPr>
        <a:xfrm>
          <a:off x="21272500" y="99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54221</xdr:rowOff>
    </xdr:from>
    <xdr:ext cx="469744" cy="259045"/>
    <xdr:sp macro="" textlink="">
      <xdr:nvSpPr>
        <xdr:cNvPr id="774" name="テキスト ボックス 773"/>
        <xdr:cNvSpPr txBox="1"/>
      </xdr:nvSpPr>
      <xdr:spPr>
        <a:xfrm>
          <a:off x="21088427" y="999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2,672</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139091</xdr:rowOff>
    </xdr:from>
    <xdr:to>
      <xdr:col>29</xdr:col>
      <xdr:colOff>517525</xdr:colOff>
      <xdr:row>58</xdr:row>
      <xdr:rowOff>33248</xdr:rowOff>
    </xdr:to>
    <xdr:cxnSp macro="">
      <xdr:nvCxnSpPr>
        <xdr:cNvPr id="775" name="直線コネクタ 774"/>
        <xdr:cNvCxnSpPr/>
      </xdr:nvCxnSpPr>
      <xdr:spPr>
        <a:xfrm flipV="1">
          <a:off x="19545300" y="9911741"/>
          <a:ext cx="889000" cy="6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131876</xdr:rowOff>
    </xdr:from>
    <xdr:to>
      <xdr:col>29</xdr:col>
      <xdr:colOff>568325</xdr:colOff>
      <xdr:row>58</xdr:row>
      <xdr:rowOff>62026</xdr:rowOff>
    </xdr:to>
    <xdr:sp macro="" textlink="">
      <xdr:nvSpPr>
        <xdr:cNvPr id="776" name="フローチャート : 判断 775"/>
        <xdr:cNvSpPr/>
      </xdr:nvSpPr>
      <xdr:spPr>
        <a:xfrm>
          <a:off x="20383500" y="99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53153</xdr:rowOff>
    </xdr:from>
    <xdr:ext cx="469744" cy="259045"/>
    <xdr:sp macro="" textlink="">
      <xdr:nvSpPr>
        <xdr:cNvPr id="777" name="テキスト ボックス 776"/>
        <xdr:cNvSpPr txBox="1"/>
      </xdr:nvSpPr>
      <xdr:spPr>
        <a:xfrm>
          <a:off x="20199427" y="999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2,686</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145567</xdr:rowOff>
    </xdr:from>
    <xdr:to>
      <xdr:col>28</xdr:col>
      <xdr:colOff>314325</xdr:colOff>
      <xdr:row>58</xdr:row>
      <xdr:rowOff>33248</xdr:rowOff>
    </xdr:to>
    <xdr:cxnSp macro="">
      <xdr:nvCxnSpPr>
        <xdr:cNvPr id="778" name="直線コネクタ 777"/>
        <xdr:cNvCxnSpPr/>
      </xdr:nvCxnSpPr>
      <xdr:spPr>
        <a:xfrm>
          <a:off x="18656300" y="9918217"/>
          <a:ext cx="889000" cy="5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133553</xdr:rowOff>
    </xdr:from>
    <xdr:to>
      <xdr:col>28</xdr:col>
      <xdr:colOff>365125</xdr:colOff>
      <xdr:row>58</xdr:row>
      <xdr:rowOff>63703</xdr:rowOff>
    </xdr:to>
    <xdr:sp macro="" textlink="">
      <xdr:nvSpPr>
        <xdr:cNvPr id="779" name="フローチャート : 判断 778"/>
        <xdr:cNvSpPr/>
      </xdr:nvSpPr>
      <xdr:spPr>
        <a:xfrm>
          <a:off x="19494500" y="990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80230</xdr:rowOff>
    </xdr:from>
    <xdr:ext cx="469744" cy="259045"/>
    <xdr:sp macro="" textlink="">
      <xdr:nvSpPr>
        <xdr:cNvPr id="780" name="テキスト ボックス 779"/>
        <xdr:cNvSpPr txBox="1"/>
      </xdr:nvSpPr>
      <xdr:spPr>
        <a:xfrm>
          <a:off x="19310427" y="968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107493</xdr:rowOff>
    </xdr:from>
    <xdr:to>
      <xdr:col>27</xdr:col>
      <xdr:colOff>161925</xdr:colOff>
      <xdr:row>58</xdr:row>
      <xdr:rowOff>37643</xdr:rowOff>
    </xdr:to>
    <xdr:sp macro="" textlink="">
      <xdr:nvSpPr>
        <xdr:cNvPr id="781" name="フローチャート : 判断 780"/>
        <xdr:cNvSpPr/>
      </xdr:nvSpPr>
      <xdr:spPr>
        <a:xfrm>
          <a:off x="18605500" y="98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28770</xdr:rowOff>
    </xdr:from>
    <xdr:ext cx="469744" cy="259045"/>
    <xdr:sp macro="" textlink="">
      <xdr:nvSpPr>
        <xdr:cNvPr id="782" name="テキスト ボックス 781"/>
        <xdr:cNvSpPr txBox="1"/>
      </xdr:nvSpPr>
      <xdr:spPr>
        <a:xfrm>
          <a:off x="18421427" y="997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3,006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121818</xdr:rowOff>
    </xdr:from>
    <xdr:to>
      <xdr:col>32</xdr:col>
      <xdr:colOff>238125</xdr:colOff>
      <xdr:row>58</xdr:row>
      <xdr:rowOff>51968</xdr:rowOff>
    </xdr:to>
    <xdr:sp macro="" textlink="">
      <xdr:nvSpPr>
        <xdr:cNvPr id="788" name="円/楕円 787"/>
        <xdr:cNvSpPr/>
      </xdr:nvSpPr>
      <xdr:spPr>
        <a:xfrm>
          <a:off x="22110700" y="98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144695</xdr:rowOff>
    </xdr:from>
    <xdr:ext cx="469744" cy="259045"/>
    <xdr:sp macro="" textlink="">
      <xdr:nvSpPr>
        <xdr:cNvPr id="789" name="貸付金該当値テキスト"/>
        <xdr:cNvSpPr txBox="1"/>
      </xdr:nvSpPr>
      <xdr:spPr>
        <a:xfrm>
          <a:off x="22212300" y="974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2,818</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132867</xdr:rowOff>
    </xdr:from>
    <xdr:to>
      <xdr:col>31</xdr:col>
      <xdr:colOff>85725</xdr:colOff>
      <xdr:row>58</xdr:row>
      <xdr:rowOff>63017</xdr:rowOff>
    </xdr:to>
    <xdr:sp macro="" textlink="">
      <xdr:nvSpPr>
        <xdr:cNvPr id="790" name="円/楕円 789"/>
        <xdr:cNvSpPr/>
      </xdr:nvSpPr>
      <xdr:spPr>
        <a:xfrm>
          <a:off x="21272500" y="990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79544</xdr:rowOff>
    </xdr:from>
    <xdr:ext cx="469744" cy="259045"/>
    <xdr:sp macro="" textlink="">
      <xdr:nvSpPr>
        <xdr:cNvPr id="791" name="テキスト ボックス 790"/>
        <xdr:cNvSpPr txBox="1"/>
      </xdr:nvSpPr>
      <xdr:spPr>
        <a:xfrm>
          <a:off x="21088427" y="968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2,673</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88291</xdr:rowOff>
    </xdr:from>
    <xdr:to>
      <xdr:col>29</xdr:col>
      <xdr:colOff>568325</xdr:colOff>
      <xdr:row>58</xdr:row>
      <xdr:rowOff>18441</xdr:rowOff>
    </xdr:to>
    <xdr:sp macro="" textlink="">
      <xdr:nvSpPr>
        <xdr:cNvPr id="792" name="円/楕円 791"/>
        <xdr:cNvSpPr/>
      </xdr:nvSpPr>
      <xdr:spPr>
        <a:xfrm>
          <a:off x="20383500" y="986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34968</xdr:rowOff>
    </xdr:from>
    <xdr:ext cx="469744" cy="259045"/>
    <xdr:sp macro="" textlink="">
      <xdr:nvSpPr>
        <xdr:cNvPr id="793" name="テキスト ボックス 792"/>
        <xdr:cNvSpPr txBox="1"/>
      </xdr:nvSpPr>
      <xdr:spPr>
        <a:xfrm>
          <a:off x="20199427" y="963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3,258</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153898</xdr:rowOff>
    </xdr:from>
    <xdr:to>
      <xdr:col>28</xdr:col>
      <xdr:colOff>365125</xdr:colOff>
      <xdr:row>58</xdr:row>
      <xdr:rowOff>84048</xdr:rowOff>
    </xdr:to>
    <xdr:sp macro="" textlink="">
      <xdr:nvSpPr>
        <xdr:cNvPr id="794" name="円/楕円 793"/>
        <xdr:cNvSpPr/>
      </xdr:nvSpPr>
      <xdr:spPr>
        <a:xfrm>
          <a:off x="19494500" y="992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75175</xdr:rowOff>
    </xdr:from>
    <xdr:ext cx="469744" cy="259045"/>
    <xdr:sp macro="" textlink="">
      <xdr:nvSpPr>
        <xdr:cNvPr id="795" name="テキスト ボックス 794"/>
        <xdr:cNvSpPr txBox="1"/>
      </xdr:nvSpPr>
      <xdr:spPr>
        <a:xfrm>
          <a:off x="19310427" y="1001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2,397</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94767</xdr:rowOff>
    </xdr:from>
    <xdr:to>
      <xdr:col>27</xdr:col>
      <xdr:colOff>161925</xdr:colOff>
      <xdr:row>58</xdr:row>
      <xdr:rowOff>24917</xdr:rowOff>
    </xdr:to>
    <xdr:sp macro="" textlink="">
      <xdr:nvSpPr>
        <xdr:cNvPr id="796" name="円/楕円 795"/>
        <xdr:cNvSpPr/>
      </xdr:nvSpPr>
      <xdr:spPr>
        <a:xfrm>
          <a:off x="18605500" y="98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41444</xdr:rowOff>
    </xdr:from>
    <xdr:ext cx="469744" cy="259045"/>
    <xdr:sp macro="" textlink="">
      <xdr:nvSpPr>
        <xdr:cNvPr id="797" name="テキスト ボックス 796"/>
        <xdr:cNvSpPr txBox="1"/>
      </xdr:nvSpPr>
      <xdr:spPr>
        <a:xfrm>
          <a:off x="18421427" y="964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8" name="テキスト ボックス 80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09" name="直線コネクタ 80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0" name="テキスト ボックス 80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1" name="直線コネクタ 81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2" name="テキスト ボックス 81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3" name="直線コネクタ 81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4" name="テキスト ボックス 81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5" name="直線コネクタ 81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6" name="テキスト ボックス 81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8" name="テキスト ボックス 81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8393</xdr:rowOff>
    </xdr:from>
    <xdr:to>
      <xdr:col>32</xdr:col>
      <xdr:colOff>186689</xdr:colOff>
      <xdr:row>79</xdr:row>
      <xdr:rowOff>43140</xdr:rowOff>
    </xdr:to>
    <xdr:cxnSp macro="">
      <xdr:nvCxnSpPr>
        <xdr:cNvPr id="820" name="直線コネクタ 819"/>
        <xdr:cNvCxnSpPr/>
      </xdr:nvCxnSpPr>
      <xdr:spPr>
        <a:xfrm flipV="1">
          <a:off x="22159595" y="12181343"/>
          <a:ext cx="1269"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46967</xdr:rowOff>
    </xdr:from>
    <xdr:ext cx="534377" cy="259045"/>
    <xdr:sp macro="" textlink="">
      <xdr:nvSpPr>
        <xdr:cNvPr id="821" name="繰出金最小値テキスト"/>
        <xdr:cNvSpPr txBox="1"/>
      </xdr:nvSpPr>
      <xdr:spPr>
        <a:xfrm>
          <a:off x="22212300" y="1359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29,181</a:t>
          </a:r>
          <a:endParaRPr kumimoji="1" lang="ja-JP" altLang="en-US" sz="1000" b="1">
            <a:latin typeface="ＭＳ Ｐゴシック"/>
          </a:endParaRPr>
        </a:p>
      </xdr:txBody>
    </xdr:sp>
    <xdr:clientData/>
  </xdr:oneCellAnchor>
  <xdr:twoCellAnchor>
    <xdr:from>
      <xdr:col>32</xdr:col>
      <xdr:colOff>98425</xdr:colOff>
      <xdr:row>79</xdr:row>
      <xdr:rowOff>43140</xdr:rowOff>
    </xdr:from>
    <xdr:to>
      <xdr:col>32</xdr:col>
      <xdr:colOff>276225</xdr:colOff>
      <xdr:row>79</xdr:row>
      <xdr:rowOff>43140</xdr:rowOff>
    </xdr:to>
    <xdr:cxnSp macro="">
      <xdr:nvCxnSpPr>
        <xdr:cNvPr id="822" name="直線コネクタ 821"/>
        <xdr:cNvCxnSpPr/>
      </xdr:nvCxnSpPr>
      <xdr:spPr>
        <a:xfrm>
          <a:off x="22072600" y="1358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126520</xdr:rowOff>
    </xdr:from>
    <xdr:ext cx="534377" cy="259045"/>
    <xdr:sp macro="" textlink="">
      <xdr:nvSpPr>
        <xdr:cNvPr id="823" name="繰出金最大値テキスト"/>
        <xdr:cNvSpPr txBox="1"/>
      </xdr:nvSpPr>
      <xdr:spPr>
        <a:xfrm>
          <a:off x="22212300" y="1195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44,561</a:t>
          </a:r>
          <a:endParaRPr kumimoji="1" lang="ja-JP" altLang="en-US" sz="1000" b="1">
            <a:latin typeface="ＭＳ Ｐゴシック"/>
          </a:endParaRPr>
        </a:p>
      </xdr:txBody>
    </xdr:sp>
    <xdr:clientData/>
  </xdr:oneCellAnchor>
  <xdr:twoCellAnchor>
    <xdr:from>
      <xdr:col>32</xdr:col>
      <xdr:colOff>98425</xdr:colOff>
      <xdr:row>71</xdr:row>
      <xdr:rowOff>8393</xdr:rowOff>
    </xdr:from>
    <xdr:to>
      <xdr:col>32</xdr:col>
      <xdr:colOff>276225</xdr:colOff>
      <xdr:row>71</xdr:row>
      <xdr:rowOff>8393</xdr:rowOff>
    </xdr:to>
    <xdr:cxnSp macro="">
      <xdr:nvCxnSpPr>
        <xdr:cNvPr id="824" name="直線コネクタ 823"/>
        <xdr:cNvCxnSpPr/>
      </xdr:nvCxnSpPr>
      <xdr:spPr>
        <a:xfrm>
          <a:off x="22072600" y="1218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104679</xdr:rowOff>
    </xdr:from>
    <xdr:to>
      <xdr:col>32</xdr:col>
      <xdr:colOff>187325</xdr:colOff>
      <xdr:row>77</xdr:row>
      <xdr:rowOff>94529</xdr:rowOff>
    </xdr:to>
    <xdr:cxnSp macro="">
      <xdr:nvCxnSpPr>
        <xdr:cNvPr id="825" name="直線コネクタ 824"/>
        <xdr:cNvCxnSpPr/>
      </xdr:nvCxnSpPr>
      <xdr:spPr>
        <a:xfrm flipV="1">
          <a:off x="21323300" y="13134879"/>
          <a:ext cx="838200" cy="16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141860</xdr:rowOff>
    </xdr:from>
    <xdr:ext cx="534377" cy="259045"/>
    <xdr:sp macro="" textlink="">
      <xdr:nvSpPr>
        <xdr:cNvPr id="826" name="繰出金平均値テキスト"/>
        <xdr:cNvSpPr txBox="1"/>
      </xdr:nvSpPr>
      <xdr:spPr>
        <a:xfrm>
          <a:off x="22212300" y="12829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35,296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118983</xdr:rowOff>
    </xdr:from>
    <xdr:to>
      <xdr:col>32</xdr:col>
      <xdr:colOff>238125</xdr:colOff>
      <xdr:row>76</xdr:row>
      <xdr:rowOff>49133</xdr:rowOff>
    </xdr:to>
    <xdr:sp macro="" textlink="">
      <xdr:nvSpPr>
        <xdr:cNvPr id="827" name="フローチャート : 判断 826"/>
        <xdr:cNvSpPr/>
      </xdr:nvSpPr>
      <xdr:spPr>
        <a:xfrm>
          <a:off x="22110700" y="1297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94529</xdr:rowOff>
    </xdr:from>
    <xdr:to>
      <xdr:col>31</xdr:col>
      <xdr:colOff>34925</xdr:colOff>
      <xdr:row>78</xdr:row>
      <xdr:rowOff>105228</xdr:rowOff>
    </xdr:to>
    <xdr:cxnSp macro="">
      <xdr:nvCxnSpPr>
        <xdr:cNvPr id="828" name="直線コネクタ 827"/>
        <xdr:cNvCxnSpPr/>
      </xdr:nvCxnSpPr>
      <xdr:spPr>
        <a:xfrm flipV="1">
          <a:off x="20434300" y="13296179"/>
          <a:ext cx="889000" cy="18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76464</xdr:rowOff>
    </xdr:from>
    <xdr:to>
      <xdr:col>31</xdr:col>
      <xdr:colOff>85725</xdr:colOff>
      <xdr:row>77</xdr:row>
      <xdr:rowOff>6614</xdr:rowOff>
    </xdr:to>
    <xdr:sp macro="" textlink="">
      <xdr:nvSpPr>
        <xdr:cNvPr id="829" name="フローチャート : 判断 828"/>
        <xdr:cNvSpPr/>
      </xdr:nvSpPr>
      <xdr:spPr>
        <a:xfrm>
          <a:off x="21272500" y="1310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23141</xdr:rowOff>
    </xdr:from>
    <xdr:ext cx="534377" cy="259045"/>
    <xdr:sp macro="" textlink="">
      <xdr:nvSpPr>
        <xdr:cNvPr id="830" name="テキスト ボックス 829"/>
        <xdr:cNvSpPr txBox="1"/>
      </xdr:nvSpPr>
      <xdr:spPr>
        <a:xfrm>
          <a:off x="21056111" y="1288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33,886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134671</xdr:rowOff>
    </xdr:from>
    <xdr:to>
      <xdr:col>29</xdr:col>
      <xdr:colOff>517525</xdr:colOff>
      <xdr:row>78</xdr:row>
      <xdr:rowOff>105228</xdr:rowOff>
    </xdr:to>
    <xdr:cxnSp macro="">
      <xdr:nvCxnSpPr>
        <xdr:cNvPr id="831" name="直線コネクタ 830"/>
        <xdr:cNvCxnSpPr/>
      </xdr:nvCxnSpPr>
      <xdr:spPr>
        <a:xfrm>
          <a:off x="19545300" y="13336321"/>
          <a:ext cx="889000" cy="14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84420</xdr:rowOff>
    </xdr:from>
    <xdr:to>
      <xdr:col>29</xdr:col>
      <xdr:colOff>568325</xdr:colOff>
      <xdr:row>77</xdr:row>
      <xdr:rowOff>14570</xdr:rowOff>
    </xdr:to>
    <xdr:sp macro="" textlink="">
      <xdr:nvSpPr>
        <xdr:cNvPr id="832" name="フローチャート : 判断 831"/>
        <xdr:cNvSpPr/>
      </xdr:nvSpPr>
      <xdr:spPr>
        <a:xfrm>
          <a:off x="20383500" y="131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31097</xdr:rowOff>
    </xdr:from>
    <xdr:ext cx="534377" cy="259045"/>
    <xdr:sp macro="" textlink="">
      <xdr:nvSpPr>
        <xdr:cNvPr id="833" name="テキスト ボックス 832"/>
        <xdr:cNvSpPr txBox="1"/>
      </xdr:nvSpPr>
      <xdr:spPr>
        <a:xfrm>
          <a:off x="20167111" y="1288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33,799</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25309</xdr:rowOff>
    </xdr:from>
    <xdr:to>
      <xdr:col>28</xdr:col>
      <xdr:colOff>314325</xdr:colOff>
      <xdr:row>77</xdr:row>
      <xdr:rowOff>134671</xdr:rowOff>
    </xdr:to>
    <xdr:cxnSp macro="">
      <xdr:nvCxnSpPr>
        <xdr:cNvPr id="834" name="直線コネクタ 833"/>
        <xdr:cNvCxnSpPr/>
      </xdr:nvCxnSpPr>
      <xdr:spPr>
        <a:xfrm>
          <a:off x="18656300" y="12884059"/>
          <a:ext cx="889000" cy="45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128036</xdr:rowOff>
    </xdr:from>
    <xdr:to>
      <xdr:col>28</xdr:col>
      <xdr:colOff>365125</xdr:colOff>
      <xdr:row>77</xdr:row>
      <xdr:rowOff>58186</xdr:rowOff>
    </xdr:to>
    <xdr:sp macro="" textlink="">
      <xdr:nvSpPr>
        <xdr:cNvPr id="835" name="フローチャート : 判断 834"/>
        <xdr:cNvSpPr/>
      </xdr:nvSpPr>
      <xdr:spPr>
        <a:xfrm>
          <a:off x="19494500" y="131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74713</xdr:rowOff>
    </xdr:from>
    <xdr:ext cx="534377" cy="259045"/>
    <xdr:sp macro="" textlink="">
      <xdr:nvSpPr>
        <xdr:cNvPr id="836" name="テキスト ボックス 835"/>
        <xdr:cNvSpPr txBox="1"/>
      </xdr:nvSpPr>
      <xdr:spPr>
        <a:xfrm>
          <a:off x="19278111" y="1293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33,322</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155377</xdr:rowOff>
    </xdr:from>
    <xdr:to>
      <xdr:col>27</xdr:col>
      <xdr:colOff>161925</xdr:colOff>
      <xdr:row>76</xdr:row>
      <xdr:rowOff>85527</xdr:rowOff>
    </xdr:to>
    <xdr:sp macro="" textlink="">
      <xdr:nvSpPr>
        <xdr:cNvPr id="837" name="フローチャート : 判断 836"/>
        <xdr:cNvSpPr/>
      </xdr:nvSpPr>
      <xdr:spPr>
        <a:xfrm>
          <a:off x="18605500" y="1301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76654</xdr:rowOff>
    </xdr:from>
    <xdr:ext cx="534377" cy="259045"/>
    <xdr:sp macro="" textlink="">
      <xdr:nvSpPr>
        <xdr:cNvPr id="838" name="テキスト ボックス 837"/>
        <xdr:cNvSpPr txBox="1"/>
      </xdr:nvSpPr>
      <xdr:spPr>
        <a:xfrm>
          <a:off x="18389111" y="131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34,898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53879</xdr:rowOff>
    </xdr:from>
    <xdr:to>
      <xdr:col>32</xdr:col>
      <xdr:colOff>238125</xdr:colOff>
      <xdr:row>76</xdr:row>
      <xdr:rowOff>155479</xdr:rowOff>
    </xdr:to>
    <xdr:sp macro="" textlink="">
      <xdr:nvSpPr>
        <xdr:cNvPr id="844" name="円/楕円 843"/>
        <xdr:cNvSpPr/>
      </xdr:nvSpPr>
      <xdr:spPr>
        <a:xfrm>
          <a:off x="22110700" y="1308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32306</xdr:rowOff>
    </xdr:from>
    <xdr:ext cx="534377" cy="259045"/>
    <xdr:sp macro="" textlink="">
      <xdr:nvSpPr>
        <xdr:cNvPr id="845" name="繰出金該当値テキスト"/>
        <xdr:cNvSpPr txBox="1"/>
      </xdr:nvSpPr>
      <xdr:spPr>
        <a:xfrm>
          <a:off x="22212300" y="1306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34,133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43729</xdr:rowOff>
    </xdr:from>
    <xdr:to>
      <xdr:col>31</xdr:col>
      <xdr:colOff>85725</xdr:colOff>
      <xdr:row>77</xdr:row>
      <xdr:rowOff>145329</xdr:rowOff>
    </xdr:to>
    <xdr:sp macro="" textlink="">
      <xdr:nvSpPr>
        <xdr:cNvPr id="846" name="円/楕円 845"/>
        <xdr:cNvSpPr/>
      </xdr:nvSpPr>
      <xdr:spPr>
        <a:xfrm>
          <a:off x="21272500" y="1324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136456</xdr:rowOff>
    </xdr:from>
    <xdr:ext cx="534377" cy="259045"/>
    <xdr:sp macro="" textlink="">
      <xdr:nvSpPr>
        <xdr:cNvPr id="847" name="テキスト ボックス 846"/>
        <xdr:cNvSpPr txBox="1"/>
      </xdr:nvSpPr>
      <xdr:spPr>
        <a:xfrm>
          <a:off x="21056111" y="1333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32,369</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54428</xdr:rowOff>
    </xdr:from>
    <xdr:to>
      <xdr:col>29</xdr:col>
      <xdr:colOff>568325</xdr:colOff>
      <xdr:row>78</xdr:row>
      <xdr:rowOff>156028</xdr:rowOff>
    </xdr:to>
    <xdr:sp macro="" textlink="">
      <xdr:nvSpPr>
        <xdr:cNvPr id="848" name="円/楕円 847"/>
        <xdr:cNvSpPr/>
      </xdr:nvSpPr>
      <xdr:spPr>
        <a:xfrm>
          <a:off x="20383500" y="1342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147155</xdr:rowOff>
    </xdr:from>
    <xdr:ext cx="534377" cy="259045"/>
    <xdr:sp macro="" textlink="">
      <xdr:nvSpPr>
        <xdr:cNvPr id="849" name="テキスト ボックス 848"/>
        <xdr:cNvSpPr txBox="1"/>
      </xdr:nvSpPr>
      <xdr:spPr>
        <a:xfrm>
          <a:off x="20167111" y="1352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30,377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83871</xdr:rowOff>
    </xdr:from>
    <xdr:to>
      <xdr:col>28</xdr:col>
      <xdr:colOff>365125</xdr:colOff>
      <xdr:row>78</xdr:row>
      <xdr:rowOff>14021</xdr:rowOff>
    </xdr:to>
    <xdr:sp macro="" textlink="">
      <xdr:nvSpPr>
        <xdr:cNvPr id="850" name="円/楕円 849"/>
        <xdr:cNvSpPr/>
      </xdr:nvSpPr>
      <xdr:spPr>
        <a:xfrm>
          <a:off x="19494500" y="1328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5148</xdr:rowOff>
    </xdr:from>
    <xdr:ext cx="534377" cy="259045"/>
    <xdr:sp macro="" textlink="">
      <xdr:nvSpPr>
        <xdr:cNvPr id="851" name="テキスト ボックス 850"/>
        <xdr:cNvSpPr txBox="1"/>
      </xdr:nvSpPr>
      <xdr:spPr>
        <a:xfrm>
          <a:off x="19278111" y="1337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31,930</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145959</xdr:rowOff>
    </xdr:from>
    <xdr:to>
      <xdr:col>27</xdr:col>
      <xdr:colOff>161925</xdr:colOff>
      <xdr:row>75</xdr:row>
      <xdr:rowOff>76109</xdr:rowOff>
    </xdr:to>
    <xdr:sp macro="" textlink="">
      <xdr:nvSpPr>
        <xdr:cNvPr id="852" name="円/楕円 851"/>
        <xdr:cNvSpPr/>
      </xdr:nvSpPr>
      <xdr:spPr>
        <a:xfrm>
          <a:off x="18605500" y="1283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92636</xdr:rowOff>
    </xdr:from>
    <xdr:ext cx="534377" cy="259045"/>
    <xdr:sp macro="" textlink="">
      <xdr:nvSpPr>
        <xdr:cNvPr id="853" name="テキスト ボックス 852"/>
        <xdr:cNvSpPr txBox="1"/>
      </xdr:nvSpPr>
      <xdr:spPr>
        <a:xfrm>
          <a:off x="18389111" y="1260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36,876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5" name="正方形/長方形 85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6" name="正方形/長方形 85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7" name="正方形/長方形 85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8" name="正方形/長方形 85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9" name="正方形/長方形 85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0" name="正方形/長方形 85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4" name="直線コネクタ 86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5" name="テキスト ボックス 86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6" name="直線コネクタ 86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7" name="テキスト ボックス 86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9" name="直線コネクタ 86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4" name="直線コネクタ 87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6" name="フローチャート : 判断 87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7" name="直線コネクタ 87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8" name="フローチャート : 判断 87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9" name="テキスト ボックス 878"/>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0" name="直線コネクタ 87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1" name="フローチャート : 判断 88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2" name="テキスト ボックス 88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3" name="直線コネクタ 88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4" name="フローチャート : 判断 88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5" name="テキスト ボックス 88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フローチャート : 判断 88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7" name="テキスト ボックス 88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8" name="テキスト ボックス 8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9" name="テキスト ボックス 8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0" name="テキスト ボックス 8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1" name="テキスト ボックス 8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2" name="テキスト ボックス 8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円/楕円 89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5" name="円/楕円 89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6" name="テキスト ボックス 895"/>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7" name="円/楕円 89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8" name="テキスト ボックス 89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9" name="円/楕円 89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0" name="テキスト ボックス 89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円/楕円 90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2" name="テキスト ボックス 90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3" name="正方形/長方形 9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4" name="正方形/長方形 9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5" name="テキスト ボックス 9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339,324</a:t>
          </a:r>
          <a:r>
            <a:rPr kumimoji="1" lang="ja-JP" altLang="en-US" sz="1300">
              <a:latin typeface="ＭＳ Ｐゴシック"/>
            </a:rPr>
            <a:t>円となっている。主な構成項目である扶助費は、住民一人当たり</a:t>
          </a:r>
          <a:r>
            <a:rPr kumimoji="1" lang="en-US" altLang="ja-JP" sz="1300">
              <a:latin typeface="ＭＳ Ｐゴシック"/>
            </a:rPr>
            <a:t>116,210</a:t>
          </a:r>
          <a:r>
            <a:rPr kumimoji="1" lang="ja-JP" altLang="en-US" sz="1300">
              <a:latin typeface="ＭＳ Ｐゴシック"/>
            </a:rPr>
            <a:t>円となっており、類似団体内平均より</a:t>
          </a:r>
          <a:r>
            <a:rPr kumimoji="1" lang="en-US" altLang="ja-JP" sz="1300">
              <a:latin typeface="ＭＳ Ｐゴシック"/>
            </a:rPr>
            <a:t>2,125</a:t>
          </a:r>
          <a:r>
            <a:rPr kumimoji="1" lang="ja-JP" altLang="en-US" sz="1300">
              <a:latin typeface="ＭＳ Ｐゴシック"/>
            </a:rPr>
            <a:t>円高い数値となっている。</a:t>
          </a:r>
        </a:p>
        <a:p>
          <a:r>
            <a:rPr kumimoji="1" lang="ja-JP" altLang="en-US" sz="1300">
              <a:latin typeface="ＭＳ Ｐゴシック"/>
            </a:rPr>
            <a:t>　普通建設事業費は、住民一人当たり</a:t>
          </a:r>
          <a:r>
            <a:rPr kumimoji="1" lang="en-US" altLang="ja-JP" sz="1300">
              <a:latin typeface="ＭＳ Ｐゴシック"/>
            </a:rPr>
            <a:t>36,806</a:t>
          </a:r>
          <a:r>
            <a:rPr kumimoji="1" lang="ja-JP" altLang="en-US" sz="1300">
              <a:latin typeface="ＭＳ Ｐゴシック"/>
            </a:rPr>
            <a:t>円となっており、類似団体内平均より</a:t>
          </a:r>
          <a:r>
            <a:rPr kumimoji="1" lang="en-US" altLang="ja-JP" sz="1300">
              <a:latin typeface="ＭＳ Ｐゴシック"/>
            </a:rPr>
            <a:t>6,967</a:t>
          </a:r>
          <a:r>
            <a:rPr kumimoji="1" lang="ja-JP" altLang="en-US" sz="1300">
              <a:latin typeface="ＭＳ Ｐゴシック"/>
            </a:rPr>
            <a:t>円低い数値となっている。普通建設事業費のうち新規整備及び更新整備のどちらについても類似団体内平均より低い数値となっている。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東京都大田区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712,057
691,853
60.66
254,261,532
241,618,051
10,579,176
160,750,609
31,324,887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16746</xdr:rowOff>
    </xdr:from>
    <xdr:to>
      <xdr:col>6</xdr:col>
      <xdr:colOff>510540</xdr:colOff>
      <xdr:row>38</xdr:row>
      <xdr:rowOff>79448</xdr:rowOff>
    </xdr:to>
    <xdr:cxnSp macro="">
      <xdr:nvCxnSpPr>
        <xdr:cNvPr id="57" name="直線コネクタ 56"/>
        <xdr:cNvCxnSpPr/>
      </xdr:nvCxnSpPr>
      <xdr:spPr>
        <a:xfrm flipV="1">
          <a:off x="4633595" y="5160246"/>
          <a:ext cx="1270" cy="143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83275</xdr:rowOff>
    </xdr:from>
    <xdr:ext cx="469744" cy="259045"/>
    <xdr:sp macro="" textlink="">
      <xdr:nvSpPr>
        <xdr:cNvPr id="58" name="議会費最小値テキスト"/>
        <xdr:cNvSpPr txBox="1"/>
      </xdr:nvSpPr>
      <xdr:spPr>
        <a:xfrm>
          <a:off x="4686300" y="659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a:t>
          </a:r>
          <a:endParaRPr kumimoji="1" lang="ja-JP" altLang="en-US" sz="1000" b="1">
            <a:latin typeface="ＭＳ Ｐゴシック"/>
          </a:endParaRPr>
        </a:p>
      </xdr:txBody>
    </xdr:sp>
    <xdr:clientData/>
  </xdr:oneCellAnchor>
  <xdr:twoCellAnchor>
    <xdr:from>
      <xdr:col>6</xdr:col>
      <xdr:colOff>422275</xdr:colOff>
      <xdr:row>38</xdr:row>
      <xdr:rowOff>79448</xdr:rowOff>
    </xdr:from>
    <xdr:to>
      <xdr:col>6</xdr:col>
      <xdr:colOff>600075</xdr:colOff>
      <xdr:row>38</xdr:row>
      <xdr:rowOff>79448</xdr:rowOff>
    </xdr:to>
    <xdr:cxnSp macro="">
      <xdr:nvCxnSpPr>
        <xdr:cNvPr id="59" name="直線コネクタ 58"/>
        <xdr:cNvCxnSpPr/>
      </xdr:nvCxnSpPr>
      <xdr:spPr>
        <a:xfrm>
          <a:off x="4546600" y="659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134873</xdr:rowOff>
    </xdr:from>
    <xdr:ext cx="469744" cy="259045"/>
    <xdr:sp macro="" textlink="">
      <xdr:nvSpPr>
        <xdr:cNvPr id="60" name="議会費最大値テキスト"/>
        <xdr:cNvSpPr txBox="1"/>
      </xdr:nvSpPr>
      <xdr:spPr>
        <a:xfrm>
          <a:off x="4686300" y="493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9,953</a:t>
          </a:r>
          <a:endParaRPr kumimoji="1" lang="ja-JP" altLang="en-US" sz="1000" b="1">
            <a:latin typeface="ＭＳ Ｐゴシック"/>
          </a:endParaRPr>
        </a:p>
      </xdr:txBody>
    </xdr:sp>
    <xdr:clientData/>
  </xdr:oneCellAnchor>
  <xdr:twoCellAnchor>
    <xdr:from>
      <xdr:col>6</xdr:col>
      <xdr:colOff>422275</xdr:colOff>
      <xdr:row>30</xdr:row>
      <xdr:rowOff>16746</xdr:rowOff>
    </xdr:from>
    <xdr:to>
      <xdr:col>6</xdr:col>
      <xdr:colOff>600075</xdr:colOff>
      <xdr:row>30</xdr:row>
      <xdr:rowOff>16746</xdr:rowOff>
    </xdr:to>
    <xdr:cxnSp macro="">
      <xdr:nvCxnSpPr>
        <xdr:cNvPr id="61" name="直線コネクタ 60"/>
        <xdr:cNvCxnSpPr/>
      </xdr:nvCxnSpPr>
      <xdr:spPr>
        <a:xfrm>
          <a:off x="4546600" y="516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9072</xdr:rowOff>
    </xdr:from>
    <xdr:to>
      <xdr:col>6</xdr:col>
      <xdr:colOff>511175</xdr:colOff>
      <xdr:row>38</xdr:row>
      <xdr:rowOff>33075</xdr:rowOff>
    </xdr:to>
    <xdr:cxnSp macro="">
      <xdr:nvCxnSpPr>
        <xdr:cNvPr id="62" name="直線コネクタ 61"/>
        <xdr:cNvCxnSpPr/>
      </xdr:nvCxnSpPr>
      <xdr:spPr>
        <a:xfrm flipV="1">
          <a:off x="3797300" y="6524172"/>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71282</xdr:rowOff>
    </xdr:from>
    <xdr:ext cx="469744" cy="259045"/>
    <xdr:sp macro="" textlink="">
      <xdr:nvSpPr>
        <xdr:cNvPr id="63" name="議会費平均値テキスト"/>
        <xdr:cNvSpPr txBox="1"/>
      </xdr:nvSpPr>
      <xdr:spPr>
        <a:xfrm>
          <a:off x="4686300" y="6243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48405</xdr:rowOff>
    </xdr:from>
    <xdr:to>
      <xdr:col>6</xdr:col>
      <xdr:colOff>561975</xdr:colOff>
      <xdr:row>37</xdr:row>
      <xdr:rowOff>150005</xdr:rowOff>
    </xdr:to>
    <xdr:sp macro="" textlink="">
      <xdr:nvSpPr>
        <xdr:cNvPr id="64" name="フローチャート : 判断 63"/>
        <xdr:cNvSpPr/>
      </xdr:nvSpPr>
      <xdr:spPr>
        <a:xfrm>
          <a:off x="4584700" y="639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25236</xdr:rowOff>
    </xdr:from>
    <xdr:to>
      <xdr:col>5</xdr:col>
      <xdr:colOff>358775</xdr:colOff>
      <xdr:row>38</xdr:row>
      <xdr:rowOff>33075</xdr:rowOff>
    </xdr:to>
    <xdr:cxnSp macro="">
      <xdr:nvCxnSpPr>
        <xdr:cNvPr id="65" name="直線コネクタ 64"/>
        <xdr:cNvCxnSpPr/>
      </xdr:nvCxnSpPr>
      <xdr:spPr>
        <a:xfrm>
          <a:off x="2908300" y="6540336"/>
          <a:ext cx="889000" cy="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61468</xdr:rowOff>
    </xdr:from>
    <xdr:to>
      <xdr:col>5</xdr:col>
      <xdr:colOff>409575</xdr:colOff>
      <xdr:row>37</xdr:row>
      <xdr:rowOff>163068</xdr:rowOff>
    </xdr:to>
    <xdr:sp macro="" textlink="">
      <xdr:nvSpPr>
        <xdr:cNvPr id="66" name="フローチャート : 判断 65"/>
        <xdr:cNvSpPr/>
      </xdr:nvSpPr>
      <xdr:spPr>
        <a:xfrm>
          <a:off x="3746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8145</xdr:rowOff>
    </xdr:from>
    <xdr:ext cx="469744" cy="259045"/>
    <xdr:sp macro="" textlink="">
      <xdr:nvSpPr>
        <xdr:cNvPr id="67" name="テキスト ボックス 66"/>
        <xdr:cNvSpPr txBox="1"/>
      </xdr:nvSpPr>
      <xdr:spPr>
        <a:xfrm>
          <a:off x="3562427" y="618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13480</xdr:rowOff>
    </xdr:from>
    <xdr:to>
      <xdr:col>4</xdr:col>
      <xdr:colOff>155575</xdr:colOff>
      <xdr:row>38</xdr:row>
      <xdr:rowOff>25236</xdr:rowOff>
    </xdr:to>
    <xdr:cxnSp macro="">
      <xdr:nvCxnSpPr>
        <xdr:cNvPr id="68" name="直線コネクタ 67"/>
        <xdr:cNvCxnSpPr/>
      </xdr:nvCxnSpPr>
      <xdr:spPr>
        <a:xfrm>
          <a:off x="2019300" y="6528580"/>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58529</xdr:rowOff>
    </xdr:from>
    <xdr:to>
      <xdr:col>4</xdr:col>
      <xdr:colOff>206375</xdr:colOff>
      <xdr:row>37</xdr:row>
      <xdr:rowOff>160129</xdr:rowOff>
    </xdr:to>
    <xdr:sp macro="" textlink="">
      <xdr:nvSpPr>
        <xdr:cNvPr id="69" name="フローチャート : 判断 68"/>
        <xdr:cNvSpPr/>
      </xdr:nvSpPr>
      <xdr:spPr>
        <a:xfrm>
          <a:off x="2857500" y="640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5206</xdr:rowOff>
    </xdr:from>
    <xdr:ext cx="469744" cy="259045"/>
    <xdr:sp macro="" textlink="">
      <xdr:nvSpPr>
        <xdr:cNvPr id="70" name="テキスト ボックス 69"/>
        <xdr:cNvSpPr txBox="1"/>
      </xdr:nvSpPr>
      <xdr:spPr>
        <a:xfrm>
          <a:off x="2673427" y="6177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151620</xdr:rowOff>
    </xdr:from>
    <xdr:to>
      <xdr:col>2</xdr:col>
      <xdr:colOff>638175</xdr:colOff>
      <xdr:row>38</xdr:row>
      <xdr:rowOff>13480</xdr:rowOff>
    </xdr:to>
    <xdr:cxnSp macro="">
      <xdr:nvCxnSpPr>
        <xdr:cNvPr id="71" name="直線コネクタ 70"/>
        <xdr:cNvCxnSpPr/>
      </xdr:nvCxnSpPr>
      <xdr:spPr>
        <a:xfrm>
          <a:off x="1130300" y="6495270"/>
          <a:ext cx="889000" cy="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43180</xdr:rowOff>
    </xdr:from>
    <xdr:to>
      <xdr:col>3</xdr:col>
      <xdr:colOff>3175</xdr:colOff>
      <xdr:row>37</xdr:row>
      <xdr:rowOff>144780</xdr:rowOff>
    </xdr:to>
    <xdr:sp macro="" textlink="">
      <xdr:nvSpPr>
        <xdr:cNvPr id="72" name="フローチャート : 判断 71"/>
        <xdr:cNvSpPr/>
      </xdr:nvSpPr>
      <xdr:spPr>
        <a:xfrm>
          <a:off x="1968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161307</xdr:rowOff>
    </xdr:from>
    <xdr:ext cx="469744" cy="259045"/>
    <xdr:sp macro="" textlink="">
      <xdr:nvSpPr>
        <xdr:cNvPr id="73" name="テキスト ボックス 72"/>
        <xdr:cNvSpPr txBox="1"/>
      </xdr:nvSpPr>
      <xdr:spPr>
        <a:xfrm>
          <a:off x="1784427" y="616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158623</xdr:rowOff>
    </xdr:from>
    <xdr:to>
      <xdr:col>1</xdr:col>
      <xdr:colOff>485775</xdr:colOff>
      <xdr:row>37</xdr:row>
      <xdr:rowOff>88773</xdr:rowOff>
    </xdr:to>
    <xdr:sp macro="" textlink="">
      <xdr:nvSpPr>
        <xdr:cNvPr id="74" name="フローチャート : 判断 73"/>
        <xdr:cNvSpPr/>
      </xdr:nvSpPr>
      <xdr:spPr>
        <a:xfrm>
          <a:off x="1079500" y="633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105300</xdr:rowOff>
    </xdr:from>
    <xdr:ext cx="469744" cy="259045"/>
    <xdr:sp macro="" textlink="">
      <xdr:nvSpPr>
        <xdr:cNvPr id="75" name="テキスト ボックス 74"/>
        <xdr:cNvSpPr txBox="1"/>
      </xdr:nvSpPr>
      <xdr:spPr>
        <a:xfrm>
          <a:off x="895427" y="610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129722</xdr:rowOff>
    </xdr:from>
    <xdr:to>
      <xdr:col>6</xdr:col>
      <xdr:colOff>561975</xdr:colOff>
      <xdr:row>38</xdr:row>
      <xdr:rowOff>59872</xdr:rowOff>
    </xdr:to>
    <xdr:sp macro="" textlink="">
      <xdr:nvSpPr>
        <xdr:cNvPr id="81" name="円/楕円 80"/>
        <xdr:cNvSpPr/>
      </xdr:nvSpPr>
      <xdr:spPr>
        <a:xfrm>
          <a:off x="4584700" y="647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44649</xdr:rowOff>
    </xdr:from>
    <xdr:ext cx="469744" cy="259045"/>
    <xdr:sp macro="" textlink="">
      <xdr:nvSpPr>
        <xdr:cNvPr id="82" name="議会費該当値テキスト"/>
        <xdr:cNvSpPr txBox="1"/>
      </xdr:nvSpPr>
      <xdr:spPr>
        <a:xfrm>
          <a:off x="4686300" y="638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153724</xdr:rowOff>
    </xdr:from>
    <xdr:to>
      <xdr:col>5</xdr:col>
      <xdr:colOff>409575</xdr:colOff>
      <xdr:row>38</xdr:row>
      <xdr:rowOff>83874</xdr:rowOff>
    </xdr:to>
    <xdr:sp macro="" textlink="">
      <xdr:nvSpPr>
        <xdr:cNvPr id="83" name="円/楕円 82"/>
        <xdr:cNvSpPr/>
      </xdr:nvSpPr>
      <xdr:spPr>
        <a:xfrm>
          <a:off x="3746500" y="649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75002</xdr:rowOff>
    </xdr:from>
    <xdr:ext cx="469744" cy="259045"/>
    <xdr:sp macro="" textlink="">
      <xdr:nvSpPr>
        <xdr:cNvPr id="84" name="テキスト ボックス 83"/>
        <xdr:cNvSpPr txBox="1"/>
      </xdr:nvSpPr>
      <xdr:spPr>
        <a:xfrm>
          <a:off x="3562427" y="659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145887</xdr:rowOff>
    </xdr:from>
    <xdr:to>
      <xdr:col>4</xdr:col>
      <xdr:colOff>206375</xdr:colOff>
      <xdr:row>38</xdr:row>
      <xdr:rowOff>76037</xdr:rowOff>
    </xdr:to>
    <xdr:sp macro="" textlink="">
      <xdr:nvSpPr>
        <xdr:cNvPr id="85" name="円/楕円 84"/>
        <xdr:cNvSpPr/>
      </xdr:nvSpPr>
      <xdr:spPr>
        <a:xfrm>
          <a:off x="2857500" y="648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67163</xdr:rowOff>
    </xdr:from>
    <xdr:ext cx="469744" cy="259045"/>
    <xdr:sp macro="" textlink="">
      <xdr:nvSpPr>
        <xdr:cNvPr id="86" name="テキスト ボックス 85"/>
        <xdr:cNvSpPr txBox="1"/>
      </xdr:nvSpPr>
      <xdr:spPr>
        <a:xfrm>
          <a:off x="2673427" y="658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134130</xdr:rowOff>
    </xdr:from>
    <xdr:to>
      <xdr:col>3</xdr:col>
      <xdr:colOff>3175</xdr:colOff>
      <xdr:row>38</xdr:row>
      <xdr:rowOff>64280</xdr:rowOff>
    </xdr:to>
    <xdr:sp macro="" textlink="">
      <xdr:nvSpPr>
        <xdr:cNvPr id="87" name="円/楕円 86"/>
        <xdr:cNvSpPr/>
      </xdr:nvSpPr>
      <xdr:spPr>
        <a:xfrm>
          <a:off x="1968500" y="647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55407</xdr:rowOff>
    </xdr:from>
    <xdr:ext cx="469744" cy="259045"/>
    <xdr:sp macro="" textlink="">
      <xdr:nvSpPr>
        <xdr:cNvPr id="88" name="テキスト ボックス 87"/>
        <xdr:cNvSpPr txBox="1"/>
      </xdr:nvSpPr>
      <xdr:spPr>
        <a:xfrm>
          <a:off x="1784427" y="65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100820</xdr:rowOff>
    </xdr:from>
    <xdr:to>
      <xdr:col>1</xdr:col>
      <xdr:colOff>485775</xdr:colOff>
      <xdr:row>38</xdr:row>
      <xdr:rowOff>30970</xdr:rowOff>
    </xdr:to>
    <xdr:sp macro="" textlink="">
      <xdr:nvSpPr>
        <xdr:cNvPr id="89" name="円/楕円 88"/>
        <xdr:cNvSpPr/>
      </xdr:nvSpPr>
      <xdr:spPr>
        <a:xfrm>
          <a:off x="1079500" y="644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22097</xdr:rowOff>
    </xdr:from>
    <xdr:ext cx="469744" cy="259045"/>
    <xdr:sp macro="" textlink="">
      <xdr:nvSpPr>
        <xdr:cNvPr id="90" name="テキスト ボックス 89"/>
        <xdr:cNvSpPr txBox="1"/>
      </xdr:nvSpPr>
      <xdr:spPr>
        <a:xfrm>
          <a:off x="895427" y="653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125031</xdr:rowOff>
    </xdr:from>
    <xdr:to>
      <xdr:col>6</xdr:col>
      <xdr:colOff>510540</xdr:colOff>
      <xdr:row>57</xdr:row>
      <xdr:rowOff>143289</xdr:rowOff>
    </xdr:to>
    <xdr:cxnSp macro="">
      <xdr:nvCxnSpPr>
        <xdr:cNvPr id="114" name="直線コネクタ 113"/>
        <xdr:cNvCxnSpPr/>
      </xdr:nvCxnSpPr>
      <xdr:spPr>
        <a:xfrm flipV="1">
          <a:off x="4633595" y="8697531"/>
          <a:ext cx="1270" cy="12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147116</xdr:rowOff>
    </xdr:from>
    <xdr:ext cx="534377" cy="259045"/>
    <xdr:sp macro="" textlink="">
      <xdr:nvSpPr>
        <xdr:cNvPr id="115" name="総務費最小値テキスト"/>
        <xdr:cNvSpPr txBox="1"/>
      </xdr:nvSpPr>
      <xdr:spPr>
        <a:xfrm>
          <a:off x="4686300" y="991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32,029</a:t>
          </a:r>
          <a:endParaRPr kumimoji="1" lang="ja-JP" altLang="en-US" sz="1000" b="1">
            <a:latin typeface="ＭＳ Ｐゴシック"/>
          </a:endParaRPr>
        </a:p>
      </xdr:txBody>
    </xdr:sp>
    <xdr:clientData/>
  </xdr:oneCellAnchor>
  <xdr:twoCellAnchor>
    <xdr:from>
      <xdr:col>6</xdr:col>
      <xdr:colOff>422275</xdr:colOff>
      <xdr:row>57</xdr:row>
      <xdr:rowOff>143289</xdr:rowOff>
    </xdr:from>
    <xdr:to>
      <xdr:col>6</xdr:col>
      <xdr:colOff>600075</xdr:colOff>
      <xdr:row>57</xdr:row>
      <xdr:rowOff>143289</xdr:rowOff>
    </xdr:to>
    <xdr:cxnSp macro="">
      <xdr:nvCxnSpPr>
        <xdr:cNvPr id="116" name="直線コネクタ 115"/>
        <xdr:cNvCxnSpPr/>
      </xdr:nvCxnSpPr>
      <xdr:spPr>
        <a:xfrm>
          <a:off x="4546600" y="9915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71708</xdr:rowOff>
    </xdr:from>
    <xdr:ext cx="599010" cy="259045"/>
    <xdr:sp macro="" textlink="">
      <xdr:nvSpPr>
        <xdr:cNvPr id="117" name="総務費最大値テキスト"/>
        <xdr:cNvSpPr txBox="1"/>
      </xdr:nvSpPr>
      <xdr:spPr>
        <a:xfrm>
          <a:off x="4686300" y="847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191,925</a:t>
          </a:r>
          <a:endParaRPr kumimoji="1" lang="ja-JP" altLang="en-US" sz="1000" b="1">
            <a:latin typeface="ＭＳ Ｐゴシック"/>
          </a:endParaRPr>
        </a:p>
      </xdr:txBody>
    </xdr:sp>
    <xdr:clientData/>
  </xdr:oneCellAnchor>
  <xdr:twoCellAnchor>
    <xdr:from>
      <xdr:col>6</xdr:col>
      <xdr:colOff>422275</xdr:colOff>
      <xdr:row>50</xdr:row>
      <xdr:rowOff>125031</xdr:rowOff>
    </xdr:from>
    <xdr:to>
      <xdr:col>6</xdr:col>
      <xdr:colOff>600075</xdr:colOff>
      <xdr:row>50</xdr:row>
      <xdr:rowOff>125031</xdr:rowOff>
    </xdr:to>
    <xdr:cxnSp macro="">
      <xdr:nvCxnSpPr>
        <xdr:cNvPr id="118" name="直線コネクタ 117"/>
        <xdr:cNvCxnSpPr/>
      </xdr:nvCxnSpPr>
      <xdr:spPr>
        <a:xfrm>
          <a:off x="4546600" y="869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81468</xdr:rowOff>
    </xdr:from>
    <xdr:to>
      <xdr:col>6</xdr:col>
      <xdr:colOff>511175</xdr:colOff>
      <xdr:row>57</xdr:row>
      <xdr:rowOff>99375</xdr:rowOff>
    </xdr:to>
    <xdr:cxnSp macro="">
      <xdr:nvCxnSpPr>
        <xdr:cNvPr id="119" name="直線コネクタ 118"/>
        <xdr:cNvCxnSpPr/>
      </xdr:nvCxnSpPr>
      <xdr:spPr>
        <a:xfrm>
          <a:off x="3797300" y="9854118"/>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148399</xdr:rowOff>
    </xdr:from>
    <xdr:ext cx="534377" cy="259045"/>
    <xdr:sp macro="" textlink="">
      <xdr:nvSpPr>
        <xdr:cNvPr id="120" name="総務費平均値テキスト"/>
        <xdr:cNvSpPr txBox="1"/>
      </xdr:nvSpPr>
      <xdr:spPr>
        <a:xfrm>
          <a:off x="4686300" y="95781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125522</xdr:rowOff>
    </xdr:from>
    <xdr:to>
      <xdr:col>6</xdr:col>
      <xdr:colOff>561975</xdr:colOff>
      <xdr:row>57</xdr:row>
      <xdr:rowOff>55672</xdr:rowOff>
    </xdr:to>
    <xdr:sp macro="" textlink="">
      <xdr:nvSpPr>
        <xdr:cNvPr id="121" name="フローチャート : 判断 120"/>
        <xdr:cNvSpPr/>
      </xdr:nvSpPr>
      <xdr:spPr>
        <a:xfrm>
          <a:off x="4584700" y="972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81468</xdr:rowOff>
    </xdr:from>
    <xdr:to>
      <xdr:col>5</xdr:col>
      <xdr:colOff>358775</xdr:colOff>
      <xdr:row>57</xdr:row>
      <xdr:rowOff>118090</xdr:rowOff>
    </xdr:to>
    <xdr:cxnSp macro="">
      <xdr:nvCxnSpPr>
        <xdr:cNvPr id="122" name="直線コネクタ 121"/>
        <xdr:cNvCxnSpPr/>
      </xdr:nvCxnSpPr>
      <xdr:spPr>
        <a:xfrm flipV="1">
          <a:off x="2908300" y="9854118"/>
          <a:ext cx="889000" cy="3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139154</xdr:rowOff>
    </xdr:from>
    <xdr:to>
      <xdr:col>5</xdr:col>
      <xdr:colOff>409575</xdr:colOff>
      <xdr:row>57</xdr:row>
      <xdr:rowOff>69304</xdr:rowOff>
    </xdr:to>
    <xdr:sp macro="" textlink="">
      <xdr:nvSpPr>
        <xdr:cNvPr id="123" name="フローチャート : 判断 122"/>
        <xdr:cNvSpPr/>
      </xdr:nvSpPr>
      <xdr:spPr>
        <a:xfrm>
          <a:off x="3746500" y="9740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85831</xdr:rowOff>
    </xdr:from>
    <xdr:ext cx="534377" cy="259045"/>
    <xdr:sp macro="" textlink="">
      <xdr:nvSpPr>
        <xdr:cNvPr id="124" name="テキスト ボックス 123"/>
        <xdr:cNvSpPr txBox="1"/>
      </xdr:nvSpPr>
      <xdr:spPr>
        <a:xfrm>
          <a:off x="3530111" y="951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118090</xdr:rowOff>
    </xdr:from>
    <xdr:to>
      <xdr:col>4</xdr:col>
      <xdr:colOff>155575</xdr:colOff>
      <xdr:row>57</xdr:row>
      <xdr:rowOff>134679</xdr:rowOff>
    </xdr:to>
    <xdr:cxnSp macro="">
      <xdr:nvCxnSpPr>
        <xdr:cNvPr id="125" name="直線コネクタ 124"/>
        <xdr:cNvCxnSpPr/>
      </xdr:nvCxnSpPr>
      <xdr:spPr>
        <a:xfrm flipV="1">
          <a:off x="2019300" y="9890740"/>
          <a:ext cx="889000" cy="1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166045</xdr:rowOff>
    </xdr:from>
    <xdr:to>
      <xdr:col>4</xdr:col>
      <xdr:colOff>206375</xdr:colOff>
      <xdr:row>57</xdr:row>
      <xdr:rowOff>96195</xdr:rowOff>
    </xdr:to>
    <xdr:sp macro="" textlink="">
      <xdr:nvSpPr>
        <xdr:cNvPr id="126" name="フローチャート : 判断 125"/>
        <xdr:cNvSpPr/>
      </xdr:nvSpPr>
      <xdr:spPr>
        <a:xfrm>
          <a:off x="2857500" y="976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112722</xdr:rowOff>
    </xdr:from>
    <xdr:ext cx="534377" cy="259045"/>
    <xdr:sp macro="" textlink="">
      <xdr:nvSpPr>
        <xdr:cNvPr id="127" name="テキスト ボックス 126"/>
        <xdr:cNvSpPr txBox="1"/>
      </xdr:nvSpPr>
      <xdr:spPr>
        <a:xfrm>
          <a:off x="2641111" y="954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44,876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109830</xdr:rowOff>
    </xdr:from>
    <xdr:to>
      <xdr:col>2</xdr:col>
      <xdr:colOff>638175</xdr:colOff>
      <xdr:row>57</xdr:row>
      <xdr:rowOff>134679</xdr:rowOff>
    </xdr:to>
    <xdr:cxnSp macro="">
      <xdr:nvCxnSpPr>
        <xdr:cNvPr id="128" name="直線コネクタ 127"/>
        <xdr:cNvCxnSpPr/>
      </xdr:nvCxnSpPr>
      <xdr:spPr>
        <a:xfrm>
          <a:off x="1130300" y="9882480"/>
          <a:ext cx="889000" cy="2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3191</xdr:rowOff>
    </xdr:from>
    <xdr:to>
      <xdr:col>3</xdr:col>
      <xdr:colOff>3175</xdr:colOff>
      <xdr:row>57</xdr:row>
      <xdr:rowOff>104791</xdr:rowOff>
    </xdr:to>
    <xdr:sp macro="" textlink="">
      <xdr:nvSpPr>
        <xdr:cNvPr id="129" name="フローチャート : 判断 128"/>
        <xdr:cNvSpPr/>
      </xdr:nvSpPr>
      <xdr:spPr>
        <a:xfrm>
          <a:off x="1968500" y="97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121318</xdr:rowOff>
    </xdr:from>
    <xdr:ext cx="534377" cy="259045"/>
    <xdr:sp macro="" textlink="">
      <xdr:nvSpPr>
        <xdr:cNvPr id="130" name="テキスト ボックス 129"/>
        <xdr:cNvSpPr txBox="1"/>
      </xdr:nvSpPr>
      <xdr:spPr>
        <a:xfrm>
          <a:off x="1752111" y="95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10468</xdr:rowOff>
    </xdr:from>
    <xdr:to>
      <xdr:col>1</xdr:col>
      <xdr:colOff>485775</xdr:colOff>
      <xdr:row>57</xdr:row>
      <xdr:rowOff>112068</xdr:rowOff>
    </xdr:to>
    <xdr:sp macro="" textlink="">
      <xdr:nvSpPr>
        <xdr:cNvPr id="131" name="フローチャート : 判断 130"/>
        <xdr:cNvSpPr/>
      </xdr:nvSpPr>
      <xdr:spPr>
        <a:xfrm>
          <a:off x="1079500" y="978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128595</xdr:rowOff>
    </xdr:from>
    <xdr:ext cx="534377" cy="259045"/>
    <xdr:sp macro="" textlink="">
      <xdr:nvSpPr>
        <xdr:cNvPr id="132" name="テキスト ボックス 131"/>
        <xdr:cNvSpPr txBox="1"/>
      </xdr:nvSpPr>
      <xdr:spPr>
        <a:xfrm>
          <a:off x="863111" y="955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48575</xdr:rowOff>
    </xdr:from>
    <xdr:to>
      <xdr:col>6</xdr:col>
      <xdr:colOff>561975</xdr:colOff>
      <xdr:row>57</xdr:row>
      <xdr:rowOff>150175</xdr:rowOff>
    </xdr:to>
    <xdr:sp macro="" textlink="">
      <xdr:nvSpPr>
        <xdr:cNvPr id="138" name="円/楕円 137"/>
        <xdr:cNvSpPr/>
      </xdr:nvSpPr>
      <xdr:spPr>
        <a:xfrm>
          <a:off x="4584700" y="982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134952</xdr:rowOff>
    </xdr:from>
    <xdr:ext cx="534377" cy="259045"/>
    <xdr:sp macro="" textlink="">
      <xdr:nvSpPr>
        <xdr:cNvPr id="139" name="総務費該当値テキスト"/>
        <xdr:cNvSpPr txBox="1"/>
      </xdr:nvSpPr>
      <xdr:spPr>
        <a:xfrm>
          <a:off x="4686300" y="973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37,792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30668</xdr:rowOff>
    </xdr:from>
    <xdr:to>
      <xdr:col>5</xdr:col>
      <xdr:colOff>409575</xdr:colOff>
      <xdr:row>57</xdr:row>
      <xdr:rowOff>132268</xdr:rowOff>
    </xdr:to>
    <xdr:sp macro="" textlink="">
      <xdr:nvSpPr>
        <xdr:cNvPr id="140" name="円/楕円 139"/>
        <xdr:cNvSpPr/>
      </xdr:nvSpPr>
      <xdr:spPr>
        <a:xfrm>
          <a:off x="3746500" y="980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123395</xdr:rowOff>
    </xdr:from>
    <xdr:ext cx="534377" cy="259045"/>
    <xdr:sp macro="" textlink="">
      <xdr:nvSpPr>
        <xdr:cNvPr id="141" name="テキスト ボックス 140"/>
        <xdr:cNvSpPr txBox="1"/>
      </xdr:nvSpPr>
      <xdr:spPr>
        <a:xfrm>
          <a:off x="3530111" y="989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40,142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67290</xdr:rowOff>
    </xdr:from>
    <xdr:to>
      <xdr:col>4</xdr:col>
      <xdr:colOff>206375</xdr:colOff>
      <xdr:row>57</xdr:row>
      <xdr:rowOff>168890</xdr:rowOff>
    </xdr:to>
    <xdr:sp macro="" textlink="">
      <xdr:nvSpPr>
        <xdr:cNvPr id="142" name="円/楕円 141"/>
        <xdr:cNvSpPr/>
      </xdr:nvSpPr>
      <xdr:spPr>
        <a:xfrm>
          <a:off x="2857500" y="983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160017</xdr:rowOff>
    </xdr:from>
    <xdr:ext cx="534377" cy="259045"/>
    <xdr:sp macro="" textlink="">
      <xdr:nvSpPr>
        <xdr:cNvPr id="143" name="テキスト ボックス 142"/>
        <xdr:cNvSpPr txBox="1"/>
      </xdr:nvSpPr>
      <xdr:spPr>
        <a:xfrm>
          <a:off x="2641111" y="993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35,336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83879</xdr:rowOff>
    </xdr:from>
    <xdr:to>
      <xdr:col>3</xdr:col>
      <xdr:colOff>3175</xdr:colOff>
      <xdr:row>58</xdr:row>
      <xdr:rowOff>14029</xdr:rowOff>
    </xdr:to>
    <xdr:sp macro="" textlink="">
      <xdr:nvSpPr>
        <xdr:cNvPr id="144" name="円/楕円 143"/>
        <xdr:cNvSpPr/>
      </xdr:nvSpPr>
      <xdr:spPr>
        <a:xfrm>
          <a:off x="1968500" y="985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5156</xdr:rowOff>
    </xdr:from>
    <xdr:ext cx="534377" cy="259045"/>
    <xdr:sp macro="" textlink="">
      <xdr:nvSpPr>
        <xdr:cNvPr id="145" name="テキスト ボックス 144"/>
        <xdr:cNvSpPr txBox="1"/>
      </xdr:nvSpPr>
      <xdr:spPr>
        <a:xfrm>
          <a:off x="1752111" y="994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33,159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59030</xdr:rowOff>
    </xdr:from>
    <xdr:to>
      <xdr:col>1</xdr:col>
      <xdr:colOff>485775</xdr:colOff>
      <xdr:row>57</xdr:row>
      <xdr:rowOff>160630</xdr:rowOff>
    </xdr:to>
    <xdr:sp macro="" textlink="">
      <xdr:nvSpPr>
        <xdr:cNvPr id="146" name="円/楕円 145"/>
        <xdr:cNvSpPr/>
      </xdr:nvSpPr>
      <xdr:spPr>
        <a:xfrm>
          <a:off x="1079500" y="98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151757</xdr:rowOff>
    </xdr:from>
    <xdr:ext cx="534377" cy="259045"/>
    <xdr:sp macro="" textlink="">
      <xdr:nvSpPr>
        <xdr:cNvPr id="147" name="テキスト ボックス 146"/>
        <xdr:cNvSpPr txBox="1"/>
      </xdr:nvSpPr>
      <xdr:spPr>
        <a:xfrm>
          <a:off x="863111" y="992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167981</xdr:rowOff>
    </xdr:from>
    <xdr:to>
      <xdr:col>6</xdr:col>
      <xdr:colOff>510540</xdr:colOff>
      <xdr:row>79</xdr:row>
      <xdr:rowOff>155941</xdr:rowOff>
    </xdr:to>
    <xdr:cxnSp macro="">
      <xdr:nvCxnSpPr>
        <xdr:cNvPr id="174" name="直線コネクタ 173"/>
        <xdr:cNvCxnSpPr/>
      </xdr:nvCxnSpPr>
      <xdr:spPr>
        <a:xfrm flipV="1">
          <a:off x="4633595" y="12169481"/>
          <a:ext cx="1270" cy="153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159768</xdr:rowOff>
    </xdr:from>
    <xdr:ext cx="599010" cy="259045"/>
    <xdr:sp macro="" textlink="">
      <xdr:nvSpPr>
        <xdr:cNvPr id="175" name="民生費最小値テキスト"/>
        <xdr:cNvSpPr txBox="1"/>
      </xdr:nvSpPr>
      <xdr:spPr>
        <a:xfrm>
          <a:off x="4686300" y="1370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144,758</a:t>
          </a:r>
          <a:endParaRPr kumimoji="1" lang="ja-JP" altLang="en-US" sz="1000" b="1">
            <a:latin typeface="ＭＳ Ｐゴシック"/>
          </a:endParaRPr>
        </a:p>
      </xdr:txBody>
    </xdr:sp>
    <xdr:clientData/>
  </xdr:oneCellAnchor>
  <xdr:twoCellAnchor>
    <xdr:from>
      <xdr:col>6</xdr:col>
      <xdr:colOff>422275</xdr:colOff>
      <xdr:row>79</xdr:row>
      <xdr:rowOff>155941</xdr:rowOff>
    </xdr:from>
    <xdr:to>
      <xdr:col>6</xdr:col>
      <xdr:colOff>600075</xdr:colOff>
      <xdr:row>79</xdr:row>
      <xdr:rowOff>155941</xdr:rowOff>
    </xdr:to>
    <xdr:cxnSp macro="">
      <xdr:nvCxnSpPr>
        <xdr:cNvPr id="176" name="直線コネクタ 175"/>
        <xdr:cNvCxnSpPr/>
      </xdr:nvCxnSpPr>
      <xdr:spPr>
        <a:xfrm>
          <a:off x="4546600" y="1370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114658</xdr:rowOff>
    </xdr:from>
    <xdr:ext cx="599010" cy="259045"/>
    <xdr:sp macro="" textlink="">
      <xdr:nvSpPr>
        <xdr:cNvPr id="177" name="民生費最大値テキスト"/>
        <xdr:cNvSpPr txBox="1"/>
      </xdr:nvSpPr>
      <xdr:spPr>
        <a:xfrm>
          <a:off x="4686300" y="11944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285,402</a:t>
          </a:r>
          <a:endParaRPr kumimoji="1" lang="ja-JP" altLang="en-US" sz="1000" b="1">
            <a:latin typeface="ＭＳ Ｐゴシック"/>
          </a:endParaRPr>
        </a:p>
      </xdr:txBody>
    </xdr:sp>
    <xdr:clientData/>
  </xdr:oneCellAnchor>
  <xdr:twoCellAnchor>
    <xdr:from>
      <xdr:col>6</xdr:col>
      <xdr:colOff>422275</xdr:colOff>
      <xdr:row>70</xdr:row>
      <xdr:rowOff>167981</xdr:rowOff>
    </xdr:from>
    <xdr:to>
      <xdr:col>6</xdr:col>
      <xdr:colOff>600075</xdr:colOff>
      <xdr:row>70</xdr:row>
      <xdr:rowOff>167981</xdr:rowOff>
    </xdr:to>
    <xdr:cxnSp macro="">
      <xdr:nvCxnSpPr>
        <xdr:cNvPr id="178" name="直線コネクタ 177"/>
        <xdr:cNvCxnSpPr/>
      </xdr:nvCxnSpPr>
      <xdr:spPr>
        <a:xfrm>
          <a:off x="4546600" y="1216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29144</xdr:rowOff>
    </xdr:from>
    <xdr:to>
      <xdr:col>6</xdr:col>
      <xdr:colOff>511175</xdr:colOff>
      <xdr:row>77</xdr:row>
      <xdr:rowOff>85522</xdr:rowOff>
    </xdr:to>
    <xdr:cxnSp macro="">
      <xdr:nvCxnSpPr>
        <xdr:cNvPr id="179" name="直線コネクタ 178"/>
        <xdr:cNvCxnSpPr/>
      </xdr:nvCxnSpPr>
      <xdr:spPr>
        <a:xfrm flipV="1">
          <a:off x="3797300" y="13230794"/>
          <a:ext cx="838200" cy="5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123675</xdr:rowOff>
    </xdr:from>
    <xdr:ext cx="599010" cy="259045"/>
    <xdr:sp macro="" textlink="">
      <xdr:nvSpPr>
        <xdr:cNvPr id="180" name="民生費平均値テキスト"/>
        <xdr:cNvSpPr txBox="1"/>
      </xdr:nvSpPr>
      <xdr:spPr>
        <a:xfrm>
          <a:off x="4686300" y="12982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192,407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100798</xdr:rowOff>
    </xdr:from>
    <xdr:to>
      <xdr:col>6</xdr:col>
      <xdr:colOff>561975</xdr:colOff>
      <xdr:row>77</xdr:row>
      <xdr:rowOff>30948</xdr:rowOff>
    </xdr:to>
    <xdr:sp macro="" textlink="">
      <xdr:nvSpPr>
        <xdr:cNvPr id="181" name="フローチャート : 判断 180"/>
        <xdr:cNvSpPr/>
      </xdr:nvSpPr>
      <xdr:spPr>
        <a:xfrm>
          <a:off x="4584700" y="131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85522</xdr:rowOff>
    </xdr:from>
    <xdr:to>
      <xdr:col>5</xdr:col>
      <xdr:colOff>358775</xdr:colOff>
      <xdr:row>78</xdr:row>
      <xdr:rowOff>24366</xdr:rowOff>
    </xdr:to>
    <xdr:cxnSp macro="">
      <xdr:nvCxnSpPr>
        <xdr:cNvPr id="182" name="直線コネクタ 181"/>
        <xdr:cNvCxnSpPr/>
      </xdr:nvCxnSpPr>
      <xdr:spPr>
        <a:xfrm flipV="1">
          <a:off x="2908300" y="13287172"/>
          <a:ext cx="889000" cy="11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130581</xdr:rowOff>
    </xdr:from>
    <xdr:to>
      <xdr:col>5</xdr:col>
      <xdr:colOff>409575</xdr:colOff>
      <xdr:row>77</xdr:row>
      <xdr:rowOff>60731</xdr:rowOff>
    </xdr:to>
    <xdr:sp macro="" textlink="">
      <xdr:nvSpPr>
        <xdr:cNvPr id="183" name="フローチャート : 判断 182"/>
        <xdr:cNvSpPr/>
      </xdr:nvSpPr>
      <xdr:spPr>
        <a:xfrm>
          <a:off x="3746500" y="131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77258</xdr:rowOff>
    </xdr:from>
    <xdr:ext cx="599010" cy="259045"/>
    <xdr:sp macro="" textlink="">
      <xdr:nvSpPr>
        <xdr:cNvPr id="184" name="テキスト ボックス 183"/>
        <xdr:cNvSpPr txBox="1"/>
      </xdr:nvSpPr>
      <xdr:spPr>
        <a:xfrm>
          <a:off x="3497794" y="1293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189,671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24366</xdr:rowOff>
    </xdr:from>
    <xdr:to>
      <xdr:col>4</xdr:col>
      <xdr:colOff>155575</xdr:colOff>
      <xdr:row>78</xdr:row>
      <xdr:rowOff>41597</xdr:rowOff>
    </xdr:to>
    <xdr:cxnSp macro="">
      <xdr:nvCxnSpPr>
        <xdr:cNvPr id="185" name="直線コネクタ 184"/>
        <xdr:cNvCxnSpPr/>
      </xdr:nvCxnSpPr>
      <xdr:spPr>
        <a:xfrm flipV="1">
          <a:off x="2019300" y="13397466"/>
          <a:ext cx="889000" cy="1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73594</xdr:rowOff>
    </xdr:from>
    <xdr:to>
      <xdr:col>4</xdr:col>
      <xdr:colOff>206375</xdr:colOff>
      <xdr:row>78</xdr:row>
      <xdr:rowOff>3744</xdr:rowOff>
    </xdr:to>
    <xdr:sp macro="" textlink="">
      <xdr:nvSpPr>
        <xdr:cNvPr id="186" name="フローチャート : 判断 185"/>
        <xdr:cNvSpPr/>
      </xdr:nvSpPr>
      <xdr:spPr>
        <a:xfrm>
          <a:off x="2857500" y="1327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20271</xdr:rowOff>
    </xdr:from>
    <xdr:ext cx="599010" cy="259045"/>
    <xdr:sp macro="" textlink="">
      <xdr:nvSpPr>
        <xdr:cNvPr id="187" name="テキスト ボックス 186"/>
        <xdr:cNvSpPr txBox="1"/>
      </xdr:nvSpPr>
      <xdr:spPr>
        <a:xfrm>
          <a:off x="2608794" y="1305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179,156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121532</xdr:rowOff>
    </xdr:from>
    <xdr:to>
      <xdr:col>2</xdr:col>
      <xdr:colOff>638175</xdr:colOff>
      <xdr:row>78</xdr:row>
      <xdr:rowOff>41597</xdr:rowOff>
    </xdr:to>
    <xdr:cxnSp macro="">
      <xdr:nvCxnSpPr>
        <xdr:cNvPr id="188" name="直線コネクタ 187"/>
        <xdr:cNvCxnSpPr/>
      </xdr:nvCxnSpPr>
      <xdr:spPr>
        <a:xfrm>
          <a:off x="1130300" y="13323182"/>
          <a:ext cx="889000" cy="9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92024</xdr:rowOff>
    </xdr:from>
    <xdr:to>
      <xdr:col>3</xdr:col>
      <xdr:colOff>3175</xdr:colOff>
      <xdr:row>78</xdr:row>
      <xdr:rowOff>22174</xdr:rowOff>
    </xdr:to>
    <xdr:sp macro="" textlink="">
      <xdr:nvSpPr>
        <xdr:cNvPr id="189" name="フローチャート : 判断 188"/>
        <xdr:cNvSpPr/>
      </xdr:nvSpPr>
      <xdr:spPr>
        <a:xfrm>
          <a:off x="1968500" y="1329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38701</xdr:rowOff>
    </xdr:from>
    <xdr:ext cx="599010" cy="259045"/>
    <xdr:sp macro="" textlink="">
      <xdr:nvSpPr>
        <xdr:cNvPr id="190" name="テキスト ボックス 189"/>
        <xdr:cNvSpPr txBox="1"/>
      </xdr:nvSpPr>
      <xdr:spPr>
        <a:xfrm>
          <a:off x="1719794" y="130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177,463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49603</xdr:rowOff>
    </xdr:from>
    <xdr:to>
      <xdr:col>1</xdr:col>
      <xdr:colOff>485775</xdr:colOff>
      <xdr:row>77</xdr:row>
      <xdr:rowOff>151203</xdr:rowOff>
    </xdr:to>
    <xdr:sp macro="" textlink="">
      <xdr:nvSpPr>
        <xdr:cNvPr id="191" name="フローチャート : 判断 190"/>
        <xdr:cNvSpPr/>
      </xdr:nvSpPr>
      <xdr:spPr>
        <a:xfrm>
          <a:off x="1079500" y="132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167730</xdr:rowOff>
    </xdr:from>
    <xdr:ext cx="599010" cy="259045"/>
    <xdr:sp macro="" textlink="">
      <xdr:nvSpPr>
        <xdr:cNvPr id="192" name="テキスト ボックス 191"/>
        <xdr:cNvSpPr txBox="1"/>
      </xdr:nvSpPr>
      <xdr:spPr>
        <a:xfrm>
          <a:off x="830794" y="13026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181,360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149794</xdr:rowOff>
    </xdr:from>
    <xdr:to>
      <xdr:col>6</xdr:col>
      <xdr:colOff>561975</xdr:colOff>
      <xdr:row>77</xdr:row>
      <xdr:rowOff>79944</xdr:rowOff>
    </xdr:to>
    <xdr:sp macro="" textlink="">
      <xdr:nvSpPr>
        <xdr:cNvPr id="198" name="円/楕円 197"/>
        <xdr:cNvSpPr/>
      </xdr:nvSpPr>
      <xdr:spPr>
        <a:xfrm>
          <a:off x="4584700" y="1317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128221</xdr:rowOff>
    </xdr:from>
    <xdr:ext cx="599010" cy="259045"/>
    <xdr:sp macro="" textlink="">
      <xdr:nvSpPr>
        <xdr:cNvPr id="199" name="民生費該当値テキスト"/>
        <xdr:cNvSpPr txBox="1"/>
      </xdr:nvSpPr>
      <xdr:spPr>
        <a:xfrm>
          <a:off x="4686300" y="1315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187,906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34722</xdr:rowOff>
    </xdr:from>
    <xdr:to>
      <xdr:col>5</xdr:col>
      <xdr:colOff>409575</xdr:colOff>
      <xdr:row>77</xdr:row>
      <xdr:rowOff>136322</xdr:rowOff>
    </xdr:to>
    <xdr:sp macro="" textlink="">
      <xdr:nvSpPr>
        <xdr:cNvPr id="200" name="円/楕円 199"/>
        <xdr:cNvSpPr/>
      </xdr:nvSpPr>
      <xdr:spPr>
        <a:xfrm>
          <a:off x="3746500" y="1323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127449</xdr:rowOff>
    </xdr:from>
    <xdr:ext cx="599010" cy="259045"/>
    <xdr:sp macro="" textlink="">
      <xdr:nvSpPr>
        <xdr:cNvPr id="201" name="テキスト ボックス 200"/>
        <xdr:cNvSpPr txBox="1"/>
      </xdr:nvSpPr>
      <xdr:spPr>
        <a:xfrm>
          <a:off x="3497794" y="1332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182,727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145016</xdr:rowOff>
    </xdr:from>
    <xdr:to>
      <xdr:col>4</xdr:col>
      <xdr:colOff>206375</xdr:colOff>
      <xdr:row>78</xdr:row>
      <xdr:rowOff>75166</xdr:rowOff>
    </xdr:to>
    <xdr:sp macro="" textlink="">
      <xdr:nvSpPr>
        <xdr:cNvPr id="202" name="円/楕円 201"/>
        <xdr:cNvSpPr/>
      </xdr:nvSpPr>
      <xdr:spPr>
        <a:xfrm>
          <a:off x="2857500" y="1334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66293</xdr:rowOff>
    </xdr:from>
    <xdr:ext cx="599010" cy="259045"/>
    <xdr:sp macro="" textlink="">
      <xdr:nvSpPr>
        <xdr:cNvPr id="203" name="テキスト ボックス 202"/>
        <xdr:cNvSpPr txBox="1"/>
      </xdr:nvSpPr>
      <xdr:spPr>
        <a:xfrm>
          <a:off x="2608794" y="13439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172,595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162247</xdr:rowOff>
    </xdr:from>
    <xdr:to>
      <xdr:col>3</xdr:col>
      <xdr:colOff>3175</xdr:colOff>
      <xdr:row>78</xdr:row>
      <xdr:rowOff>92397</xdr:rowOff>
    </xdr:to>
    <xdr:sp macro="" textlink="">
      <xdr:nvSpPr>
        <xdr:cNvPr id="204" name="円/楕円 203"/>
        <xdr:cNvSpPr/>
      </xdr:nvSpPr>
      <xdr:spPr>
        <a:xfrm>
          <a:off x="1968500" y="1336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83524</xdr:rowOff>
    </xdr:from>
    <xdr:ext cx="599010" cy="259045"/>
    <xdr:sp macro="" textlink="">
      <xdr:nvSpPr>
        <xdr:cNvPr id="205" name="テキスト ボックス 204"/>
        <xdr:cNvSpPr txBox="1"/>
      </xdr:nvSpPr>
      <xdr:spPr>
        <a:xfrm>
          <a:off x="1719794" y="1345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171,012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70732</xdr:rowOff>
    </xdr:from>
    <xdr:to>
      <xdr:col>1</xdr:col>
      <xdr:colOff>485775</xdr:colOff>
      <xdr:row>78</xdr:row>
      <xdr:rowOff>882</xdr:rowOff>
    </xdr:to>
    <xdr:sp macro="" textlink="">
      <xdr:nvSpPr>
        <xdr:cNvPr id="206" name="円/楕円 205"/>
        <xdr:cNvSpPr/>
      </xdr:nvSpPr>
      <xdr:spPr>
        <a:xfrm>
          <a:off x="1079500" y="1327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163459</xdr:rowOff>
    </xdr:from>
    <xdr:ext cx="599010" cy="259045"/>
    <xdr:sp macro="" textlink="">
      <xdr:nvSpPr>
        <xdr:cNvPr id="207" name="テキスト ボックス 206"/>
        <xdr:cNvSpPr txBox="1"/>
      </xdr:nvSpPr>
      <xdr:spPr>
        <a:xfrm>
          <a:off x="830794" y="1336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179,419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127812</xdr:rowOff>
    </xdr:from>
    <xdr:to>
      <xdr:col>6</xdr:col>
      <xdr:colOff>510540</xdr:colOff>
      <xdr:row>98</xdr:row>
      <xdr:rowOff>70662</xdr:rowOff>
    </xdr:to>
    <xdr:cxnSp macro="">
      <xdr:nvCxnSpPr>
        <xdr:cNvPr id="230" name="直線コネクタ 229"/>
        <xdr:cNvCxnSpPr/>
      </xdr:nvCxnSpPr>
      <xdr:spPr>
        <a:xfrm flipV="1">
          <a:off x="4633595" y="15558312"/>
          <a:ext cx="127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74489</xdr:rowOff>
    </xdr:from>
    <xdr:ext cx="534377" cy="259045"/>
    <xdr:sp macro="" textlink="">
      <xdr:nvSpPr>
        <xdr:cNvPr id="231" name="衛生費最小値テキスト"/>
        <xdr:cNvSpPr txBox="1"/>
      </xdr:nvSpPr>
      <xdr:spPr>
        <a:xfrm>
          <a:off x="4686300" y="168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23,020</a:t>
          </a:r>
          <a:endParaRPr kumimoji="1" lang="ja-JP" altLang="en-US" sz="1000" b="1">
            <a:latin typeface="ＭＳ Ｐゴシック"/>
          </a:endParaRPr>
        </a:p>
      </xdr:txBody>
    </xdr:sp>
    <xdr:clientData/>
  </xdr:oneCellAnchor>
  <xdr:twoCellAnchor>
    <xdr:from>
      <xdr:col>6</xdr:col>
      <xdr:colOff>422275</xdr:colOff>
      <xdr:row>98</xdr:row>
      <xdr:rowOff>70662</xdr:rowOff>
    </xdr:from>
    <xdr:to>
      <xdr:col>6</xdr:col>
      <xdr:colOff>600075</xdr:colOff>
      <xdr:row>98</xdr:row>
      <xdr:rowOff>70662</xdr:rowOff>
    </xdr:to>
    <xdr:cxnSp macro="">
      <xdr:nvCxnSpPr>
        <xdr:cNvPr id="232" name="直線コネクタ 231"/>
        <xdr:cNvCxnSpPr/>
      </xdr:nvCxnSpPr>
      <xdr:spPr>
        <a:xfrm>
          <a:off x="4546600" y="1687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74489</xdr:rowOff>
    </xdr:from>
    <xdr:ext cx="534377" cy="259045"/>
    <xdr:sp macro="" textlink="">
      <xdr:nvSpPr>
        <xdr:cNvPr id="233" name="衛生費最大値テキスト"/>
        <xdr:cNvSpPr txBox="1"/>
      </xdr:nvSpPr>
      <xdr:spPr>
        <a:xfrm>
          <a:off x="4686300" y="1533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80,520</a:t>
          </a:r>
          <a:endParaRPr kumimoji="1" lang="ja-JP" altLang="en-US" sz="1000" b="1">
            <a:latin typeface="ＭＳ Ｐゴシック"/>
          </a:endParaRPr>
        </a:p>
      </xdr:txBody>
    </xdr:sp>
    <xdr:clientData/>
  </xdr:oneCellAnchor>
  <xdr:twoCellAnchor>
    <xdr:from>
      <xdr:col>6</xdr:col>
      <xdr:colOff>422275</xdr:colOff>
      <xdr:row>90</xdr:row>
      <xdr:rowOff>127812</xdr:rowOff>
    </xdr:from>
    <xdr:to>
      <xdr:col>6</xdr:col>
      <xdr:colOff>600075</xdr:colOff>
      <xdr:row>90</xdr:row>
      <xdr:rowOff>127812</xdr:rowOff>
    </xdr:to>
    <xdr:cxnSp macro="">
      <xdr:nvCxnSpPr>
        <xdr:cNvPr id="234" name="直線コネクタ 233"/>
        <xdr:cNvCxnSpPr/>
      </xdr:nvCxnSpPr>
      <xdr:spPr>
        <a:xfrm>
          <a:off x="4546600" y="15558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57245</xdr:rowOff>
    </xdr:from>
    <xdr:to>
      <xdr:col>6</xdr:col>
      <xdr:colOff>511175</xdr:colOff>
      <xdr:row>98</xdr:row>
      <xdr:rowOff>67097</xdr:rowOff>
    </xdr:to>
    <xdr:cxnSp macro="">
      <xdr:nvCxnSpPr>
        <xdr:cNvPr id="235" name="直線コネクタ 234"/>
        <xdr:cNvCxnSpPr/>
      </xdr:nvCxnSpPr>
      <xdr:spPr>
        <a:xfrm>
          <a:off x="3797300" y="16859345"/>
          <a:ext cx="838200" cy="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103319</xdr:rowOff>
    </xdr:from>
    <xdr:ext cx="534377" cy="259045"/>
    <xdr:sp macro="" textlink="">
      <xdr:nvSpPr>
        <xdr:cNvPr id="236" name="衛生費平均値テキスト"/>
        <xdr:cNvSpPr txBox="1"/>
      </xdr:nvSpPr>
      <xdr:spPr>
        <a:xfrm>
          <a:off x="4686300" y="165625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27,870</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80442</xdr:rowOff>
    </xdr:from>
    <xdr:to>
      <xdr:col>6</xdr:col>
      <xdr:colOff>561975</xdr:colOff>
      <xdr:row>98</xdr:row>
      <xdr:rowOff>10592</xdr:rowOff>
    </xdr:to>
    <xdr:sp macro="" textlink="">
      <xdr:nvSpPr>
        <xdr:cNvPr id="237" name="フローチャート : 判断 236"/>
        <xdr:cNvSpPr/>
      </xdr:nvSpPr>
      <xdr:spPr>
        <a:xfrm>
          <a:off x="45847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57245</xdr:rowOff>
    </xdr:from>
    <xdr:to>
      <xdr:col>5</xdr:col>
      <xdr:colOff>358775</xdr:colOff>
      <xdr:row>98</xdr:row>
      <xdr:rowOff>66869</xdr:rowOff>
    </xdr:to>
    <xdr:cxnSp macro="">
      <xdr:nvCxnSpPr>
        <xdr:cNvPr id="238" name="直線コネクタ 237"/>
        <xdr:cNvCxnSpPr/>
      </xdr:nvCxnSpPr>
      <xdr:spPr>
        <a:xfrm flipV="1">
          <a:off x="2908300" y="16859345"/>
          <a:ext cx="889000" cy="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58245</xdr:rowOff>
    </xdr:from>
    <xdr:to>
      <xdr:col>5</xdr:col>
      <xdr:colOff>409575</xdr:colOff>
      <xdr:row>97</xdr:row>
      <xdr:rowOff>159845</xdr:rowOff>
    </xdr:to>
    <xdr:sp macro="" textlink="">
      <xdr:nvSpPr>
        <xdr:cNvPr id="239" name="フローチャート : 判断 238"/>
        <xdr:cNvSpPr/>
      </xdr:nvSpPr>
      <xdr:spPr>
        <a:xfrm>
          <a:off x="3746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4922</xdr:rowOff>
    </xdr:from>
    <xdr:ext cx="534377" cy="259045"/>
    <xdr:sp macro="" textlink="">
      <xdr:nvSpPr>
        <xdr:cNvPr id="240" name="テキスト ボックス 239"/>
        <xdr:cNvSpPr txBox="1"/>
      </xdr:nvSpPr>
      <xdr:spPr>
        <a:xfrm>
          <a:off x="3530111" y="1646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59759</xdr:rowOff>
    </xdr:from>
    <xdr:to>
      <xdr:col>4</xdr:col>
      <xdr:colOff>155575</xdr:colOff>
      <xdr:row>98</xdr:row>
      <xdr:rowOff>66869</xdr:rowOff>
    </xdr:to>
    <xdr:cxnSp macro="">
      <xdr:nvCxnSpPr>
        <xdr:cNvPr id="241" name="直線コネクタ 240"/>
        <xdr:cNvCxnSpPr/>
      </xdr:nvCxnSpPr>
      <xdr:spPr>
        <a:xfrm>
          <a:off x="2019300" y="16861859"/>
          <a:ext cx="88900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77950</xdr:rowOff>
    </xdr:from>
    <xdr:to>
      <xdr:col>4</xdr:col>
      <xdr:colOff>206375</xdr:colOff>
      <xdr:row>98</xdr:row>
      <xdr:rowOff>8100</xdr:rowOff>
    </xdr:to>
    <xdr:sp macro="" textlink="">
      <xdr:nvSpPr>
        <xdr:cNvPr id="242" name="フローチャート : 判断 241"/>
        <xdr:cNvSpPr/>
      </xdr:nvSpPr>
      <xdr:spPr>
        <a:xfrm>
          <a:off x="2857500" y="167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24627</xdr:rowOff>
    </xdr:from>
    <xdr:ext cx="534377" cy="259045"/>
    <xdr:sp macro="" textlink="">
      <xdr:nvSpPr>
        <xdr:cNvPr id="243" name="テキスト ボックス 242"/>
        <xdr:cNvSpPr txBox="1"/>
      </xdr:nvSpPr>
      <xdr:spPr>
        <a:xfrm>
          <a:off x="2641111" y="1648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27,979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25698</xdr:rowOff>
    </xdr:from>
    <xdr:to>
      <xdr:col>2</xdr:col>
      <xdr:colOff>638175</xdr:colOff>
      <xdr:row>98</xdr:row>
      <xdr:rowOff>59759</xdr:rowOff>
    </xdr:to>
    <xdr:cxnSp macro="">
      <xdr:nvCxnSpPr>
        <xdr:cNvPr id="244" name="直線コネクタ 243"/>
        <xdr:cNvCxnSpPr/>
      </xdr:nvCxnSpPr>
      <xdr:spPr>
        <a:xfrm>
          <a:off x="1130300" y="16827798"/>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77995</xdr:rowOff>
    </xdr:from>
    <xdr:to>
      <xdr:col>3</xdr:col>
      <xdr:colOff>3175</xdr:colOff>
      <xdr:row>98</xdr:row>
      <xdr:rowOff>8145</xdr:rowOff>
    </xdr:to>
    <xdr:sp macro="" textlink="">
      <xdr:nvSpPr>
        <xdr:cNvPr id="245" name="フローチャート : 判断 244"/>
        <xdr:cNvSpPr/>
      </xdr:nvSpPr>
      <xdr:spPr>
        <a:xfrm>
          <a:off x="1968500" y="1670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24672</xdr:rowOff>
    </xdr:from>
    <xdr:ext cx="534377" cy="259045"/>
    <xdr:sp macro="" textlink="">
      <xdr:nvSpPr>
        <xdr:cNvPr id="246" name="テキスト ボックス 245"/>
        <xdr:cNvSpPr txBox="1"/>
      </xdr:nvSpPr>
      <xdr:spPr>
        <a:xfrm>
          <a:off x="1752111" y="1648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27,977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37877</xdr:rowOff>
    </xdr:from>
    <xdr:to>
      <xdr:col>1</xdr:col>
      <xdr:colOff>485775</xdr:colOff>
      <xdr:row>97</xdr:row>
      <xdr:rowOff>139477</xdr:rowOff>
    </xdr:to>
    <xdr:sp macro="" textlink="">
      <xdr:nvSpPr>
        <xdr:cNvPr id="247" name="フローチャート : 判断 246"/>
        <xdr:cNvSpPr/>
      </xdr:nvSpPr>
      <xdr:spPr>
        <a:xfrm>
          <a:off x="1079500" y="166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156004</xdr:rowOff>
    </xdr:from>
    <xdr:ext cx="534377" cy="259045"/>
    <xdr:sp macro="" textlink="">
      <xdr:nvSpPr>
        <xdr:cNvPr id="248" name="テキスト ボックス 247"/>
        <xdr:cNvSpPr txBox="1"/>
      </xdr:nvSpPr>
      <xdr:spPr>
        <a:xfrm>
          <a:off x="863111" y="164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16297</xdr:rowOff>
    </xdr:from>
    <xdr:to>
      <xdr:col>6</xdr:col>
      <xdr:colOff>561975</xdr:colOff>
      <xdr:row>98</xdr:row>
      <xdr:rowOff>117897</xdr:rowOff>
    </xdr:to>
    <xdr:sp macro="" textlink="">
      <xdr:nvSpPr>
        <xdr:cNvPr id="254" name="円/楕円 253"/>
        <xdr:cNvSpPr/>
      </xdr:nvSpPr>
      <xdr:spPr>
        <a:xfrm>
          <a:off x="4584700" y="1681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102674</xdr:rowOff>
    </xdr:from>
    <xdr:ext cx="534377" cy="259045"/>
    <xdr:sp macro="" textlink="">
      <xdr:nvSpPr>
        <xdr:cNvPr id="255" name="衛生費該当値テキスト"/>
        <xdr:cNvSpPr txBox="1"/>
      </xdr:nvSpPr>
      <xdr:spPr>
        <a:xfrm>
          <a:off x="4686300" y="1673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23,176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6445</xdr:rowOff>
    </xdr:from>
    <xdr:to>
      <xdr:col>5</xdr:col>
      <xdr:colOff>409575</xdr:colOff>
      <xdr:row>98</xdr:row>
      <xdr:rowOff>108045</xdr:rowOff>
    </xdr:to>
    <xdr:sp macro="" textlink="">
      <xdr:nvSpPr>
        <xdr:cNvPr id="256" name="円/楕円 255"/>
        <xdr:cNvSpPr/>
      </xdr:nvSpPr>
      <xdr:spPr>
        <a:xfrm>
          <a:off x="3746500" y="1680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99172</xdr:rowOff>
    </xdr:from>
    <xdr:ext cx="534377" cy="259045"/>
    <xdr:sp macro="" textlink="">
      <xdr:nvSpPr>
        <xdr:cNvPr id="257" name="テキスト ボックス 256"/>
        <xdr:cNvSpPr txBox="1"/>
      </xdr:nvSpPr>
      <xdr:spPr>
        <a:xfrm>
          <a:off x="3530111" y="1690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23,607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16069</xdr:rowOff>
    </xdr:from>
    <xdr:to>
      <xdr:col>4</xdr:col>
      <xdr:colOff>206375</xdr:colOff>
      <xdr:row>98</xdr:row>
      <xdr:rowOff>117669</xdr:rowOff>
    </xdr:to>
    <xdr:sp macro="" textlink="">
      <xdr:nvSpPr>
        <xdr:cNvPr id="258" name="円/楕円 257"/>
        <xdr:cNvSpPr/>
      </xdr:nvSpPr>
      <xdr:spPr>
        <a:xfrm>
          <a:off x="2857500" y="1681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108796</xdr:rowOff>
    </xdr:from>
    <xdr:ext cx="534377" cy="259045"/>
    <xdr:sp macro="" textlink="">
      <xdr:nvSpPr>
        <xdr:cNvPr id="259" name="テキスト ボックス 258"/>
        <xdr:cNvSpPr txBox="1"/>
      </xdr:nvSpPr>
      <xdr:spPr>
        <a:xfrm>
          <a:off x="2641111" y="1691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23,186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8959</xdr:rowOff>
    </xdr:from>
    <xdr:to>
      <xdr:col>3</xdr:col>
      <xdr:colOff>3175</xdr:colOff>
      <xdr:row>98</xdr:row>
      <xdr:rowOff>110559</xdr:rowOff>
    </xdr:to>
    <xdr:sp macro="" textlink="">
      <xdr:nvSpPr>
        <xdr:cNvPr id="260" name="円/楕円 259"/>
        <xdr:cNvSpPr/>
      </xdr:nvSpPr>
      <xdr:spPr>
        <a:xfrm>
          <a:off x="1968500" y="1681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101686</xdr:rowOff>
    </xdr:from>
    <xdr:ext cx="534377" cy="259045"/>
    <xdr:sp macro="" textlink="">
      <xdr:nvSpPr>
        <xdr:cNvPr id="261" name="テキスト ボックス 260"/>
        <xdr:cNvSpPr txBox="1"/>
      </xdr:nvSpPr>
      <xdr:spPr>
        <a:xfrm>
          <a:off x="1752111" y="1690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23,497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146348</xdr:rowOff>
    </xdr:from>
    <xdr:to>
      <xdr:col>1</xdr:col>
      <xdr:colOff>485775</xdr:colOff>
      <xdr:row>98</xdr:row>
      <xdr:rowOff>76498</xdr:rowOff>
    </xdr:to>
    <xdr:sp macro="" textlink="">
      <xdr:nvSpPr>
        <xdr:cNvPr id="262" name="円/楕円 261"/>
        <xdr:cNvSpPr/>
      </xdr:nvSpPr>
      <xdr:spPr>
        <a:xfrm>
          <a:off x="1079500" y="1677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67625</xdr:rowOff>
    </xdr:from>
    <xdr:ext cx="534377" cy="259045"/>
    <xdr:sp macro="" textlink="">
      <xdr:nvSpPr>
        <xdr:cNvPr id="263" name="テキスト ボックス 262"/>
        <xdr:cNvSpPr txBox="1"/>
      </xdr:nvSpPr>
      <xdr:spPr>
        <a:xfrm>
          <a:off x="863111" y="1686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96266</xdr:rowOff>
    </xdr:from>
    <xdr:to>
      <xdr:col>15</xdr:col>
      <xdr:colOff>180340</xdr:colOff>
      <xdr:row>38</xdr:row>
      <xdr:rowOff>58318</xdr:rowOff>
    </xdr:to>
    <xdr:cxnSp macro="">
      <xdr:nvCxnSpPr>
        <xdr:cNvPr id="285" name="直線コネクタ 284"/>
        <xdr:cNvCxnSpPr/>
      </xdr:nvCxnSpPr>
      <xdr:spPr>
        <a:xfrm flipV="1">
          <a:off x="10475595" y="5411216"/>
          <a:ext cx="1270" cy="1162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62145</xdr:rowOff>
    </xdr:from>
    <xdr:ext cx="378565" cy="259045"/>
    <xdr:sp macro="" textlink="">
      <xdr:nvSpPr>
        <xdr:cNvPr id="286" name="労働費最小値テキスト"/>
        <xdr:cNvSpPr txBox="1"/>
      </xdr:nvSpPr>
      <xdr:spPr>
        <a:xfrm>
          <a:off x="10528300" y="6577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15</xdr:col>
      <xdr:colOff>92075</xdr:colOff>
      <xdr:row>38</xdr:row>
      <xdr:rowOff>58318</xdr:rowOff>
    </xdr:from>
    <xdr:to>
      <xdr:col>15</xdr:col>
      <xdr:colOff>269875</xdr:colOff>
      <xdr:row>38</xdr:row>
      <xdr:rowOff>58318</xdr:rowOff>
    </xdr:to>
    <xdr:cxnSp macro="">
      <xdr:nvCxnSpPr>
        <xdr:cNvPr id="287" name="直線コネクタ 286"/>
        <xdr:cNvCxnSpPr/>
      </xdr:nvCxnSpPr>
      <xdr:spPr>
        <a:xfrm>
          <a:off x="10388600" y="65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42943</xdr:rowOff>
    </xdr:from>
    <xdr:ext cx="469744" cy="259045"/>
    <xdr:sp macro="" textlink="">
      <xdr:nvSpPr>
        <xdr:cNvPr id="288" name="労働費最大値テキスト"/>
        <xdr:cNvSpPr txBox="1"/>
      </xdr:nvSpPr>
      <xdr:spPr>
        <a:xfrm>
          <a:off x="10528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2,720</a:t>
          </a:r>
          <a:endParaRPr kumimoji="1" lang="ja-JP" altLang="en-US" sz="1000" b="1">
            <a:latin typeface="ＭＳ Ｐゴシック"/>
          </a:endParaRPr>
        </a:p>
      </xdr:txBody>
    </xdr:sp>
    <xdr:clientData/>
  </xdr:oneCellAnchor>
  <xdr:twoCellAnchor>
    <xdr:from>
      <xdr:col>15</xdr:col>
      <xdr:colOff>92075</xdr:colOff>
      <xdr:row>31</xdr:row>
      <xdr:rowOff>96266</xdr:rowOff>
    </xdr:from>
    <xdr:to>
      <xdr:col>15</xdr:col>
      <xdr:colOff>269875</xdr:colOff>
      <xdr:row>31</xdr:row>
      <xdr:rowOff>96266</xdr:rowOff>
    </xdr:to>
    <xdr:cxnSp macro="">
      <xdr:nvCxnSpPr>
        <xdr:cNvPr id="289" name="直線コネクタ 288"/>
        <xdr:cNvCxnSpPr/>
      </xdr:nvCxnSpPr>
      <xdr:spPr>
        <a:xfrm>
          <a:off x="10388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58318</xdr:rowOff>
    </xdr:from>
    <xdr:to>
      <xdr:col>15</xdr:col>
      <xdr:colOff>180975</xdr:colOff>
      <xdr:row>38</xdr:row>
      <xdr:rowOff>58318</xdr:rowOff>
    </xdr:to>
    <xdr:cxnSp macro="">
      <xdr:nvCxnSpPr>
        <xdr:cNvPr id="290" name="直線コネクタ 289"/>
        <xdr:cNvCxnSpPr/>
      </xdr:nvCxnSpPr>
      <xdr:spPr>
        <a:xfrm>
          <a:off x="9639300" y="65734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115435</xdr:rowOff>
    </xdr:from>
    <xdr:ext cx="378565" cy="259045"/>
    <xdr:sp macro="" textlink="">
      <xdr:nvSpPr>
        <xdr:cNvPr id="291" name="労働費平均値テキスト"/>
        <xdr:cNvSpPr txBox="1"/>
      </xdr:nvSpPr>
      <xdr:spPr>
        <a:xfrm>
          <a:off x="10528300" y="6116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92558</xdr:rowOff>
    </xdr:from>
    <xdr:to>
      <xdr:col>15</xdr:col>
      <xdr:colOff>231775</xdr:colOff>
      <xdr:row>37</xdr:row>
      <xdr:rowOff>22708</xdr:rowOff>
    </xdr:to>
    <xdr:sp macro="" textlink="">
      <xdr:nvSpPr>
        <xdr:cNvPr id="292" name="フローチャート : 判断 291"/>
        <xdr:cNvSpPr/>
      </xdr:nvSpPr>
      <xdr:spPr>
        <a:xfrm>
          <a:off x="104267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58318</xdr:rowOff>
    </xdr:from>
    <xdr:to>
      <xdr:col>14</xdr:col>
      <xdr:colOff>28575</xdr:colOff>
      <xdr:row>38</xdr:row>
      <xdr:rowOff>58775</xdr:rowOff>
    </xdr:to>
    <xdr:cxnSp macro="">
      <xdr:nvCxnSpPr>
        <xdr:cNvPr id="293" name="直線コネクタ 292"/>
        <xdr:cNvCxnSpPr/>
      </xdr:nvCxnSpPr>
      <xdr:spPr>
        <a:xfrm flipV="1">
          <a:off x="8750300" y="657341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61011</xdr:rowOff>
    </xdr:from>
    <xdr:to>
      <xdr:col>14</xdr:col>
      <xdr:colOff>79375</xdr:colOff>
      <xdr:row>36</xdr:row>
      <xdr:rowOff>162611</xdr:rowOff>
    </xdr:to>
    <xdr:sp macro="" textlink="">
      <xdr:nvSpPr>
        <xdr:cNvPr id="294" name="フローチャート : 判断 293"/>
        <xdr:cNvSpPr/>
      </xdr:nvSpPr>
      <xdr:spPr>
        <a:xfrm>
          <a:off x="9588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7688</xdr:rowOff>
    </xdr:from>
    <xdr:ext cx="378565" cy="259045"/>
    <xdr:sp macro="" textlink="">
      <xdr:nvSpPr>
        <xdr:cNvPr id="295" name="テキスト ボックス 294"/>
        <xdr:cNvSpPr txBox="1"/>
      </xdr:nvSpPr>
      <xdr:spPr>
        <a:xfrm>
          <a:off x="9450017" y="6008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51003</xdr:rowOff>
    </xdr:from>
    <xdr:to>
      <xdr:col>12</xdr:col>
      <xdr:colOff>511175</xdr:colOff>
      <xdr:row>38</xdr:row>
      <xdr:rowOff>58775</xdr:rowOff>
    </xdr:to>
    <xdr:cxnSp macro="">
      <xdr:nvCxnSpPr>
        <xdr:cNvPr id="296" name="直線コネクタ 295"/>
        <xdr:cNvCxnSpPr/>
      </xdr:nvCxnSpPr>
      <xdr:spPr>
        <a:xfrm>
          <a:off x="7861300" y="6566103"/>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26721</xdr:rowOff>
    </xdr:from>
    <xdr:to>
      <xdr:col>12</xdr:col>
      <xdr:colOff>561975</xdr:colOff>
      <xdr:row>36</xdr:row>
      <xdr:rowOff>128321</xdr:rowOff>
    </xdr:to>
    <xdr:sp macro="" textlink="">
      <xdr:nvSpPr>
        <xdr:cNvPr id="297" name="フローチャート : 判断 296"/>
        <xdr:cNvSpPr/>
      </xdr:nvSpPr>
      <xdr:spPr>
        <a:xfrm>
          <a:off x="8699500" y="619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144848</xdr:rowOff>
    </xdr:from>
    <xdr:ext cx="378565" cy="259045"/>
    <xdr:sp macro="" textlink="">
      <xdr:nvSpPr>
        <xdr:cNvPr id="298" name="テキスト ボックス 297"/>
        <xdr:cNvSpPr txBox="1"/>
      </xdr:nvSpPr>
      <xdr:spPr>
        <a:xfrm>
          <a:off x="8561017" y="5974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170332</xdr:rowOff>
    </xdr:from>
    <xdr:to>
      <xdr:col>11</xdr:col>
      <xdr:colOff>307975</xdr:colOff>
      <xdr:row>38</xdr:row>
      <xdr:rowOff>51003</xdr:rowOff>
    </xdr:to>
    <xdr:cxnSp macro="">
      <xdr:nvCxnSpPr>
        <xdr:cNvPr id="299" name="直線コネクタ 298"/>
        <xdr:cNvCxnSpPr/>
      </xdr:nvCxnSpPr>
      <xdr:spPr>
        <a:xfrm>
          <a:off x="6972300" y="6513982"/>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80670</xdr:rowOff>
    </xdr:from>
    <xdr:to>
      <xdr:col>11</xdr:col>
      <xdr:colOff>358775</xdr:colOff>
      <xdr:row>36</xdr:row>
      <xdr:rowOff>10820</xdr:rowOff>
    </xdr:to>
    <xdr:sp macro="" textlink="">
      <xdr:nvSpPr>
        <xdr:cNvPr id="300" name="フローチャート : 判断 299"/>
        <xdr:cNvSpPr/>
      </xdr:nvSpPr>
      <xdr:spPr>
        <a:xfrm>
          <a:off x="7810500" y="608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27347</xdr:rowOff>
    </xdr:from>
    <xdr:ext cx="469744" cy="259045"/>
    <xdr:sp macro="" textlink="">
      <xdr:nvSpPr>
        <xdr:cNvPr id="301" name="テキスト ボックス 300"/>
        <xdr:cNvSpPr txBox="1"/>
      </xdr:nvSpPr>
      <xdr:spPr>
        <a:xfrm>
          <a:off x="7626427" y="58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49124</xdr:rowOff>
    </xdr:from>
    <xdr:to>
      <xdr:col>10</xdr:col>
      <xdr:colOff>155575</xdr:colOff>
      <xdr:row>34</xdr:row>
      <xdr:rowOff>150724</xdr:rowOff>
    </xdr:to>
    <xdr:sp macro="" textlink="">
      <xdr:nvSpPr>
        <xdr:cNvPr id="302" name="フローチャート : 判断 301"/>
        <xdr:cNvSpPr/>
      </xdr:nvSpPr>
      <xdr:spPr>
        <a:xfrm>
          <a:off x="6921500" y="587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167251</xdr:rowOff>
    </xdr:from>
    <xdr:ext cx="469744" cy="259045"/>
    <xdr:sp macro="" textlink="">
      <xdr:nvSpPr>
        <xdr:cNvPr id="303" name="テキスト ボックス 302"/>
        <xdr:cNvSpPr txBox="1"/>
      </xdr:nvSpPr>
      <xdr:spPr>
        <a:xfrm>
          <a:off x="6737427" y="56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7518</xdr:rowOff>
    </xdr:from>
    <xdr:to>
      <xdr:col>15</xdr:col>
      <xdr:colOff>231775</xdr:colOff>
      <xdr:row>38</xdr:row>
      <xdr:rowOff>109118</xdr:rowOff>
    </xdr:to>
    <xdr:sp macro="" textlink="">
      <xdr:nvSpPr>
        <xdr:cNvPr id="309" name="円/楕円 308"/>
        <xdr:cNvSpPr/>
      </xdr:nvSpPr>
      <xdr:spPr>
        <a:xfrm>
          <a:off x="10426700" y="65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93896</xdr:rowOff>
    </xdr:from>
    <xdr:ext cx="378565" cy="259045"/>
    <xdr:sp macro="" textlink="">
      <xdr:nvSpPr>
        <xdr:cNvPr id="310" name="労働費該当値テキスト"/>
        <xdr:cNvSpPr txBox="1"/>
      </xdr:nvSpPr>
      <xdr:spPr>
        <a:xfrm>
          <a:off x="10528300" y="643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7518</xdr:rowOff>
    </xdr:from>
    <xdr:to>
      <xdr:col>14</xdr:col>
      <xdr:colOff>79375</xdr:colOff>
      <xdr:row>38</xdr:row>
      <xdr:rowOff>109118</xdr:rowOff>
    </xdr:to>
    <xdr:sp macro="" textlink="">
      <xdr:nvSpPr>
        <xdr:cNvPr id="311" name="円/楕円 310"/>
        <xdr:cNvSpPr/>
      </xdr:nvSpPr>
      <xdr:spPr>
        <a:xfrm>
          <a:off x="9588500" y="65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100245</xdr:rowOff>
    </xdr:from>
    <xdr:ext cx="378565" cy="259045"/>
    <xdr:sp macro="" textlink="">
      <xdr:nvSpPr>
        <xdr:cNvPr id="312" name="テキスト ボックス 311"/>
        <xdr:cNvSpPr txBox="1"/>
      </xdr:nvSpPr>
      <xdr:spPr>
        <a:xfrm>
          <a:off x="9450017" y="6615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7975</xdr:rowOff>
    </xdr:from>
    <xdr:to>
      <xdr:col>12</xdr:col>
      <xdr:colOff>561975</xdr:colOff>
      <xdr:row>38</xdr:row>
      <xdr:rowOff>109575</xdr:rowOff>
    </xdr:to>
    <xdr:sp macro="" textlink="">
      <xdr:nvSpPr>
        <xdr:cNvPr id="313" name="円/楕円 312"/>
        <xdr:cNvSpPr/>
      </xdr:nvSpPr>
      <xdr:spPr>
        <a:xfrm>
          <a:off x="8699500" y="65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100702</xdr:rowOff>
    </xdr:from>
    <xdr:ext cx="378565" cy="259045"/>
    <xdr:sp macro="" textlink="">
      <xdr:nvSpPr>
        <xdr:cNvPr id="314" name="テキスト ボックス 313"/>
        <xdr:cNvSpPr txBox="1"/>
      </xdr:nvSpPr>
      <xdr:spPr>
        <a:xfrm>
          <a:off x="8561017" y="6615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203</xdr:rowOff>
    </xdr:from>
    <xdr:to>
      <xdr:col>11</xdr:col>
      <xdr:colOff>358775</xdr:colOff>
      <xdr:row>38</xdr:row>
      <xdr:rowOff>101803</xdr:rowOff>
    </xdr:to>
    <xdr:sp macro="" textlink="">
      <xdr:nvSpPr>
        <xdr:cNvPr id="315" name="円/楕円 314"/>
        <xdr:cNvSpPr/>
      </xdr:nvSpPr>
      <xdr:spPr>
        <a:xfrm>
          <a:off x="7810500" y="651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92930</xdr:rowOff>
    </xdr:from>
    <xdr:ext cx="378565" cy="259045"/>
    <xdr:sp macro="" textlink="">
      <xdr:nvSpPr>
        <xdr:cNvPr id="316" name="テキスト ボックス 315"/>
        <xdr:cNvSpPr txBox="1"/>
      </xdr:nvSpPr>
      <xdr:spPr>
        <a:xfrm>
          <a:off x="7672017" y="6608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119532</xdr:rowOff>
    </xdr:from>
    <xdr:to>
      <xdr:col>10</xdr:col>
      <xdr:colOff>155575</xdr:colOff>
      <xdr:row>38</xdr:row>
      <xdr:rowOff>49682</xdr:rowOff>
    </xdr:to>
    <xdr:sp macro="" textlink="">
      <xdr:nvSpPr>
        <xdr:cNvPr id="317" name="円/楕円 316"/>
        <xdr:cNvSpPr/>
      </xdr:nvSpPr>
      <xdr:spPr>
        <a:xfrm>
          <a:off x="6921500" y="646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40809</xdr:rowOff>
    </xdr:from>
    <xdr:ext cx="378565" cy="259045"/>
    <xdr:sp macro="" textlink="">
      <xdr:nvSpPr>
        <xdr:cNvPr id="318" name="テキスト ボックス 317"/>
        <xdr:cNvSpPr txBox="1"/>
      </xdr:nvSpPr>
      <xdr:spPr>
        <a:xfrm>
          <a:off x="6783017" y="6555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56</xdr:row>
      <xdr:rowOff>35577</xdr:rowOff>
    </xdr:from>
    <xdr:ext cx="377026" cy="259045"/>
    <xdr:sp macro="" textlink="">
      <xdr:nvSpPr>
        <xdr:cNvPr id="332" name="テキスト ボックス 331"/>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53</xdr:row>
      <xdr:rowOff>168927</xdr:rowOff>
    </xdr:from>
    <xdr:ext cx="377026" cy="259045"/>
    <xdr:sp macro="" textlink="">
      <xdr:nvSpPr>
        <xdr:cNvPr id="334" name="テキスト ボックス 333"/>
        <xdr:cNvSpPr txBox="1"/>
      </xdr:nvSpPr>
      <xdr:spPr>
        <a:xfrm>
          <a:off x="6226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51</xdr:row>
      <xdr:rowOff>130827</xdr:rowOff>
    </xdr:from>
    <xdr:ext cx="377026" cy="259045"/>
    <xdr:sp macro="" textlink="">
      <xdr:nvSpPr>
        <xdr:cNvPr id="336" name="テキスト ボックス 335"/>
        <xdr:cNvSpPr txBox="1"/>
      </xdr:nvSpPr>
      <xdr:spPr>
        <a:xfrm>
          <a:off x="6226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49</xdr:row>
      <xdr:rowOff>92727</xdr:rowOff>
    </xdr:from>
    <xdr:ext cx="377026" cy="259045"/>
    <xdr:sp macro="" textlink="">
      <xdr:nvSpPr>
        <xdr:cNvPr id="338" name="テキスト ボックス 337"/>
        <xdr:cNvSpPr txBox="1"/>
      </xdr:nvSpPr>
      <xdr:spPr>
        <a:xfrm>
          <a:off x="6226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47</xdr:row>
      <xdr:rowOff>54627</xdr:rowOff>
    </xdr:from>
    <xdr:ext cx="377026" cy="259045"/>
    <xdr:sp macro="" textlink="">
      <xdr:nvSpPr>
        <xdr:cNvPr id="340" name="テキスト ボックス 339"/>
        <xdr:cNvSpPr txBox="1"/>
      </xdr:nvSpPr>
      <xdr:spPr>
        <a:xfrm>
          <a:off x="6226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13970</xdr:rowOff>
    </xdr:from>
    <xdr:to>
      <xdr:col>15</xdr:col>
      <xdr:colOff>180340</xdr:colOff>
      <xdr:row>59</xdr:row>
      <xdr:rowOff>44450</xdr:rowOff>
    </xdr:to>
    <xdr:cxnSp macro="">
      <xdr:nvCxnSpPr>
        <xdr:cNvPr id="342" name="直線コネクタ 341"/>
        <xdr:cNvCxnSpPr/>
      </xdr:nvCxnSpPr>
      <xdr:spPr>
        <a:xfrm flipV="1">
          <a:off x="10475595" y="8586470"/>
          <a:ext cx="1270" cy="157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48277</xdr:rowOff>
    </xdr:from>
    <xdr:ext cx="249299" cy="259045"/>
    <xdr:sp macro="" textlink="">
      <xdr:nvSpPr>
        <xdr:cNvPr id="343"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59</xdr:row>
      <xdr:rowOff>44450</xdr:rowOff>
    </xdr:from>
    <xdr:to>
      <xdr:col>15</xdr:col>
      <xdr:colOff>269875</xdr:colOff>
      <xdr:row>59</xdr:row>
      <xdr:rowOff>44450</xdr:rowOff>
    </xdr:to>
    <xdr:cxnSp macro="">
      <xdr:nvCxnSpPr>
        <xdr:cNvPr id="344" name="直線コネクタ 343"/>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132097</xdr:rowOff>
    </xdr:from>
    <xdr:ext cx="378565" cy="259045"/>
    <xdr:sp macro="" textlink="">
      <xdr:nvSpPr>
        <xdr:cNvPr id="345" name="農林水産業費最大値テキスト"/>
        <xdr:cNvSpPr txBox="1"/>
      </xdr:nvSpPr>
      <xdr:spPr>
        <a:xfrm>
          <a:off x="10528300" y="8361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15</xdr:col>
      <xdr:colOff>92075</xdr:colOff>
      <xdr:row>50</xdr:row>
      <xdr:rowOff>13970</xdr:rowOff>
    </xdr:from>
    <xdr:to>
      <xdr:col>15</xdr:col>
      <xdr:colOff>269875</xdr:colOff>
      <xdr:row>50</xdr:row>
      <xdr:rowOff>13970</xdr:rowOff>
    </xdr:to>
    <xdr:cxnSp macro="">
      <xdr:nvCxnSpPr>
        <xdr:cNvPr id="346" name="直線コネクタ 345"/>
        <xdr:cNvCxnSpPr/>
      </xdr:nvCxnSpPr>
      <xdr:spPr>
        <a:xfrm>
          <a:off x="10388600" y="858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93980</xdr:rowOff>
    </xdr:from>
    <xdr:to>
      <xdr:col>15</xdr:col>
      <xdr:colOff>180975</xdr:colOff>
      <xdr:row>58</xdr:row>
      <xdr:rowOff>124460</xdr:rowOff>
    </xdr:to>
    <xdr:cxnSp macro="">
      <xdr:nvCxnSpPr>
        <xdr:cNvPr id="347" name="直線コネクタ 346"/>
        <xdr:cNvCxnSpPr/>
      </xdr:nvCxnSpPr>
      <xdr:spPr>
        <a:xfrm>
          <a:off x="9639300" y="100380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81297</xdr:rowOff>
    </xdr:from>
    <xdr:ext cx="378565" cy="259045"/>
    <xdr:sp macro="" textlink="">
      <xdr:nvSpPr>
        <xdr:cNvPr id="348" name="農林水産業費平均値テキスト"/>
        <xdr:cNvSpPr txBox="1"/>
      </xdr:nvSpPr>
      <xdr:spPr>
        <a:xfrm>
          <a:off x="10528300" y="95110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58420</xdr:rowOff>
    </xdr:from>
    <xdr:to>
      <xdr:col>15</xdr:col>
      <xdr:colOff>231775</xdr:colOff>
      <xdr:row>56</xdr:row>
      <xdr:rowOff>160020</xdr:rowOff>
    </xdr:to>
    <xdr:sp macro="" textlink="">
      <xdr:nvSpPr>
        <xdr:cNvPr id="349" name="フローチャート : 判断 348"/>
        <xdr:cNvSpPr/>
      </xdr:nvSpPr>
      <xdr:spPr>
        <a:xfrm>
          <a:off x="10426700" y="96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93980</xdr:rowOff>
    </xdr:from>
    <xdr:to>
      <xdr:col>14</xdr:col>
      <xdr:colOff>28575</xdr:colOff>
      <xdr:row>58</xdr:row>
      <xdr:rowOff>113030</xdr:rowOff>
    </xdr:to>
    <xdr:cxnSp macro="">
      <xdr:nvCxnSpPr>
        <xdr:cNvPr id="350" name="直線コネクタ 349"/>
        <xdr:cNvCxnSpPr/>
      </xdr:nvCxnSpPr>
      <xdr:spPr>
        <a:xfrm flipV="1">
          <a:off x="8750300" y="100380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35560</xdr:rowOff>
    </xdr:from>
    <xdr:to>
      <xdr:col>14</xdr:col>
      <xdr:colOff>79375</xdr:colOff>
      <xdr:row>56</xdr:row>
      <xdr:rowOff>137160</xdr:rowOff>
    </xdr:to>
    <xdr:sp macro="" textlink="">
      <xdr:nvSpPr>
        <xdr:cNvPr id="351" name="フローチャート : 判断 350"/>
        <xdr:cNvSpPr/>
      </xdr:nvSpPr>
      <xdr:spPr>
        <a:xfrm>
          <a:off x="9588500" y="963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54</xdr:row>
      <xdr:rowOff>153687</xdr:rowOff>
    </xdr:from>
    <xdr:ext cx="378565" cy="259045"/>
    <xdr:sp macro="" textlink="">
      <xdr:nvSpPr>
        <xdr:cNvPr id="352" name="テキスト ボックス 351"/>
        <xdr:cNvSpPr txBox="1"/>
      </xdr:nvSpPr>
      <xdr:spPr>
        <a:xfrm>
          <a:off x="9450017" y="9411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86360</xdr:rowOff>
    </xdr:from>
    <xdr:to>
      <xdr:col>12</xdr:col>
      <xdr:colOff>511175</xdr:colOff>
      <xdr:row>58</xdr:row>
      <xdr:rowOff>113030</xdr:rowOff>
    </xdr:to>
    <xdr:cxnSp macro="">
      <xdr:nvCxnSpPr>
        <xdr:cNvPr id="353" name="直線コネクタ 352"/>
        <xdr:cNvCxnSpPr/>
      </xdr:nvCxnSpPr>
      <xdr:spPr>
        <a:xfrm>
          <a:off x="7861300" y="100304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96520</xdr:rowOff>
    </xdr:from>
    <xdr:to>
      <xdr:col>12</xdr:col>
      <xdr:colOff>561975</xdr:colOff>
      <xdr:row>57</xdr:row>
      <xdr:rowOff>26670</xdr:rowOff>
    </xdr:to>
    <xdr:sp macro="" textlink="">
      <xdr:nvSpPr>
        <xdr:cNvPr id="354" name="フローチャート : 判断 353"/>
        <xdr:cNvSpPr/>
      </xdr:nvSpPr>
      <xdr:spPr>
        <a:xfrm>
          <a:off x="8699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55</xdr:row>
      <xdr:rowOff>43197</xdr:rowOff>
    </xdr:from>
    <xdr:ext cx="378565" cy="259045"/>
    <xdr:sp macro="" textlink="">
      <xdr:nvSpPr>
        <xdr:cNvPr id="355" name="テキスト ボックス 354"/>
        <xdr:cNvSpPr txBox="1"/>
      </xdr:nvSpPr>
      <xdr:spPr>
        <a:xfrm>
          <a:off x="8561017" y="9472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86360</xdr:rowOff>
    </xdr:from>
    <xdr:to>
      <xdr:col>11</xdr:col>
      <xdr:colOff>307975</xdr:colOff>
      <xdr:row>58</xdr:row>
      <xdr:rowOff>109220</xdr:rowOff>
    </xdr:to>
    <xdr:cxnSp macro="">
      <xdr:nvCxnSpPr>
        <xdr:cNvPr id="356" name="直線コネクタ 355"/>
        <xdr:cNvCxnSpPr/>
      </xdr:nvCxnSpPr>
      <xdr:spPr>
        <a:xfrm flipV="1">
          <a:off x="6972300" y="10030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104140</xdr:rowOff>
    </xdr:from>
    <xdr:to>
      <xdr:col>11</xdr:col>
      <xdr:colOff>358775</xdr:colOff>
      <xdr:row>57</xdr:row>
      <xdr:rowOff>34290</xdr:rowOff>
    </xdr:to>
    <xdr:sp macro="" textlink="">
      <xdr:nvSpPr>
        <xdr:cNvPr id="357" name="フローチャート : 判断 356"/>
        <xdr:cNvSpPr/>
      </xdr:nvSpPr>
      <xdr:spPr>
        <a:xfrm>
          <a:off x="7810500" y="970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55</xdr:row>
      <xdr:rowOff>50817</xdr:rowOff>
    </xdr:from>
    <xdr:ext cx="378565" cy="259045"/>
    <xdr:sp macro="" textlink="">
      <xdr:nvSpPr>
        <xdr:cNvPr id="358" name="テキスト ボックス 357"/>
        <xdr:cNvSpPr txBox="1"/>
      </xdr:nvSpPr>
      <xdr:spPr>
        <a:xfrm>
          <a:off x="7672017" y="9480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77470</xdr:rowOff>
    </xdr:from>
    <xdr:to>
      <xdr:col>10</xdr:col>
      <xdr:colOff>155575</xdr:colOff>
      <xdr:row>55</xdr:row>
      <xdr:rowOff>7620</xdr:rowOff>
    </xdr:to>
    <xdr:sp macro="" textlink="">
      <xdr:nvSpPr>
        <xdr:cNvPr id="359" name="フローチャート : 判断 358"/>
        <xdr:cNvSpPr/>
      </xdr:nvSpPr>
      <xdr:spPr>
        <a:xfrm>
          <a:off x="6921500" y="933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53</xdr:row>
      <xdr:rowOff>24147</xdr:rowOff>
    </xdr:from>
    <xdr:ext cx="378565" cy="259045"/>
    <xdr:sp macro="" textlink="">
      <xdr:nvSpPr>
        <xdr:cNvPr id="360" name="テキスト ボックス 359"/>
        <xdr:cNvSpPr txBox="1"/>
      </xdr:nvSpPr>
      <xdr:spPr>
        <a:xfrm>
          <a:off x="6783017" y="9110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73660</xdr:rowOff>
    </xdr:from>
    <xdr:to>
      <xdr:col>15</xdr:col>
      <xdr:colOff>231775</xdr:colOff>
      <xdr:row>59</xdr:row>
      <xdr:rowOff>3810</xdr:rowOff>
    </xdr:to>
    <xdr:sp macro="" textlink="">
      <xdr:nvSpPr>
        <xdr:cNvPr id="366" name="円/楕円 365"/>
        <xdr:cNvSpPr/>
      </xdr:nvSpPr>
      <xdr:spPr>
        <a:xfrm>
          <a:off x="10426700" y="100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160037</xdr:rowOff>
    </xdr:from>
    <xdr:ext cx="313932" cy="259045"/>
    <xdr:sp macro="" textlink="">
      <xdr:nvSpPr>
        <xdr:cNvPr id="367" name="農林水産業費該当値テキスト"/>
        <xdr:cNvSpPr txBox="1"/>
      </xdr:nvSpPr>
      <xdr:spPr>
        <a:xfrm>
          <a:off x="10528300" y="9932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43180</xdr:rowOff>
    </xdr:from>
    <xdr:to>
      <xdr:col>14</xdr:col>
      <xdr:colOff>79375</xdr:colOff>
      <xdr:row>58</xdr:row>
      <xdr:rowOff>144780</xdr:rowOff>
    </xdr:to>
    <xdr:sp macro="" textlink="">
      <xdr:nvSpPr>
        <xdr:cNvPr id="368" name="円/楕円 367"/>
        <xdr:cNvSpPr/>
      </xdr:nvSpPr>
      <xdr:spPr>
        <a:xfrm>
          <a:off x="9588500" y="99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58</xdr:row>
      <xdr:rowOff>135907</xdr:rowOff>
    </xdr:from>
    <xdr:ext cx="313932" cy="259045"/>
    <xdr:sp macro="" textlink="">
      <xdr:nvSpPr>
        <xdr:cNvPr id="369" name="テキスト ボックス 368"/>
        <xdr:cNvSpPr txBox="1"/>
      </xdr:nvSpPr>
      <xdr:spPr>
        <a:xfrm>
          <a:off x="9482333" y="10080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62230</xdr:rowOff>
    </xdr:from>
    <xdr:to>
      <xdr:col>12</xdr:col>
      <xdr:colOff>561975</xdr:colOff>
      <xdr:row>58</xdr:row>
      <xdr:rowOff>163830</xdr:rowOff>
    </xdr:to>
    <xdr:sp macro="" textlink="">
      <xdr:nvSpPr>
        <xdr:cNvPr id="370" name="円/楕円 369"/>
        <xdr:cNvSpPr/>
      </xdr:nvSpPr>
      <xdr:spPr>
        <a:xfrm>
          <a:off x="8699500" y="1000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58</xdr:row>
      <xdr:rowOff>154957</xdr:rowOff>
    </xdr:from>
    <xdr:ext cx="313932" cy="259045"/>
    <xdr:sp macro="" textlink="">
      <xdr:nvSpPr>
        <xdr:cNvPr id="371" name="テキスト ボックス 370"/>
        <xdr:cNvSpPr txBox="1"/>
      </xdr:nvSpPr>
      <xdr:spPr>
        <a:xfrm>
          <a:off x="8593333" y="100990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35560</xdr:rowOff>
    </xdr:from>
    <xdr:to>
      <xdr:col>11</xdr:col>
      <xdr:colOff>358775</xdr:colOff>
      <xdr:row>58</xdr:row>
      <xdr:rowOff>137160</xdr:rowOff>
    </xdr:to>
    <xdr:sp macro="" textlink="">
      <xdr:nvSpPr>
        <xdr:cNvPr id="372" name="円/楕円 371"/>
        <xdr:cNvSpPr/>
      </xdr:nvSpPr>
      <xdr:spPr>
        <a:xfrm>
          <a:off x="7810500" y="997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58</xdr:row>
      <xdr:rowOff>128287</xdr:rowOff>
    </xdr:from>
    <xdr:ext cx="313932" cy="259045"/>
    <xdr:sp macro="" textlink="">
      <xdr:nvSpPr>
        <xdr:cNvPr id="373" name="テキスト ボックス 372"/>
        <xdr:cNvSpPr txBox="1"/>
      </xdr:nvSpPr>
      <xdr:spPr>
        <a:xfrm>
          <a:off x="7704333" y="100723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58420</xdr:rowOff>
    </xdr:from>
    <xdr:to>
      <xdr:col>10</xdr:col>
      <xdr:colOff>155575</xdr:colOff>
      <xdr:row>58</xdr:row>
      <xdr:rowOff>160020</xdr:rowOff>
    </xdr:to>
    <xdr:sp macro="" textlink="">
      <xdr:nvSpPr>
        <xdr:cNvPr id="374" name="円/楕円 373"/>
        <xdr:cNvSpPr/>
      </xdr:nvSpPr>
      <xdr:spPr>
        <a:xfrm>
          <a:off x="6921500" y="1000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58</xdr:row>
      <xdr:rowOff>151147</xdr:rowOff>
    </xdr:from>
    <xdr:ext cx="313932" cy="259045"/>
    <xdr:sp macro="" textlink="">
      <xdr:nvSpPr>
        <xdr:cNvPr id="375" name="テキスト ボックス 374"/>
        <xdr:cNvSpPr txBox="1"/>
      </xdr:nvSpPr>
      <xdr:spPr>
        <a:xfrm>
          <a:off x="6815333" y="100952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98735</xdr:rowOff>
    </xdr:from>
    <xdr:to>
      <xdr:col>15</xdr:col>
      <xdr:colOff>180340</xdr:colOff>
      <xdr:row>78</xdr:row>
      <xdr:rowOff>47482</xdr:rowOff>
    </xdr:to>
    <xdr:cxnSp macro="">
      <xdr:nvCxnSpPr>
        <xdr:cNvPr id="397" name="直線コネクタ 396"/>
        <xdr:cNvCxnSpPr/>
      </xdr:nvCxnSpPr>
      <xdr:spPr>
        <a:xfrm flipV="1">
          <a:off x="10475595" y="12271685"/>
          <a:ext cx="1270" cy="114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51309</xdr:rowOff>
    </xdr:from>
    <xdr:ext cx="469744" cy="259045"/>
    <xdr:sp macro="" textlink="">
      <xdr:nvSpPr>
        <xdr:cNvPr id="398" name="商工費最小値テキスト"/>
        <xdr:cNvSpPr txBox="1"/>
      </xdr:nvSpPr>
      <xdr:spPr>
        <a:xfrm>
          <a:off x="10528300" y="1342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a:t>
          </a:r>
          <a:endParaRPr kumimoji="1" lang="ja-JP" altLang="en-US" sz="1000" b="1">
            <a:latin typeface="ＭＳ Ｐゴシック"/>
          </a:endParaRPr>
        </a:p>
      </xdr:txBody>
    </xdr:sp>
    <xdr:clientData/>
  </xdr:oneCellAnchor>
  <xdr:twoCellAnchor>
    <xdr:from>
      <xdr:col>15</xdr:col>
      <xdr:colOff>92075</xdr:colOff>
      <xdr:row>78</xdr:row>
      <xdr:rowOff>47482</xdr:rowOff>
    </xdr:from>
    <xdr:to>
      <xdr:col>15</xdr:col>
      <xdr:colOff>269875</xdr:colOff>
      <xdr:row>78</xdr:row>
      <xdr:rowOff>47482</xdr:rowOff>
    </xdr:to>
    <xdr:cxnSp macro="">
      <xdr:nvCxnSpPr>
        <xdr:cNvPr id="399" name="直線コネクタ 398"/>
        <xdr:cNvCxnSpPr/>
      </xdr:nvCxnSpPr>
      <xdr:spPr>
        <a:xfrm>
          <a:off x="10388600" y="1342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45412</xdr:rowOff>
    </xdr:from>
    <xdr:ext cx="534377" cy="259045"/>
    <xdr:sp macro="" textlink="">
      <xdr:nvSpPr>
        <xdr:cNvPr id="400" name="商工費最大値テキスト"/>
        <xdr:cNvSpPr txBox="1"/>
      </xdr:nvSpPr>
      <xdr:spPr>
        <a:xfrm>
          <a:off x="10528300" y="120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27,146</a:t>
          </a:r>
          <a:endParaRPr kumimoji="1" lang="ja-JP" altLang="en-US" sz="1000" b="1">
            <a:latin typeface="ＭＳ Ｐゴシック"/>
          </a:endParaRPr>
        </a:p>
      </xdr:txBody>
    </xdr:sp>
    <xdr:clientData/>
  </xdr:oneCellAnchor>
  <xdr:twoCellAnchor>
    <xdr:from>
      <xdr:col>15</xdr:col>
      <xdr:colOff>92075</xdr:colOff>
      <xdr:row>71</xdr:row>
      <xdr:rowOff>98735</xdr:rowOff>
    </xdr:from>
    <xdr:to>
      <xdr:col>15</xdr:col>
      <xdr:colOff>269875</xdr:colOff>
      <xdr:row>71</xdr:row>
      <xdr:rowOff>98735</xdr:rowOff>
    </xdr:to>
    <xdr:cxnSp macro="">
      <xdr:nvCxnSpPr>
        <xdr:cNvPr id="401" name="直線コネクタ 400"/>
        <xdr:cNvCxnSpPr/>
      </xdr:nvCxnSpPr>
      <xdr:spPr>
        <a:xfrm>
          <a:off x="10388600" y="122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38019</xdr:rowOff>
    </xdr:from>
    <xdr:to>
      <xdr:col>15</xdr:col>
      <xdr:colOff>180975</xdr:colOff>
      <xdr:row>77</xdr:row>
      <xdr:rowOff>87945</xdr:rowOff>
    </xdr:to>
    <xdr:cxnSp macro="">
      <xdr:nvCxnSpPr>
        <xdr:cNvPr id="402" name="直線コネクタ 401"/>
        <xdr:cNvCxnSpPr/>
      </xdr:nvCxnSpPr>
      <xdr:spPr>
        <a:xfrm flipV="1">
          <a:off x="9639300" y="13239669"/>
          <a:ext cx="838200" cy="4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14657</xdr:rowOff>
    </xdr:from>
    <xdr:ext cx="469744" cy="259045"/>
    <xdr:sp macro="" textlink="">
      <xdr:nvSpPr>
        <xdr:cNvPr id="403" name="商工費平均値テキスト"/>
        <xdr:cNvSpPr txBox="1"/>
      </xdr:nvSpPr>
      <xdr:spPr>
        <a:xfrm>
          <a:off x="10528300" y="13216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36230</xdr:rowOff>
    </xdr:from>
    <xdr:to>
      <xdr:col>15</xdr:col>
      <xdr:colOff>231775</xdr:colOff>
      <xdr:row>77</xdr:row>
      <xdr:rowOff>137830</xdr:rowOff>
    </xdr:to>
    <xdr:sp macro="" textlink="">
      <xdr:nvSpPr>
        <xdr:cNvPr id="404" name="フローチャート : 判断 403"/>
        <xdr:cNvSpPr/>
      </xdr:nvSpPr>
      <xdr:spPr>
        <a:xfrm>
          <a:off x="104267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87945</xdr:rowOff>
    </xdr:from>
    <xdr:to>
      <xdr:col>14</xdr:col>
      <xdr:colOff>28575</xdr:colOff>
      <xdr:row>77</xdr:row>
      <xdr:rowOff>92242</xdr:rowOff>
    </xdr:to>
    <xdr:cxnSp macro="">
      <xdr:nvCxnSpPr>
        <xdr:cNvPr id="405" name="直線コネクタ 404"/>
        <xdr:cNvCxnSpPr/>
      </xdr:nvCxnSpPr>
      <xdr:spPr>
        <a:xfrm flipV="1">
          <a:off x="8750300" y="13289595"/>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49764</xdr:rowOff>
    </xdr:from>
    <xdr:to>
      <xdr:col>14</xdr:col>
      <xdr:colOff>79375</xdr:colOff>
      <xdr:row>77</xdr:row>
      <xdr:rowOff>151364</xdr:rowOff>
    </xdr:to>
    <xdr:sp macro="" textlink="">
      <xdr:nvSpPr>
        <xdr:cNvPr id="406" name="フローチャート : 判断 405"/>
        <xdr:cNvSpPr/>
      </xdr:nvSpPr>
      <xdr:spPr>
        <a:xfrm>
          <a:off x="9588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142491</xdr:rowOff>
    </xdr:from>
    <xdr:ext cx="469744" cy="259045"/>
    <xdr:sp macro="" textlink="">
      <xdr:nvSpPr>
        <xdr:cNvPr id="407" name="テキスト ボックス 406"/>
        <xdr:cNvSpPr txBox="1"/>
      </xdr:nvSpPr>
      <xdr:spPr>
        <a:xfrm>
          <a:off x="9404427" y="1334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92242</xdr:rowOff>
    </xdr:from>
    <xdr:to>
      <xdr:col>12</xdr:col>
      <xdr:colOff>511175</xdr:colOff>
      <xdr:row>77</xdr:row>
      <xdr:rowOff>95808</xdr:rowOff>
    </xdr:to>
    <xdr:cxnSp macro="">
      <xdr:nvCxnSpPr>
        <xdr:cNvPr id="408" name="直線コネクタ 407"/>
        <xdr:cNvCxnSpPr/>
      </xdr:nvCxnSpPr>
      <xdr:spPr>
        <a:xfrm flipV="1">
          <a:off x="7861300" y="13293892"/>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42357</xdr:rowOff>
    </xdr:from>
    <xdr:to>
      <xdr:col>12</xdr:col>
      <xdr:colOff>561975</xdr:colOff>
      <xdr:row>77</xdr:row>
      <xdr:rowOff>143957</xdr:rowOff>
    </xdr:to>
    <xdr:sp macro="" textlink="">
      <xdr:nvSpPr>
        <xdr:cNvPr id="409" name="フローチャート : 判断 408"/>
        <xdr:cNvSpPr/>
      </xdr:nvSpPr>
      <xdr:spPr>
        <a:xfrm>
          <a:off x="8699500" y="1324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135084</xdr:rowOff>
    </xdr:from>
    <xdr:ext cx="469744" cy="259045"/>
    <xdr:sp macro="" textlink="">
      <xdr:nvSpPr>
        <xdr:cNvPr id="410" name="テキスト ボックス 409"/>
        <xdr:cNvSpPr txBox="1"/>
      </xdr:nvSpPr>
      <xdr:spPr>
        <a:xfrm>
          <a:off x="8515427" y="1333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94895</xdr:rowOff>
    </xdr:from>
    <xdr:to>
      <xdr:col>11</xdr:col>
      <xdr:colOff>307975</xdr:colOff>
      <xdr:row>77</xdr:row>
      <xdr:rowOff>95808</xdr:rowOff>
    </xdr:to>
    <xdr:cxnSp macro="">
      <xdr:nvCxnSpPr>
        <xdr:cNvPr id="411" name="直線コネクタ 410"/>
        <xdr:cNvCxnSpPr/>
      </xdr:nvCxnSpPr>
      <xdr:spPr>
        <a:xfrm>
          <a:off x="6972300" y="13296545"/>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26904</xdr:rowOff>
    </xdr:from>
    <xdr:to>
      <xdr:col>11</xdr:col>
      <xdr:colOff>358775</xdr:colOff>
      <xdr:row>77</xdr:row>
      <xdr:rowOff>128504</xdr:rowOff>
    </xdr:to>
    <xdr:sp macro="" textlink="">
      <xdr:nvSpPr>
        <xdr:cNvPr id="412" name="フローチャート : 判断 411"/>
        <xdr:cNvSpPr/>
      </xdr:nvSpPr>
      <xdr:spPr>
        <a:xfrm>
          <a:off x="7810500" y="1322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145031</xdr:rowOff>
    </xdr:from>
    <xdr:ext cx="469744" cy="259045"/>
    <xdr:sp macro="" textlink="">
      <xdr:nvSpPr>
        <xdr:cNvPr id="413" name="テキスト ボックス 412"/>
        <xdr:cNvSpPr txBox="1"/>
      </xdr:nvSpPr>
      <xdr:spPr>
        <a:xfrm>
          <a:off x="7626427" y="1300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149571</xdr:rowOff>
    </xdr:from>
    <xdr:to>
      <xdr:col>10</xdr:col>
      <xdr:colOff>155575</xdr:colOff>
      <xdr:row>77</xdr:row>
      <xdr:rowOff>79721</xdr:rowOff>
    </xdr:to>
    <xdr:sp macro="" textlink="">
      <xdr:nvSpPr>
        <xdr:cNvPr id="414" name="フローチャート : 判断 413"/>
        <xdr:cNvSpPr/>
      </xdr:nvSpPr>
      <xdr:spPr>
        <a:xfrm>
          <a:off x="6921500" y="1317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96248</xdr:rowOff>
    </xdr:from>
    <xdr:ext cx="469744" cy="259045"/>
    <xdr:sp macro="" textlink="">
      <xdr:nvSpPr>
        <xdr:cNvPr id="415" name="テキスト ボックス 414"/>
        <xdr:cNvSpPr txBox="1"/>
      </xdr:nvSpPr>
      <xdr:spPr>
        <a:xfrm>
          <a:off x="6737427" y="1295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158669</xdr:rowOff>
    </xdr:from>
    <xdr:to>
      <xdr:col>15</xdr:col>
      <xdr:colOff>231775</xdr:colOff>
      <xdr:row>77</xdr:row>
      <xdr:rowOff>88819</xdr:rowOff>
    </xdr:to>
    <xdr:sp macro="" textlink="">
      <xdr:nvSpPr>
        <xdr:cNvPr id="421" name="円/楕円 420"/>
        <xdr:cNvSpPr/>
      </xdr:nvSpPr>
      <xdr:spPr>
        <a:xfrm>
          <a:off x="10426700" y="1318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10096</xdr:rowOff>
    </xdr:from>
    <xdr:ext cx="469744" cy="259045"/>
    <xdr:sp macro="" textlink="">
      <xdr:nvSpPr>
        <xdr:cNvPr id="422" name="商工費該当値テキスト"/>
        <xdr:cNvSpPr txBox="1"/>
      </xdr:nvSpPr>
      <xdr:spPr>
        <a:xfrm>
          <a:off x="10528300" y="1304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37145</xdr:rowOff>
    </xdr:from>
    <xdr:to>
      <xdr:col>14</xdr:col>
      <xdr:colOff>79375</xdr:colOff>
      <xdr:row>77</xdr:row>
      <xdr:rowOff>138745</xdr:rowOff>
    </xdr:to>
    <xdr:sp macro="" textlink="">
      <xdr:nvSpPr>
        <xdr:cNvPr id="423" name="円/楕円 422"/>
        <xdr:cNvSpPr/>
      </xdr:nvSpPr>
      <xdr:spPr>
        <a:xfrm>
          <a:off x="9588500" y="1323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155272</xdr:rowOff>
    </xdr:from>
    <xdr:ext cx="469744" cy="259045"/>
    <xdr:sp macro="" textlink="">
      <xdr:nvSpPr>
        <xdr:cNvPr id="424" name="テキスト ボックス 423"/>
        <xdr:cNvSpPr txBox="1"/>
      </xdr:nvSpPr>
      <xdr:spPr>
        <a:xfrm>
          <a:off x="9404427" y="13014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41442</xdr:rowOff>
    </xdr:from>
    <xdr:to>
      <xdr:col>12</xdr:col>
      <xdr:colOff>561975</xdr:colOff>
      <xdr:row>77</xdr:row>
      <xdr:rowOff>143042</xdr:rowOff>
    </xdr:to>
    <xdr:sp macro="" textlink="">
      <xdr:nvSpPr>
        <xdr:cNvPr id="425" name="円/楕円 424"/>
        <xdr:cNvSpPr/>
      </xdr:nvSpPr>
      <xdr:spPr>
        <a:xfrm>
          <a:off x="8699500" y="1324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159569</xdr:rowOff>
    </xdr:from>
    <xdr:ext cx="469744" cy="259045"/>
    <xdr:sp macro="" textlink="">
      <xdr:nvSpPr>
        <xdr:cNvPr id="426" name="テキスト ボックス 425"/>
        <xdr:cNvSpPr txBox="1"/>
      </xdr:nvSpPr>
      <xdr:spPr>
        <a:xfrm>
          <a:off x="8515427" y="130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45008</xdr:rowOff>
    </xdr:from>
    <xdr:to>
      <xdr:col>11</xdr:col>
      <xdr:colOff>358775</xdr:colOff>
      <xdr:row>77</xdr:row>
      <xdr:rowOff>146608</xdr:rowOff>
    </xdr:to>
    <xdr:sp macro="" textlink="">
      <xdr:nvSpPr>
        <xdr:cNvPr id="427" name="円/楕円 426"/>
        <xdr:cNvSpPr/>
      </xdr:nvSpPr>
      <xdr:spPr>
        <a:xfrm>
          <a:off x="7810500" y="1324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137735</xdr:rowOff>
    </xdr:from>
    <xdr:ext cx="469744" cy="259045"/>
    <xdr:sp macro="" textlink="">
      <xdr:nvSpPr>
        <xdr:cNvPr id="428" name="テキスト ボックス 427"/>
        <xdr:cNvSpPr txBox="1"/>
      </xdr:nvSpPr>
      <xdr:spPr>
        <a:xfrm>
          <a:off x="7626427" y="1333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44095</xdr:rowOff>
    </xdr:from>
    <xdr:to>
      <xdr:col>10</xdr:col>
      <xdr:colOff>155575</xdr:colOff>
      <xdr:row>77</xdr:row>
      <xdr:rowOff>145695</xdr:rowOff>
    </xdr:to>
    <xdr:sp macro="" textlink="">
      <xdr:nvSpPr>
        <xdr:cNvPr id="429" name="円/楕円 428"/>
        <xdr:cNvSpPr/>
      </xdr:nvSpPr>
      <xdr:spPr>
        <a:xfrm>
          <a:off x="6921500" y="1324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136822</xdr:rowOff>
    </xdr:from>
    <xdr:ext cx="469744" cy="259045"/>
    <xdr:sp macro="" textlink="">
      <xdr:nvSpPr>
        <xdr:cNvPr id="430" name="テキスト ボックス 429"/>
        <xdr:cNvSpPr txBox="1"/>
      </xdr:nvSpPr>
      <xdr:spPr>
        <a:xfrm>
          <a:off x="6737427" y="1333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33837</xdr:rowOff>
    </xdr:from>
    <xdr:to>
      <xdr:col>15</xdr:col>
      <xdr:colOff>180340</xdr:colOff>
      <xdr:row>98</xdr:row>
      <xdr:rowOff>79307</xdr:rowOff>
    </xdr:to>
    <xdr:cxnSp macro="">
      <xdr:nvCxnSpPr>
        <xdr:cNvPr id="456" name="直線コネクタ 455"/>
        <xdr:cNvCxnSpPr/>
      </xdr:nvCxnSpPr>
      <xdr:spPr>
        <a:xfrm flipV="1">
          <a:off x="10475595" y="15464337"/>
          <a:ext cx="1270" cy="141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83134</xdr:rowOff>
    </xdr:from>
    <xdr:ext cx="534377" cy="259045"/>
    <xdr:sp macro="" textlink="">
      <xdr:nvSpPr>
        <xdr:cNvPr id="457" name="土木費最小値テキスト"/>
        <xdr:cNvSpPr txBox="1"/>
      </xdr:nvSpPr>
      <xdr:spPr>
        <a:xfrm>
          <a:off x="10528300" y="1688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17,548</a:t>
          </a:r>
          <a:endParaRPr kumimoji="1" lang="ja-JP" altLang="en-US" sz="1000" b="1">
            <a:latin typeface="ＭＳ Ｐゴシック"/>
          </a:endParaRPr>
        </a:p>
      </xdr:txBody>
    </xdr:sp>
    <xdr:clientData/>
  </xdr:oneCellAnchor>
  <xdr:twoCellAnchor>
    <xdr:from>
      <xdr:col>15</xdr:col>
      <xdr:colOff>92075</xdr:colOff>
      <xdr:row>98</xdr:row>
      <xdr:rowOff>79307</xdr:rowOff>
    </xdr:from>
    <xdr:to>
      <xdr:col>15</xdr:col>
      <xdr:colOff>269875</xdr:colOff>
      <xdr:row>98</xdr:row>
      <xdr:rowOff>79307</xdr:rowOff>
    </xdr:to>
    <xdr:cxnSp macro="">
      <xdr:nvCxnSpPr>
        <xdr:cNvPr id="458" name="直線コネクタ 457"/>
        <xdr:cNvCxnSpPr/>
      </xdr:nvCxnSpPr>
      <xdr:spPr>
        <a:xfrm>
          <a:off x="10388600" y="1688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151964</xdr:rowOff>
    </xdr:from>
    <xdr:ext cx="599010" cy="259045"/>
    <xdr:sp macro="" textlink="">
      <xdr:nvSpPr>
        <xdr:cNvPr id="459" name="土木費最大値テキスト"/>
        <xdr:cNvSpPr txBox="1"/>
      </xdr:nvSpPr>
      <xdr:spPr>
        <a:xfrm>
          <a:off x="10528300" y="1523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147,725</a:t>
          </a:r>
          <a:endParaRPr kumimoji="1" lang="ja-JP" altLang="en-US" sz="1000" b="1">
            <a:latin typeface="ＭＳ Ｐゴシック"/>
          </a:endParaRPr>
        </a:p>
      </xdr:txBody>
    </xdr:sp>
    <xdr:clientData/>
  </xdr:oneCellAnchor>
  <xdr:twoCellAnchor>
    <xdr:from>
      <xdr:col>15</xdr:col>
      <xdr:colOff>92075</xdr:colOff>
      <xdr:row>90</xdr:row>
      <xdr:rowOff>33837</xdr:rowOff>
    </xdr:from>
    <xdr:to>
      <xdr:col>15</xdr:col>
      <xdr:colOff>269875</xdr:colOff>
      <xdr:row>90</xdr:row>
      <xdr:rowOff>33837</xdr:rowOff>
    </xdr:to>
    <xdr:cxnSp macro="">
      <xdr:nvCxnSpPr>
        <xdr:cNvPr id="460" name="直線コネクタ 459"/>
        <xdr:cNvCxnSpPr/>
      </xdr:nvCxnSpPr>
      <xdr:spPr>
        <a:xfrm>
          <a:off x="10388600" y="1546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164258</xdr:rowOff>
    </xdr:from>
    <xdr:to>
      <xdr:col>15</xdr:col>
      <xdr:colOff>180975</xdr:colOff>
      <xdr:row>97</xdr:row>
      <xdr:rowOff>16049</xdr:rowOff>
    </xdr:to>
    <xdr:cxnSp macro="">
      <xdr:nvCxnSpPr>
        <xdr:cNvPr id="461" name="直線コネクタ 460"/>
        <xdr:cNvCxnSpPr/>
      </xdr:nvCxnSpPr>
      <xdr:spPr>
        <a:xfrm flipV="1">
          <a:off x="9639300" y="16623458"/>
          <a:ext cx="8382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148686</xdr:rowOff>
    </xdr:from>
    <xdr:ext cx="534377" cy="259045"/>
    <xdr:sp macro="" textlink="">
      <xdr:nvSpPr>
        <xdr:cNvPr id="462" name="土木費平均値テキスト"/>
        <xdr:cNvSpPr txBox="1"/>
      </xdr:nvSpPr>
      <xdr:spPr>
        <a:xfrm>
          <a:off x="10528300" y="1660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36,026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170259</xdr:rowOff>
    </xdr:from>
    <xdr:to>
      <xdr:col>15</xdr:col>
      <xdr:colOff>231775</xdr:colOff>
      <xdr:row>97</xdr:row>
      <xdr:rowOff>100409</xdr:rowOff>
    </xdr:to>
    <xdr:sp macro="" textlink="">
      <xdr:nvSpPr>
        <xdr:cNvPr id="463" name="フローチャート : 判断 462"/>
        <xdr:cNvSpPr/>
      </xdr:nvSpPr>
      <xdr:spPr>
        <a:xfrm>
          <a:off x="104267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7744</xdr:rowOff>
    </xdr:from>
    <xdr:to>
      <xdr:col>14</xdr:col>
      <xdr:colOff>28575</xdr:colOff>
      <xdr:row>97</xdr:row>
      <xdr:rowOff>16049</xdr:rowOff>
    </xdr:to>
    <xdr:cxnSp macro="">
      <xdr:nvCxnSpPr>
        <xdr:cNvPr id="464" name="直線コネクタ 463"/>
        <xdr:cNvCxnSpPr/>
      </xdr:nvCxnSpPr>
      <xdr:spPr>
        <a:xfrm>
          <a:off x="8750300" y="16638394"/>
          <a:ext cx="8890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1009</xdr:rowOff>
    </xdr:from>
    <xdr:to>
      <xdr:col>14</xdr:col>
      <xdr:colOff>79375</xdr:colOff>
      <xdr:row>97</xdr:row>
      <xdr:rowOff>102609</xdr:rowOff>
    </xdr:to>
    <xdr:sp macro="" textlink="">
      <xdr:nvSpPr>
        <xdr:cNvPr id="465" name="フローチャート : 判断 464"/>
        <xdr:cNvSpPr/>
      </xdr:nvSpPr>
      <xdr:spPr>
        <a:xfrm>
          <a:off x="9588500" y="1663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93736</xdr:rowOff>
    </xdr:from>
    <xdr:ext cx="534377" cy="259045"/>
    <xdr:sp macro="" textlink="">
      <xdr:nvSpPr>
        <xdr:cNvPr id="466" name="テキスト ボックス 465"/>
        <xdr:cNvSpPr txBox="1"/>
      </xdr:nvSpPr>
      <xdr:spPr>
        <a:xfrm>
          <a:off x="9372111" y="1672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7744</xdr:rowOff>
    </xdr:from>
    <xdr:to>
      <xdr:col>12</xdr:col>
      <xdr:colOff>511175</xdr:colOff>
      <xdr:row>97</xdr:row>
      <xdr:rowOff>42263</xdr:rowOff>
    </xdr:to>
    <xdr:cxnSp macro="">
      <xdr:nvCxnSpPr>
        <xdr:cNvPr id="467" name="直線コネクタ 466"/>
        <xdr:cNvCxnSpPr/>
      </xdr:nvCxnSpPr>
      <xdr:spPr>
        <a:xfrm flipV="1">
          <a:off x="7861300" y="16638394"/>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44095</xdr:rowOff>
    </xdr:from>
    <xdr:to>
      <xdr:col>12</xdr:col>
      <xdr:colOff>561975</xdr:colOff>
      <xdr:row>97</xdr:row>
      <xdr:rowOff>145695</xdr:rowOff>
    </xdr:to>
    <xdr:sp macro="" textlink="">
      <xdr:nvSpPr>
        <xdr:cNvPr id="468" name="フローチャート : 判断 467"/>
        <xdr:cNvSpPr/>
      </xdr:nvSpPr>
      <xdr:spPr>
        <a:xfrm>
          <a:off x="8699500" y="166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136822</xdr:rowOff>
    </xdr:from>
    <xdr:ext cx="534377" cy="259045"/>
    <xdr:sp macro="" textlink="">
      <xdr:nvSpPr>
        <xdr:cNvPr id="469" name="テキスト ボックス 468"/>
        <xdr:cNvSpPr txBox="1"/>
      </xdr:nvSpPr>
      <xdr:spPr>
        <a:xfrm>
          <a:off x="8483111" y="167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31,866</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42263</xdr:rowOff>
    </xdr:from>
    <xdr:to>
      <xdr:col>11</xdr:col>
      <xdr:colOff>307975</xdr:colOff>
      <xdr:row>97</xdr:row>
      <xdr:rowOff>69748</xdr:rowOff>
    </xdr:to>
    <xdr:cxnSp macro="">
      <xdr:nvCxnSpPr>
        <xdr:cNvPr id="470" name="直線コネクタ 469"/>
        <xdr:cNvCxnSpPr/>
      </xdr:nvCxnSpPr>
      <xdr:spPr>
        <a:xfrm flipV="1">
          <a:off x="6972300" y="16672913"/>
          <a:ext cx="889000" cy="2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41624</xdr:rowOff>
    </xdr:from>
    <xdr:to>
      <xdr:col>11</xdr:col>
      <xdr:colOff>358775</xdr:colOff>
      <xdr:row>97</xdr:row>
      <xdr:rowOff>143224</xdr:rowOff>
    </xdr:to>
    <xdr:sp macro="" textlink="">
      <xdr:nvSpPr>
        <xdr:cNvPr id="471" name="フローチャート : 判断 470"/>
        <xdr:cNvSpPr/>
      </xdr:nvSpPr>
      <xdr:spPr>
        <a:xfrm>
          <a:off x="7810500" y="1667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134351</xdr:rowOff>
    </xdr:from>
    <xdr:ext cx="534377" cy="259045"/>
    <xdr:sp macro="" textlink="">
      <xdr:nvSpPr>
        <xdr:cNvPr id="472" name="テキスト ボックス 471"/>
        <xdr:cNvSpPr txBox="1"/>
      </xdr:nvSpPr>
      <xdr:spPr>
        <a:xfrm>
          <a:off x="7594111" y="1676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37388</xdr:rowOff>
    </xdr:from>
    <xdr:to>
      <xdr:col>10</xdr:col>
      <xdr:colOff>155575</xdr:colOff>
      <xdr:row>97</xdr:row>
      <xdr:rowOff>138988</xdr:rowOff>
    </xdr:to>
    <xdr:sp macro="" textlink="">
      <xdr:nvSpPr>
        <xdr:cNvPr id="473" name="フローチャート : 判断 472"/>
        <xdr:cNvSpPr/>
      </xdr:nvSpPr>
      <xdr:spPr>
        <a:xfrm>
          <a:off x="6921500" y="1666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130115</xdr:rowOff>
    </xdr:from>
    <xdr:ext cx="534377" cy="259045"/>
    <xdr:sp macro="" textlink="">
      <xdr:nvSpPr>
        <xdr:cNvPr id="474" name="テキスト ボックス 473"/>
        <xdr:cNvSpPr txBox="1"/>
      </xdr:nvSpPr>
      <xdr:spPr>
        <a:xfrm>
          <a:off x="6705111" y="1676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113458</xdr:rowOff>
    </xdr:from>
    <xdr:to>
      <xdr:col>15</xdr:col>
      <xdr:colOff>231775</xdr:colOff>
      <xdr:row>97</xdr:row>
      <xdr:rowOff>43608</xdr:rowOff>
    </xdr:to>
    <xdr:sp macro="" textlink="">
      <xdr:nvSpPr>
        <xdr:cNvPr id="480" name="円/楕円 479"/>
        <xdr:cNvSpPr/>
      </xdr:nvSpPr>
      <xdr:spPr>
        <a:xfrm>
          <a:off x="10426700" y="1657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136335</xdr:rowOff>
    </xdr:from>
    <xdr:ext cx="534377" cy="259045"/>
    <xdr:sp macro="" textlink="">
      <xdr:nvSpPr>
        <xdr:cNvPr id="481" name="土木費該当値テキスト"/>
        <xdr:cNvSpPr txBox="1"/>
      </xdr:nvSpPr>
      <xdr:spPr>
        <a:xfrm>
          <a:off x="10528300" y="1642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41,244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136699</xdr:rowOff>
    </xdr:from>
    <xdr:to>
      <xdr:col>14</xdr:col>
      <xdr:colOff>79375</xdr:colOff>
      <xdr:row>97</xdr:row>
      <xdr:rowOff>66849</xdr:rowOff>
    </xdr:to>
    <xdr:sp macro="" textlink="">
      <xdr:nvSpPr>
        <xdr:cNvPr id="482" name="円/楕円 481"/>
        <xdr:cNvSpPr/>
      </xdr:nvSpPr>
      <xdr:spPr>
        <a:xfrm>
          <a:off x="9588500" y="1659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83376</xdr:rowOff>
    </xdr:from>
    <xdr:ext cx="534377" cy="259045"/>
    <xdr:sp macro="" textlink="">
      <xdr:nvSpPr>
        <xdr:cNvPr id="483" name="テキスト ボックス 482"/>
        <xdr:cNvSpPr txBox="1"/>
      </xdr:nvSpPr>
      <xdr:spPr>
        <a:xfrm>
          <a:off x="9372111" y="163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39,109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128394</xdr:rowOff>
    </xdr:from>
    <xdr:to>
      <xdr:col>12</xdr:col>
      <xdr:colOff>561975</xdr:colOff>
      <xdr:row>97</xdr:row>
      <xdr:rowOff>58544</xdr:rowOff>
    </xdr:to>
    <xdr:sp macro="" textlink="">
      <xdr:nvSpPr>
        <xdr:cNvPr id="484" name="円/楕円 483"/>
        <xdr:cNvSpPr/>
      </xdr:nvSpPr>
      <xdr:spPr>
        <a:xfrm>
          <a:off x="8699500" y="1658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75071</xdr:rowOff>
    </xdr:from>
    <xdr:ext cx="534377" cy="259045"/>
    <xdr:sp macro="" textlink="">
      <xdr:nvSpPr>
        <xdr:cNvPr id="485" name="テキスト ボックス 484"/>
        <xdr:cNvSpPr txBox="1"/>
      </xdr:nvSpPr>
      <xdr:spPr>
        <a:xfrm>
          <a:off x="8483111" y="1636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39,872</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162913</xdr:rowOff>
    </xdr:from>
    <xdr:to>
      <xdr:col>11</xdr:col>
      <xdr:colOff>358775</xdr:colOff>
      <xdr:row>97</xdr:row>
      <xdr:rowOff>93063</xdr:rowOff>
    </xdr:to>
    <xdr:sp macro="" textlink="">
      <xdr:nvSpPr>
        <xdr:cNvPr id="486" name="円/楕円 485"/>
        <xdr:cNvSpPr/>
      </xdr:nvSpPr>
      <xdr:spPr>
        <a:xfrm>
          <a:off x="7810500" y="1662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109590</xdr:rowOff>
    </xdr:from>
    <xdr:ext cx="534377" cy="259045"/>
    <xdr:sp macro="" textlink="">
      <xdr:nvSpPr>
        <xdr:cNvPr id="487" name="テキスト ボックス 486"/>
        <xdr:cNvSpPr txBox="1"/>
      </xdr:nvSpPr>
      <xdr:spPr>
        <a:xfrm>
          <a:off x="7594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36,701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18948</xdr:rowOff>
    </xdr:from>
    <xdr:to>
      <xdr:col>10</xdr:col>
      <xdr:colOff>155575</xdr:colOff>
      <xdr:row>97</xdr:row>
      <xdr:rowOff>120548</xdr:rowOff>
    </xdr:to>
    <xdr:sp macro="" textlink="">
      <xdr:nvSpPr>
        <xdr:cNvPr id="488" name="円/楕円 487"/>
        <xdr:cNvSpPr/>
      </xdr:nvSpPr>
      <xdr:spPr>
        <a:xfrm>
          <a:off x="6921500" y="1664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137075</xdr:rowOff>
    </xdr:from>
    <xdr:ext cx="534377" cy="259045"/>
    <xdr:sp macro="" textlink="">
      <xdr:nvSpPr>
        <xdr:cNvPr id="489" name="テキスト ボックス 488"/>
        <xdr:cNvSpPr txBox="1"/>
      </xdr:nvSpPr>
      <xdr:spPr>
        <a:xfrm>
          <a:off x="6705111" y="1642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503" name="テキスト ボックス 502"/>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505" name="テキスト ボックス 504"/>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507" name="テキスト ボックス 506"/>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31496</xdr:rowOff>
    </xdr:from>
    <xdr:to>
      <xdr:col>23</xdr:col>
      <xdr:colOff>516889</xdr:colOff>
      <xdr:row>39</xdr:row>
      <xdr:rowOff>15059</xdr:rowOff>
    </xdr:to>
    <xdr:cxnSp macro="">
      <xdr:nvCxnSpPr>
        <xdr:cNvPr id="515" name="直線コネクタ 514"/>
        <xdr:cNvCxnSpPr/>
      </xdr:nvCxnSpPr>
      <xdr:spPr>
        <a:xfrm flipV="1">
          <a:off x="16317595" y="5346446"/>
          <a:ext cx="1269" cy="1355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18886</xdr:rowOff>
    </xdr:from>
    <xdr:ext cx="378565" cy="259045"/>
    <xdr:sp macro="" textlink="">
      <xdr:nvSpPr>
        <xdr:cNvPr id="516" name="消防費最小値テキスト"/>
        <xdr:cNvSpPr txBox="1"/>
      </xdr:nvSpPr>
      <xdr:spPr>
        <a:xfrm>
          <a:off x="16370300" y="6705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770</a:t>
          </a:r>
          <a:endParaRPr kumimoji="1" lang="ja-JP" altLang="en-US" sz="1000" b="1">
            <a:latin typeface="ＭＳ Ｐゴシック"/>
          </a:endParaRPr>
        </a:p>
      </xdr:txBody>
    </xdr:sp>
    <xdr:clientData/>
  </xdr:oneCellAnchor>
  <xdr:twoCellAnchor>
    <xdr:from>
      <xdr:col>23</xdr:col>
      <xdr:colOff>428625</xdr:colOff>
      <xdr:row>39</xdr:row>
      <xdr:rowOff>15059</xdr:rowOff>
    </xdr:from>
    <xdr:to>
      <xdr:col>23</xdr:col>
      <xdr:colOff>606425</xdr:colOff>
      <xdr:row>39</xdr:row>
      <xdr:rowOff>15059</xdr:rowOff>
    </xdr:to>
    <xdr:cxnSp macro="">
      <xdr:nvCxnSpPr>
        <xdr:cNvPr id="517" name="直線コネクタ 516"/>
        <xdr:cNvCxnSpPr/>
      </xdr:nvCxnSpPr>
      <xdr:spPr>
        <a:xfrm>
          <a:off x="16230600" y="670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149623</xdr:rowOff>
    </xdr:from>
    <xdr:ext cx="534377" cy="259045"/>
    <xdr:sp macro="" textlink="">
      <xdr:nvSpPr>
        <xdr:cNvPr id="518" name="消防費最大値テキスト"/>
        <xdr:cNvSpPr txBox="1"/>
      </xdr:nvSpPr>
      <xdr:spPr>
        <a:xfrm>
          <a:off x="16370300" y="512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13,219</a:t>
          </a:r>
          <a:endParaRPr kumimoji="1" lang="ja-JP" altLang="en-US" sz="1000" b="1">
            <a:latin typeface="ＭＳ Ｐゴシック"/>
          </a:endParaRPr>
        </a:p>
      </xdr:txBody>
    </xdr:sp>
    <xdr:clientData/>
  </xdr:oneCellAnchor>
  <xdr:twoCellAnchor>
    <xdr:from>
      <xdr:col>23</xdr:col>
      <xdr:colOff>428625</xdr:colOff>
      <xdr:row>31</xdr:row>
      <xdr:rowOff>31496</xdr:rowOff>
    </xdr:from>
    <xdr:to>
      <xdr:col>23</xdr:col>
      <xdr:colOff>606425</xdr:colOff>
      <xdr:row>31</xdr:row>
      <xdr:rowOff>31496</xdr:rowOff>
    </xdr:to>
    <xdr:cxnSp macro="">
      <xdr:nvCxnSpPr>
        <xdr:cNvPr id="519" name="直線コネクタ 518"/>
        <xdr:cNvCxnSpPr/>
      </xdr:nvCxnSpPr>
      <xdr:spPr>
        <a:xfrm>
          <a:off x="16230600" y="5346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18977</xdr:rowOff>
    </xdr:from>
    <xdr:to>
      <xdr:col>23</xdr:col>
      <xdr:colOff>517525</xdr:colOff>
      <xdr:row>38</xdr:row>
      <xdr:rowOff>44014</xdr:rowOff>
    </xdr:to>
    <xdr:cxnSp macro="">
      <xdr:nvCxnSpPr>
        <xdr:cNvPr id="520" name="直線コネクタ 519"/>
        <xdr:cNvCxnSpPr/>
      </xdr:nvCxnSpPr>
      <xdr:spPr>
        <a:xfrm>
          <a:off x="15481300" y="6534077"/>
          <a:ext cx="83820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106116</xdr:rowOff>
    </xdr:from>
    <xdr:ext cx="469744" cy="259045"/>
    <xdr:sp macro="" textlink="">
      <xdr:nvSpPr>
        <xdr:cNvPr id="521" name="消防費平均値テキスト"/>
        <xdr:cNvSpPr txBox="1"/>
      </xdr:nvSpPr>
      <xdr:spPr>
        <a:xfrm>
          <a:off x="16370300" y="6278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83239</xdr:rowOff>
    </xdr:from>
    <xdr:to>
      <xdr:col>23</xdr:col>
      <xdr:colOff>568325</xdr:colOff>
      <xdr:row>38</xdr:row>
      <xdr:rowOff>13390</xdr:rowOff>
    </xdr:to>
    <xdr:sp macro="" textlink="">
      <xdr:nvSpPr>
        <xdr:cNvPr id="522" name="フローチャート : 判断 521"/>
        <xdr:cNvSpPr/>
      </xdr:nvSpPr>
      <xdr:spPr>
        <a:xfrm>
          <a:off x="16268700" y="6426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18977</xdr:rowOff>
    </xdr:from>
    <xdr:to>
      <xdr:col>22</xdr:col>
      <xdr:colOff>365125</xdr:colOff>
      <xdr:row>38</xdr:row>
      <xdr:rowOff>39116</xdr:rowOff>
    </xdr:to>
    <xdr:cxnSp macro="">
      <xdr:nvCxnSpPr>
        <xdr:cNvPr id="523" name="直線コネクタ 522"/>
        <xdr:cNvCxnSpPr/>
      </xdr:nvCxnSpPr>
      <xdr:spPr>
        <a:xfrm flipV="1">
          <a:off x="14592300" y="6534077"/>
          <a:ext cx="889000" cy="2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5080</xdr:rowOff>
    </xdr:from>
    <xdr:to>
      <xdr:col>22</xdr:col>
      <xdr:colOff>415925</xdr:colOff>
      <xdr:row>37</xdr:row>
      <xdr:rowOff>106680</xdr:rowOff>
    </xdr:to>
    <xdr:sp macro="" textlink="">
      <xdr:nvSpPr>
        <xdr:cNvPr id="524" name="フローチャート : 判断 523"/>
        <xdr:cNvSpPr/>
      </xdr:nvSpPr>
      <xdr:spPr>
        <a:xfrm>
          <a:off x="15430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123207</xdr:rowOff>
    </xdr:from>
    <xdr:ext cx="469744" cy="259045"/>
    <xdr:sp macro="" textlink="">
      <xdr:nvSpPr>
        <xdr:cNvPr id="525" name="テキスト ボックス 524"/>
        <xdr:cNvSpPr txBox="1"/>
      </xdr:nvSpPr>
      <xdr:spPr>
        <a:xfrm>
          <a:off x="15246427" y="612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154831</xdr:rowOff>
    </xdr:from>
    <xdr:to>
      <xdr:col>21</xdr:col>
      <xdr:colOff>161925</xdr:colOff>
      <xdr:row>38</xdr:row>
      <xdr:rowOff>39116</xdr:rowOff>
    </xdr:to>
    <xdr:cxnSp macro="">
      <xdr:nvCxnSpPr>
        <xdr:cNvPr id="526" name="直線コネクタ 525"/>
        <xdr:cNvCxnSpPr/>
      </xdr:nvCxnSpPr>
      <xdr:spPr>
        <a:xfrm>
          <a:off x="13703300" y="6498481"/>
          <a:ext cx="889000" cy="5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122755</xdr:rowOff>
    </xdr:from>
    <xdr:to>
      <xdr:col>21</xdr:col>
      <xdr:colOff>212725</xdr:colOff>
      <xdr:row>38</xdr:row>
      <xdr:rowOff>52905</xdr:rowOff>
    </xdr:to>
    <xdr:sp macro="" textlink="">
      <xdr:nvSpPr>
        <xdr:cNvPr id="527" name="フローチャート : 判断 526"/>
        <xdr:cNvSpPr/>
      </xdr:nvSpPr>
      <xdr:spPr>
        <a:xfrm>
          <a:off x="14541500" y="646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69432</xdr:rowOff>
    </xdr:from>
    <xdr:ext cx="469744" cy="259045"/>
    <xdr:sp macro="" textlink="">
      <xdr:nvSpPr>
        <xdr:cNvPr id="528" name="テキスト ボックス 527"/>
        <xdr:cNvSpPr txBox="1"/>
      </xdr:nvSpPr>
      <xdr:spPr>
        <a:xfrm>
          <a:off x="14357427" y="624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154831</xdr:rowOff>
    </xdr:from>
    <xdr:to>
      <xdr:col>19</xdr:col>
      <xdr:colOff>644525</xdr:colOff>
      <xdr:row>38</xdr:row>
      <xdr:rowOff>56969</xdr:rowOff>
    </xdr:to>
    <xdr:cxnSp macro="">
      <xdr:nvCxnSpPr>
        <xdr:cNvPr id="529" name="直線コネクタ 528"/>
        <xdr:cNvCxnSpPr/>
      </xdr:nvCxnSpPr>
      <xdr:spPr>
        <a:xfrm flipV="1">
          <a:off x="12814300" y="6498481"/>
          <a:ext cx="889000" cy="7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118074</xdr:rowOff>
    </xdr:from>
    <xdr:to>
      <xdr:col>20</xdr:col>
      <xdr:colOff>9525</xdr:colOff>
      <xdr:row>38</xdr:row>
      <xdr:rowOff>48223</xdr:rowOff>
    </xdr:to>
    <xdr:sp macro="" textlink="">
      <xdr:nvSpPr>
        <xdr:cNvPr id="530" name="フローチャート : 判断 529"/>
        <xdr:cNvSpPr/>
      </xdr:nvSpPr>
      <xdr:spPr>
        <a:xfrm>
          <a:off x="13652500" y="64617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39350</xdr:rowOff>
    </xdr:from>
    <xdr:ext cx="469744" cy="259045"/>
    <xdr:sp macro="" textlink="">
      <xdr:nvSpPr>
        <xdr:cNvPr id="531" name="テキスト ボックス 530"/>
        <xdr:cNvSpPr txBox="1"/>
      </xdr:nvSpPr>
      <xdr:spPr>
        <a:xfrm>
          <a:off x="13468427" y="655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132987</xdr:rowOff>
    </xdr:from>
    <xdr:to>
      <xdr:col>18</xdr:col>
      <xdr:colOff>492125</xdr:colOff>
      <xdr:row>38</xdr:row>
      <xdr:rowOff>63137</xdr:rowOff>
    </xdr:to>
    <xdr:sp macro="" textlink="">
      <xdr:nvSpPr>
        <xdr:cNvPr id="532" name="フローチャート : 判断 531"/>
        <xdr:cNvSpPr/>
      </xdr:nvSpPr>
      <xdr:spPr>
        <a:xfrm>
          <a:off x="12763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79664</xdr:rowOff>
    </xdr:from>
    <xdr:ext cx="469744" cy="259045"/>
    <xdr:sp macro="" textlink="">
      <xdr:nvSpPr>
        <xdr:cNvPr id="533" name="テキスト ボックス 532"/>
        <xdr:cNvSpPr txBox="1"/>
      </xdr:nvSpPr>
      <xdr:spPr>
        <a:xfrm>
          <a:off x="12579427" y="625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164664</xdr:rowOff>
    </xdr:from>
    <xdr:to>
      <xdr:col>23</xdr:col>
      <xdr:colOff>568325</xdr:colOff>
      <xdr:row>38</xdr:row>
      <xdr:rowOff>94814</xdr:rowOff>
    </xdr:to>
    <xdr:sp macro="" textlink="">
      <xdr:nvSpPr>
        <xdr:cNvPr id="539" name="円/楕円 538"/>
        <xdr:cNvSpPr/>
      </xdr:nvSpPr>
      <xdr:spPr>
        <a:xfrm>
          <a:off x="16268700" y="650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143091</xdr:rowOff>
    </xdr:from>
    <xdr:ext cx="469744" cy="259045"/>
    <xdr:sp macro="" textlink="">
      <xdr:nvSpPr>
        <xdr:cNvPr id="540" name="消防費該当値テキスト"/>
        <xdr:cNvSpPr txBox="1"/>
      </xdr:nvSpPr>
      <xdr:spPr>
        <a:xfrm>
          <a:off x="16370300" y="64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139628</xdr:rowOff>
    </xdr:from>
    <xdr:to>
      <xdr:col>22</xdr:col>
      <xdr:colOff>415925</xdr:colOff>
      <xdr:row>38</xdr:row>
      <xdr:rowOff>69777</xdr:rowOff>
    </xdr:to>
    <xdr:sp macro="" textlink="">
      <xdr:nvSpPr>
        <xdr:cNvPr id="541" name="円/楕円 540"/>
        <xdr:cNvSpPr/>
      </xdr:nvSpPr>
      <xdr:spPr>
        <a:xfrm>
          <a:off x="15430500" y="64832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60904</xdr:rowOff>
    </xdr:from>
    <xdr:ext cx="469744" cy="259045"/>
    <xdr:sp macro="" textlink="">
      <xdr:nvSpPr>
        <xdr:cNvPr id="542" name="テキスト ボックス 541"/>
        <xdr:cNvSpPr txBox="1"/>
      </xdr:nvSpPr>
      <xdr:spPr>
        <a:xfrm>
          <a:off x="15246427" y="657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159766</xdr:rowOff>
    </xdr:from>
    <xdr:to>
      <xdr:col>21</xdr:col>
      <xdr:colOff>212725</xdr:colOff>
      <xdr:row>38</xdr:row>
      <xdr:rowOff>89916</xdr:rowOff>
    </xdr:to>
    <xdr:sp macro="" textlink="">
      <xdr:nvSpPr>
        <xdr:cNvPr id="543" name="円/楕円 542"/>
        <xdr:cNvSpPr/>
      </xdr:nvSpPr>
      <xdr:spPr>
        <a:xfrm>
          <a:off x="145415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81043</xdr:rowOff>
    </xdr:from>
    <xdr:ext cx="469744" cy="259045"/>
    <xdr:sp macro="" textlink="">
      <xdr:nvSpPr>
        <xdr:cNvPr id="544" name="テキスト ボックス 543"/>
        <xdr:cNvSpPr txBox="1"/>
      </xdr:nvSpPr>
      <xdr:spPr>
        <a:xfrm>
          <a:off x="14357427" y="65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104031</xdr:rowOff>
    </xdr:from>
    <xdr:to>
      <xdr:col>20</xdr:col>
      <xdr:colOff>9525</xdr:colOff>
      <xdr:row>38</xdr:row>
      <xdr:rowOff>34181</xdr:rowOff>
    </xdr:to>
    <xdr:sp macro="" textlink="">
      <xdr:nvSpPr>
        <xdr:cNvPr id="545" name="円/楕円 544"/>
        <xdr:cNvSpPr/>
      </xdr:nvSpPr>
      <xdr:spPr>
        <a:xfrm>
          <a:off x="13652500" y="644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50708</xdr:rowOff>
    </xdr:from>
    <xdr:ext cx="469744" cy="259045"/>
    <xdr:sp macro="" textlink="">
      <xdr:nvSpPr>
        <xdr:cNvPr id="546" name="テキスト ボックス 545"/>
        <xdr:cNvSpPr txBox="1"/>
      </xdr:nvSpPr>
      <xdr:spPr>
        <a:xfrm>
          <a:off x="13468427" y="622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6169</xdr:rowOff>
    </xdr:from>
    <xdr:to>
      <xdr:col>18</xdr:col>
      <xdr:colOff>492125</xdr:colOff>
      <xdr:row>38</xdr:row>
      <xdr:rowOff>107769</xdr:rowOff>
    </xdr:to>
    <xdr:sp macro="" textlink="">
      <xdr:nvSpPr>
        <xdr:cNvPr id="547" name="円/楕円 546"/>
        <xdr:cNvSpPr/>
      </xdr:nvSpPr>
      <xdr:spPr>
        <a:xfrm>
          <a:off x="12763500" y="652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98896</xdr:rowOff>
    </xdr:from>
    <xdr:ext cx="469744" cy="259045"/>
    <xdr:sp macro="" textlink="">
      <xdr:nvSpPr>
        <xdr:cNvPr id="548" name="テキスト ボックス 547"/>
        <xdr:cNvSpPr txBox="1"/>
      </xdr:nvSpPr>
      <xdr:spPr>
        <a:xfrm>
          <a:off x="12579427" y="661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107531</xdr:rowOff>
    </xdr:from>
    <xdr:to>
      <xdr:col>23</xdr:col>
      <xdr:colOff>516889</xdr:colOff>
      <xdr:row>59</xdr:row>
      <xdr:rowOff>21793</xdr:rowOff>
    </xdr:to>
    <xdr:cxnSp macro="">
      <xdr:nvCxnSpPr>
        <xdr:cNvPr id="573" name="直線コネクタ 572"/>
        <xdr:cNvCxnSpPr/>
      </xdr:nvCxnSpPr>
      <xdr:spPr>
        <a:xfrm flipV="1">
          <a:off x="16317595" y="8680031"/>
          <a:ext cx="1269" cy="14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25620</xdr:rowOff>
    </xdr:from>
    <xdr:ext cx="534377" cy="259045"/>
    <xdr:sp macro="" textlink="">
      <xdr:nvSpPr>
        <xdr:cNvPr id="574" name="教育費最小値テキスト"/>
        <xdr:cNvSpPr txBox="1"/>
      </xdr:nvSpPr>
      <xdr:spPr>
        <a:xfrm>
          <a:off x="16370300" y="1014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31,784</a:t>
          </a:r>
          <a:endParaRPr kumimoji="1" lang="ja-JP" altLang="en-US" sz="1000" b="1">
            <a:latin typeface="ＭＳ Ｐゴシック"/>
          </a:endParaRPr>
        </a:p>
      </xdr:txBody>
    </xdr:sp>
    <xdr:clientData/>
  </xdr:oneCellAnchor>
  <xdr:twoCellAnchor>
    <xdr:from>
      <xdr:col>23</xdr:col>
      <xdr:colOff>428625</xdr:colOff>
      <xdr:row>59</xdr:row>
      <xdr:rowOff>21793</xdr:rowOff>
    </xdr:from>
    <xdr:to>
      <xdr:col>23</xdr:col>
      <xdr:colOff>606425</xdr:colOff>
      <xdr:row>59</xdr:row>
      <xdr:rowOff>21793</xdr:rowOff>
    </xdr:to>
    <xdr:cxnSp macro="">
      <xdr:nvCxnSpPr>
        <xdr:cNvPr id="575" name="直線コネクタ 574"/>
        <xdr:cNvCxnSpPr/>
      </xdr:nvCxnSpPr>
      <xdr:spPr>
        <a:xfrm>
          <a:off x="16230600" y="101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54208</xdr:rowOff>
    </xdr:from>
    <xdr:ext cx="599010" cy="259045"/>
    <xdr:sp macro="" textlink="">
      <xdr:nvSpPr>
        <xdr:cNvPr id="576" name="教育費最大値テキスト"/>
        <xdr:cNvSpPr txBox="1"/>
      </xdr:nvSpPr>
      <xdr:spPr>
        <a:xfrm>
          <a:off x="16370300" y="845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146,533</a:t>
          </a:r>
          <a:endParaRPr kumimoji="1" lang="ja-JP" altLang="en-US" sz="1000" b="1">
            <a:latin typeface="ＭＳ Ｐゴシック"/>
          </a:endParaRPr>
        </a:p>
      </xdr:txBody>
    </xdr:sp>
    <xdr:clientData/>
  </xdr:oneCellAnchor>
  <xdr:twoCellAnchor>
    <xdr:from>
      <xdr:col>23</xdr:col>
      <xdr:colOff>428625</xdr:colOff>
      <xdr:row>50</xdr:row>
      <xdr:rowOff>107531</xdr:rowOff>
    </xdr:from>
    <xdr:to>
      <xdr:col>23</xdr:col>
      <xdr:colOff>606425</xdr:colOff>
      <xdr:row>50</xdr:row>
      <xdr:rowOff>107531</xdr:rowOff>
    </xdr:to>
    <xdr:cxnSp macro="">
      <xdr:nvCxnSpPr>
        <xdr:cNvPr id="577" name="直線コネクタ 576"/>
        <xdr:cNvCxnSpPr/>
      </xdr:nvCxnSpPr>
      <xdr:spPr>
        <a:xfrm>
          <a:off x="16230600" y="868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163322</xdr:rowOff>
    </xdr:from>
    <xdr:to>
      <xdr:col>23</xdr:col>
      <xdr:colOff>517525</xdr:colOff>
      <xdr:row>59</xdr:row>
      <xdr:rowOff>21793</xdr:rowOff>
    </xdr:to>
    <xdr:cxnSp macro="">
      <xdr:nvCxnSpPr>
        <xdr:cNvPr id="578" name="直線コネクタ 577"/>
        <xdr:cNvCxnSpPr/>
      </xdr:nvCxnSpPr>
      <xdr:spPr>
        <a:xfrm>
          <a:off x="15481300" y="10107422"/>
          <a:ext cx="8382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97629</xdr:rowOff>
    </xdr:from>
    <xdr:ext cx="534377" cy="259045"/>
    <xdr:sp macro="" textlink="">
      <xdr:nvSpPr>
        <xdr:cNvPr id="579" name="教育費平均値テキスト"/>
        <xdr:cNvSpPr txBox="1"/>
      </xdr:nvSpPr>
      <xdr:spPr>
        <a:xfrm>
          <a:off x="16370300" y="9698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50,614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74752</xdr:rowOff>
    </xdr:from>
    <xdr:to>
      <xdr:col>23</xdr:col>
      <xdr:colOff>568325</xdr:colOff>
      <xdr:row>58</xdr:row>
      <xdr:rowOff>4902</xdr:rowOff>
    </xdr:to>
    <xdr:sp macro="" textlink="">
      <xdr:nvSpPr>
        <xdr:cNvPr id="580" name="フローチャート : 判断 579"/>
        <xdr:cNvSpPr/>
      </xdr:nvSpPr>
      <xdr:spPr>
        <a:xfrm>
          <a:off x="16268700" y="984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163322</xdr:rowOff>
    </xdr:from>
    <xdr:to>
      <xdr:col>22</xdr:col>
      <xdr:colOff>365125</xdr:colOff>
      <xdr:row>59</xdr:row>
      <xdr:rowOff>51816</xdr:rowOff>
    </xdr:to>
    <xdr:cxnSp macro="">
      <xdr:nvCxnSpPr>
        <xdr:cNvPr id="581" name="直線コネクタ 580"/>
        <xdr:cNvCxnSpPr/>
      </xdr:nvCxnSpPr>
      <xdr:spPr>
        <a:xfrm flipV="1">
          <a:off x="14592300" y="10107422"/>
          <a:ext cx="889000" cy="5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74143</xdr:rowOff>
    </xdr:from>
    <xdr:to>
      <xdr:col>22</xdr:col>
      <xdr:colOff>415925</xdr:colOff>
      <xdr:row>58</xdr:row>
      <xdr:rowOff>4293</xdr:rowOff>
    </xdr:to>
    <xdr:sp macro="" textlink="">
      <xdr:nvSpPr>
        <xdr:cNvPr id="582" name="フローチャート : 判断 581"/>
        <xdr:cNvSpPr/>
      </xdr:nvSpPr>
      <xdr:spPr>
        <a:xfrm>
          <a:off x="15430500" y="984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20820</xdr:rowOff>
    </xdr:from>
    <xdr:ext cx="534377" cy="259045"/>
    <xdr:sp macro="" textlink="">
      <xdr:nvSpPr>
        <xdr:cNvPr id="583" name="テキスト ボックス 582"/>
        <xdr:cNvSpPr txBox="1"/>
      </xdr:nvSpPr>
      <xdr:spPr>
        <a:xfrm>
          <a:off x="15214111" y="962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50,662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49137</xdr:rowOff>
    </xdr:from>
    <xdr:to>
      <xdr:col>21</xdr:col>
      <xdr:colOff>161925</xdr:colOff>
      <xdr:row>59</xdr:row>
      <xdr:rowOff>51816</xdr:rowOff>
    </xdr:to>
    <xdr:cxnSp macro="">
      <xdr:nvCxnSpPr>
        <xdr:cNvPr id="584" name="直線コネクタ 583"/>
        <xdr:cNvCxnSpPr/>
      </xdr:nvCxnSpPr>
      <xdr:spPr>
        <a:xfrm>
          <a:off x="13703300" y="10164687"/>
          <a:ext cx="8890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127736</xdr:rowOff>
    </xdr:from>
    <xdr:to>
      <xdr:col>21</xdr:col>
      <xdr:colOff>212725</xdr:colOff>
      <xdr:row>58</xdr:row>
      <xdr:rowOff>57886</xdr:rowOff>
    </xdr:to>
    <xdr:sp macro="" textlink="">
      <xdr:nvSpPr>
        <xdr:cNvPr id="585" name="フローチャート : 判断 584"/>
        <xdr:cNvSpPr/>
      </xdr:nvSpPr>
      <xdr:spPr>
        <a:xfrm>
          <a:off x="14541500" y="990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74413</xdr:rowOff>
    </xdr:from>
    <xdr:ext cx="534377" cy="259045"/>
    <xdr:sp macro="" textlink="">
      <xdr:nvSpPr>
        <xdr:cNvPr id="586" name="テキスト ボックス 585"/>
        <xdr:cNvSpPr txBox="1"/>
      </xdr:nvSpPr>
      <xdr:spPr>
        <a:xfrm>
          <a:off x="14325111" y="967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137858</xdr:rowOff>
    </xdr:from>
    <xdr:to>
      <xdr:col>19</xdr:col>
      <xdr:colOff>644525</xdr:colOff>
      <xdr:row>59</xdr:row>
      <xdr:rowOff>49137</xdr:rowOff>
    </xdr:to>
    <xdr:cxnSp macro="">
      <xdr:nvCxnSpPr>
        <xdr:cNvPr id="587" name="直線コネクタ 586"/>
        <xdr:cNvCxnSpPr/>
      </xdr:nvCxnSpPr>
      <xdr:spPr>
        <a:xfrm>
          <a:off x="12814300" y="10081958"/>
          <a:ext cx="889000" cy="8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145694</xdr:rowOff>
    </xdr:from>
    <xdr:to>
      <xdr:col>20</xdr:col>
      <xdr:colOff>9525</xdr:colOff>
      <xdr:row>58</xdr:row>
      <xdr:rowOff>75844</xdr:rowOff>
    </xdr:to>
    <xdr:sp macro="" textlink="">
      <xdr:nvSpPr>
        <xdr:cNvPr id="588" name="フローチャート : 判断 587"/>
        <xdr:cNvSpPr/>
      </xdr:nvSpPr>
      <xdr:spPr>
        <a:xfrm>
          <a:off x="13652500" y="991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92371</xdr:rowOff>
    </xdr:from>
    <xdr:ext cx="534377" cy="259045"/>
    <xdr:sp macro="" textlink="">
      <xdr:nvSpPr>
        <xdr:cNvPr id="589" name="テキスト ボックス 588"/>
        <xdr:cNvSpPr txBox="1"/>
      </xdr:nvSpPr>
      <xdr:spPr>
        <a:xfrm>
          <a:off x="13436111" y="969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45,028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110947</xdr:rowOff>
    </xdr:from>
    <xdr:to>
      <xdr:col>18</xdr:col>
      <xdr:colOff>492125</xdr:colOff>
      <xdr:row>58</xdr:row>
      <xdr:rowOff>41097</xdr:rowOff>
    </xdr:to>
    <xdr:sp macro="" textlink="">
      <xdr:nvSpPr>
        <xdr:cNvPr id="590" name="フローチャート : 判断 589"/>
        <xdr:cNvSpPr/>
      </xdr:nvSpPr>
      <xdr:spPr>
        <a:xfrm>
          <a:off x="12763500" y="988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57624</xdr:rowOff>
    </xdr:from>
    <xdr:ext cx="534377" cy="259045"/>
    <xdr:sp macro="" textlink="">
      <xdr:nvSpPr>
        <xdr:cNvPr id="591" name="テキスト ボックス 590"/>
        <xdr:cNvSpPr txBox="1"/>
      </xdr:nvSpPr>
      <xdr:spPr>
        <a:xfrm>
          <a:off x="12547111" y="96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47,764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142443</xdr:rowOff>
    </xdr:from>
    <xdr:to>
      <xdr:col>23</xdr:col>
      <xdr:colOff>568325</xdr:colOff>
      <xdr:row>59</xdr:row>
      <xdr:rowOff>72593</xdr:rowOff>
    </xdr:to>
    <xdr:sp macro="" textlink="">
      <xdr:nvSpPr>
        <xdr:cNvPr id="597" name="円/楕円 596"/>
        <xdr:cNvSpPr/>
      </xdr:nvSpPr>
      <xdr:spPr>
        <a:xfrm>
          <a:off x="16268700" y="1008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57370</xdr:rowOff>
    </xdr:from>
    <xdr:ext cx="534377" cy="259045"/>
    <xdr:sp macro="" textlink="">
      <xdr:nvSpPr>
        <xdr:cNvPr id="598" name="教育費該当値テキスト"/>
        <xdr:cNvSpPr txBox="1"/>
      </xdr:nvSpPr>
      <xdr:spPr>
        <a:xfrm>
          <a:off x="16370300" y="1000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31,784</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112522</xdr:rowOff>
    </xdr:from>
    <xdr:to>
      <xdr:col>22</xdr:col>
      <xdr:colOff>415925</xdr:colOff>
      <xdr:row>59</xdr:row>
      <xdr:rowOff>42672</xdr:rowOff>
    </xdr:to>
    <xdr:sp macro="" textlink="">
      <xdr:nvSpPr>
        <xdr:cNvPr id="599" name="円/楕円 598"/>
        <xdr:cNvSpPr/>
      </xdr:nvSpPr>
      <xdr:spPr>
        <a:xfrm>
          <a:off x="15430500" y="1005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33799</xdr:rowOff>
    </xdr:from>
    <xdr:ext cx="534377" cy="259045"/>
    <xdr:sp macro="" textlink="">
      <xdr:nvSpPr>
        <xdr:cNvPr id="600" name="テキスト ボックス 599"/>
        <xdr:cNvSpPr txBox="1"/>
      </xdr:nvSpPr>
      <xdr:spPr>
        <a:xfrm>
          <a:off x="15214111" y="1014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34,140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1016</xdr:rowOff>
    </xdr:from>
    <xdr:to>
      <xdr:col>21</xdr:col>
      <xdr:colOff>212725</xdr:colOff>
      <xdr:row>59</xdr:row>
      <xdr:rowOff>102616</xdr:rowOff>
    </xdr:to>
    <xdr:sp macro="" textlink="">
      <xdr:nvSpPr>
        <xdr:cNvPr id="601" name="円/楕円 600"/>
        <xdr:cNvSpPr/>
      </xdr:nvSpPr>
      <xdr:spPr>
        <a:xfrm>
          <a:off x="14541500" y="101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93743</xdr:rowOff>
    </xdr:from>
    <xdr:ext cx="534377" cy="259045"/>
    <xdr:sp macro="" textlink="">
      <xdr:nvSpPr>
        <xdr:cNvPr id="602" name="テキスト ボックス 601"/>
        <xdr:cNvSpPr txBox="1"/>
      </xdr:nvSpPr>
      <xdr:spPr>
        <a:xfrm>
          <a:off x="14325111" y="1020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29,420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169787</xdr:rowOff>
    </xdr:from>
    <xdr:to>
      <xdr:col>20</xdr:col>
      <xdr:colOff>9525</xdr:colOff>
      <xdr:row>59</xdr:row>
      <xdr:rowOff>99937</xdr:rowOff>
    </xdr:to>
    <xdr:sp macro="" textlink="">
      <xdr:nvSpPr>
        <xdr:cNvPr id="603" name="円/楕円 602"/>
        <xdr:cNvSpPr/>
      </xdr:nvSpPr>
      <xdr:spPr>
        <a:xfrm>
          <a:off x="13652500" y="1011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91064</xdr:rowOff>
    </xdr:from>
    <xdr:ext cx="534377" cy="259045"/>
    <xdr:sp macro="" textlink="">
      <xdr:nvSpPr>
        <xdr:cNvPr id="604" name="テキスト ボックス 603"/>
        <xdr:cNvSpPr txBox="1"/>
      </xdr:nvSpPr>
      <xdr:spPr>
        <a:xfrm>
          <a:off x="13436111" y="1020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29,631</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87058</xdr:rowOff>
    </xdr:from>
    <xdr:to>
      <xdr:col>18</xdr:col>
      <xdr:colOff>492125</xdr:colOff>
      <xdr:row>59</xdr:row>
      <xdr:rowOff>17208</xdr:rowOff>
    </xdr:to>
    <xdr:sp macro="" textlink="">
      <xdr:nvSpPr>
        <xdr:cNvPr id="605" name="円/楕円 604"/>
        <xdr:cNvSpPr/>
      </xdr:nvSpPr>
      <xdr:spPr>
        <a:xfrm>
          <a:off x="12763500" y="100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8335</xdr:rowOff>
    </xdr:from>
    <xdr:ext cx="534377" cy="259045"/>
    <xdr:sp macro="" textlink="">
      <xdr:nvSpPr>
        <xdr:cNvPr id="606" name="テキスト ボックス 605"/>
        <xdr:cNvSpPr txBox="1"/>
      </xdr:nvSpPr>
      <xdr:spPr>
        <a:xfrm>
          <a:off x="12547111" y="1012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36,145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75</xdr:row>
      <xdr:rowOff>54627</xdr:rowOff>
    </xdr:from>
    <xdr:ext cx="377026" cy="259045"/>
    <xdr:sp macro="" textlink="">
      <xdr:nvSpPr>
        <xdr:cNvPr id="620" name="テキスト ボックス 619"/>
        <xdr:cNvSpPr txBox="1"/>
      </xdr:nvSpPr>
      <xdr:spPr>
        <a:xfrm>
          <a:off x="12068974" y="12913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72</xdr:row>
      <xdr:rowOff>111777</xdr:rowOff>
    </xdr:from>
    <xdr:ext cx="377026" cy="259045"/>
    <xdr:sp macro="" textlink="">
      <xdr:nvSpPr>
        <xdr:cNvPr id="622" name="テキスト ボックス 621"/>
        <xdr:cNvSpPr txBox="1"/>
      </xdr:nvSpPr>
      <xdr:spPr>
        <a:xfrm>
          <a:off x="12068974" y="12456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69</xdr:row>
      <xdr:rowOff>168927</xdr:rowOff>
    </xdr:from>
    <xdr:ext cx="377026" cy="259045"/>
    <xdr:sp macro="" textlink="">
      <xdr:nvSpPr>
        <xdr:cNvPr id="624" name="テキスト ボックス 623"/>
        <xdr:cNvSpPr txBox="1"/>
      </xdr:nvSpPr>
      <xdr:spPr>
        <a:xfrm>
          <a:off x="12068974" y="11998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67</xdr:row>
      <xdr:rowOff>54627</xdr:rowOff>
    </xdr:from>
    <xdr:ext cx="377026" cy="259045"/>
    <xdr:sp macro="" textlink="">
      <xdr:nvSpPr>
        <xdr:cNvPr id="626" name="テキスト ボックス 625"/>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84836</xdr:rowOff>
    </xdr:from>
    <xdr:to>
      <xdr:col>23</xdr:col>
      <xdr:colOff>516889</xdr:colOff>
      <xdr:row>78</xdr:row>
      <xdr:rowOff>139700</xdr:rowOff>
    </xdr:to>
    <xdr:cxnSp macro="">
      <xdr:nvCxnSpPr>
        <xdr:cNvPr id="628" name="直線コネクタ 627"/>
        <xdr:cNvCxnSpPr/>
      </xdr:nvCxnSpPr>
      <xdr:spPr>
        <a:xfrm flipV="1">
          <a:off x="16317595" y="12429236"/>
          <a:ext cx="1269"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31513</xdr:rowOff>
    </xdr:from>
    <xdr:ext cx="378565" cy="259045"/>
    <xdr:sp macro="" textlink="">
      <xdr:nvSpPr>
        <xdr:cNvPr id="631" name="災害復旧費最大値テキスト"/>
        <xdr:cNvSpPr txBox="1"/>
      </xdr:nvSpPr>
      <xdr:spPr>
        <a:xfrm>
          <a:off x="16370300" y="12204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428625</xdr:colOff>
      <xdr:row>72</xdr:row>
      <xdr:rowOff>84836</xdr:rowOff>
    </xdr:from>
    <xdr:to>
      <xdr:col>23</xdr:col>
      <xdr:colOff>606425</xdr:colOff>
      <xdr:row>72</xdr:row>
      <xdr:rowOff>84836</xdr:rowOff>
    </xdr:to>
    <xdr:cxnSp macro="">
      <xdr:nvCxnSpPr>
        <xdr:cNvPr id="632" name="直線コネクタ 631"/>
        <xdr:cNvCxnSpPr/>
      </xdr:nvCxnSpPr>
      <xdr:spPr>
        <a:xfrm>
          <a:off x="16230600" y="1242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3" name="直線コネクタ 632"/>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38625</xdr:rowOff>
    </xdr:from>
    <xdr:ext cx="313932" cy="259045"/>
    <xdr:sp macro="" textlink="">
      <xdr:nvSpPr>
        <xdr:cNvPr id="634" name="災害復旧費平均値テキスト"/>
        <xdr:cNvSpPr txBox="1"/>
      </xdr:nvSpPr>
      <xdr:spPr>
        <a:xfrm>
          <a:off x="16370300" y="132402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15748</xdr:rowOff>
    </xdr:from>
    <xdr:to>
      <xdr:col>23</xdr:col>
      <xdr:colOff>568325</xdr:colOff>
      <xdr:row>78</xdr:row>
      <xdr:rowOff>117348</xdr:rowOff>
    </xdr:to>
    <xdr:sp macro="" textlink="">
      <xdr:nvSpPr>
        <xdr:cNvPr id="635" name="フローチャート : 判断 634"/>
        <xdr:cNvSpPr/>
      </xdr:nvSpPr>
      <xdr:spPr>
        <a:xfrm>
          <a:off x="16268700" y="133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6" name="直線コネクタ 635"/>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24892</xdr:rowOff>
    </xdr:from>
    <xdr:to>
      <xdr:col>22</xdr:col>
      <xdr:colOff>415925</xdr:colOff>
      <xdr:row>78</xdr:row>
      <xdr:rowOff>126492</xdr:rowOff>
    </xdr:to>
    <xdr:sp macro="" textlink="">
      <xdr:nvSpPr>
        <xdr:cNvPr id="637" name="フローチャート : 判断 636"/>
        <xdr:cNvSpPr/>
      </xdr:nvSpPr>
      <xdr:spPr>
        <a:xfrm>
          <a:off x="15430500" y="1339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76</xdr:row>
      <xdr:rowOff>143019</xdr:rowOff>
    </xdr:from>
    <xdr:ext cx="313932" cy="259045"/>
    <xdr:sp macro="" textlink="">
      <xdr:nvSpPr>
        <xdr:cNvPr id="638" name="テキスト ボックス 637"/>
        <xdr:cNvSpPr txBox="1"/>
      </xdr:nvSpPr>
      <xdr:spPr>
        <a:xfrm>
          <a:off x="15324333" y="13173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9" name="直線コネクタ 638"/>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11176</xdr:rowOff>
    </xdr:from>
    <xdr:to>
      <xdr:col>21</xdr:col>
      <xdr:colOff>212725</xdr:colOff>
      <xdr:row>76</xdr:row>
      <xdr:rowOff>112776</xdr:rowOff>
    </xdr:to>
    <xdr:sp macro="" textlink="">
      <xdr:nvSpPr>
        <xdr:cNvPr id="640" name="フローチャート : 判断 639"/>
        <xdr:cNvSpPr/>
      </xdr:nvSpPr>
      <xdr:spPr>
        <a:xfrm>
          <a:off x="14541500" y="1304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74</xdr:row>
      <xdr:rowOff>129303</xdr:rowOff>
    </xdr:from>
    <xdr:ext cx="313932" cy="259045"/>
    <xdr:sp macro="" textlink="">
      <xdr:nvSpPr>
        <xdr:cNvPr id="641" name="テキスト ボックス 640"/>
        <xdr:cNvSpPr txBox="1"/>
      </xdr:nvSpPr>
      <xdr:spPr>
        <a:xfrm>
          <a:off x="14435333" y="12816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2" name="直線コネクタ 641"/>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150622</xdr:rowOff>
    </xdr:from>
    <xdr:to>
      <xdr:col>20</xdr:col>
      <xdr:colOff>9525</xdr:colOff>
      <xdr:row>76</xdr:row>
      <xdr:rowOff>80772</xdr:rowOff>
    </xdr:to>
    <xdr:sp macro="" textlink="">
      <xdr:nvSpPr>
        <xdr:cNvPr id="643" name="フローチャート : 判断 642"/>
        <xdr:cNvSpPr/>
      </xdr:nvSpPr>
      <xdr:spPr>
        <a:xfrm>
          <a:off x="13652500" y="1300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74</xdr:row>
      <xdr:rowOff>97299</xdr:rowOff>
    </xdr:from>
    <xdr:ext cx="313932" cy="259045"/>
    <xdr:sp macro="" textlink="">
      <xdr:nvSpPr>
        <xdr:cNvPr id="644" name="テキスト ボックス 643"/>
        <xdr:cNvSpPr txBox="1"/>
      </xdr:nvSpPr>
      <xdr:spPr>
        <a:xfrm>
          <a:off x="13546333" y="12784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390525</xdr:colOff>
      <xdr:row>70</xdr:row>
      <xdr:rowOff>120904</xdr:rowOff>
    </xdr:from>
    <xdr:to>
      <xdr:col>18</xdr:col>
      <xdr:colOff>492125</xdr:colOff>
      <xdr:row>71</xdr:row>
      <xdr:rowOff>51054</xdr:rowOff>
    </xdr:to>
    <xdr:sp macro="" textlink="">
      <xdr:nvSpPr>
        <xdr:cNvPr id="645" name="フローチャート : 判断 644"/>
        <xdr:cNvSpPr/>
      </xdr:nvSpPr>
      <xdr:spPr>
        <a:xfrm>
          <a:off x="12763500" y="1212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69</xdr:row>
      <xdr:rowOff>67581</xdr:rowOff>
    </xdr:from>
    <xdr:ext cx="378565" cy="259045"/>
    <xdr:sp macro="" textlink="">
      <xdr:nvSpPr>
        <xdr:cNvPr id="646" name="テキスト ボックス 645"/>
        <xdr:cNvSpPr txBox="1"/>
      </xdr:nvSpPr>
      <xdr:spPr>
        <a:xfrm>
          <a:off x="12625017" y="11897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2" name="円/楕円 651"/>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3"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4" name="円/楕円 653"/>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5" name="テキスト ボックス 654"/>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6" name="円/楕円 655"/>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7" name="テキスト ボックス 656"/>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8" name="円/楕円 657"/>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9" name="テキスト ボックス 658"/>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60" name="円/楕円 659"/>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1" name="テキスト ボックス 660"/>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5" name="テキスト ボックス 67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77" name="テキスト ボックス 67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79" name="テキスト ボックス 67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137643</xdr:rowOff>
    </xdr:from>
    <xdr:to>
      <xdr:col>23</xdr:col>
      <xdr:colOff>516889</xdr:colOff>
      <xdr:row>97</xdr:row>
      <xdr:rowOff>160046</xdr:rowOff>
    </xdr:to>
    <xdr:cxnSp macro="">
      <xdr:nvCxnSpPr>
        <xdr:cNvPr id="683" name="直線コネクタ 682"/>
        <xdr:cNvCxnSpPr/>
      </xdr:nvCxnSpPr>
      <xdr:spPr>
        <a:xfrm flipV="1">
          <a:off x="16317595" y="15568143"/>
          <a:ext cx="1269" cy="1222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163873</xdr:rowOff>
    </xdr:from>
    <xdr:ext cx="469744" cy="259045"/>
    <xdr:sp macro="" textlink="">
      <xdr:nvSpPr>
        <xdr:cNvPr id="684" name="公債費最小値テキスト"/>
        <xdr:cNvSpPr txBox="1"/>
      </xdr:nvSpPr>
      <xdr:spPr>
        <a:xfrm>
          <a:off x="16370300" y="1679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3,305</a:t>
          </a:r>
          <a:endParaRPr kumimoji="1" lang="ja-JP" altLang="en-US" sz="1000" b="1">
            <a:latin typeface="ＭＳ Ｐゴシック"/>
          </a:endParaRPr>
        </a:p>
      </xdr:txBody>
    </xdr:sp>
    <xdr:clientData/>
  </xdr:oneCellAnchor>
  <xdr:twoCellAnchor>
    <xdr:from>
      <xdr:col>23</xdr:col>
      <xdr:colOff>428625</xdr:colOff>
      <xdr:row>97</xdr:row>
      <xdr:rowOff>160046</xdr:rowOff>
    </xdr:from>
    <xdr:to>
      <xdr:col>23</xdr:col>
      <xdr:colOff>606425</xdr:colOff>
      <xdr:row>97</xdr:row>
      <xdr:rowOff>160046</xdr:rowOff>
    </xdr:to>
    <xdr:cxnSp macro="">
      <xdr:nvCxnSpPr>
        <xdr:cNvPr id="685" name="直線コネクタ 684"/>
        <xdr:cNvCxnSpPr/>
      </xdr:nvCxnSpPr>
      <xdr:spPr>
        <a:xfrm>
          <a:off x="16230600" y="1679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84320</xdr:rowOff>
    </xdr:from>
    <xdr:ext cx="534377" cy="259045"/>
    <xdr:sp macro="" textlink="">
      <xdr:nvSpPr>
        <xdr:cNvPr id="686" name="公債費最大値テキスト"/>
        <xdr:cNvSpPr txBox="1"/>
      </xdr:nvSpPr>
      <xdr:spPr>
        <a:xfrm>
          <a:off x="16370300" y="1534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30,045</a:t>
          </a:r>
          <a:endParaRPr kumimoji="1" lang="ja-JP" altLang="en-US" sz="1000" b="1">
            <a:latin typeface="ＭＳ Ｐゴシック"/>
          </a:endParaRPr>
        </a:p>
      </xdr:txBody>
    </xdr:sp>
    <xdr:clientData/>
  </xdr:oneCellAnchor>
  <xdr:twoCellAnchor>
    <xdr:from>
      <xdr:col>23</xdr:col>
      <xdr:colOff>428625</xdr:colOff>
      <xdr:row>90</xdr:row>
      <xdr:rowOff>137643</xdr:rowOff>
    </xdr:from>
    <xdr:to>
      <xdr:col>23</xdr:col>
      <xdr:colOff>606425</xdr:colOff>
      <xdr:row>90</xdr:row>
      <xdr:rowOff>137643</xdr:rowOff>
    </xdr:to>
    <xdr:cxnSp macro="">
      <xdr:nvCxnSpPr>
        <xdr:cNvPr id="687" name="直線コネクタ 686"/>
        <xdr:cNvCxnSpPr/>
      </xdr:nvCxnSpPr>
      <xdr:spPr>
        <a:xfrm>
          <a:off x="16230600" y="15568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20324</xdr:rowOff>
    </xdr:from>
    <xdr:to>
      <xdr:col>23</xdr:col>
      <xdr:colOff>517525</xdr:colOff>
      <xdr:row>96</xdr:row>
      <xdr:rowOff>136637</xdr:rowOff>
    </xdr:to>
    <xdr:cxnSp macro="">
      <xdr:nvCxnSpPr>
        <xdr:cNvPr id="688" name="直線コネクタ 687"/>
        <xdr:cNvCxnSpPr/>
      </xdr:nvCxnSpPr>
      <xdr:spPr>
        <a:xfrm>
          <a:off x="15481300" y="16479524"/>
          <a:ext cx="838200" cy="11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16177</xdr:rowOff>
    </xdr:from>
    <xdr:ext cx="469744" cy="259045"/>
    <xdr:sp macro="" textlink="">
      <xdr:nvSpPr>
        <xdr:cNvPr id="689" name="公債費平均値テキスト"/>
        <xdr:cNvSpPr txBox="1"/>
      </xdr:nvSpPr>
      <xdr:spPr>
        <a:xfrm>
          <a:off x="16370300" y="1630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164750</xdr:rowOff>
    </xdr:from>
    <xdr:to>
      <xdr:col>23</xdr:col>
      <xdr:colOff>568325</xdr:colOff>
      <xdr:row>96</xdr:row>
      <xdr:rowOff>94900</xdr:rowOff>
    </xdr:to>
    <xdr:sp macro="" textlink="">
      <xdr:nvSpPr>
        <xdr:cNvPr id="690" name="フローチャート : 判断 689"/>
        <xdr:cNvSpPr/>
      </xdr:nvSpPr>
      <xdr:spPr>
        <a:xfrm>
          <a:off x="16268700" y="1645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148478</xdr:rowOff>
    </xdr:from>
    <xdr:to>
      <xdr:col>22</xdr:col>
      <xdr:colOff>365125</xdr:colOff>
      <xdr:row>96</xdr:row>
      <xdr:rowOff>20324</xdr:rowOff>
    </xdr:to>
    <xdr:cxnSp macro="">
      <xdr:nvCxnSpPr>
        <xdr:cNvPr id="691" name="直線コネクタ 690"/>
        <xdr:cNvCxnSpPr/>
      </xdr:nvCxnSpPr>
      <xdr:spPr>
        <a:xfrm>
          <a:off x="14592300" y="16436228"/>
          <a:ext cx="889000" cy="4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109840</xdr:rowOff>
    </xdr:from>
    <xdr:to>
      <xdr:col>22</xdr:col>
      <xdr:colOff>415925</xdr:colOff>
      <xdr:row>96</xdr:row>
      <xdr:rowOff>39990</xdr:rowOff>
    </xdr:to>
    <xdr:sp macro="" textlink="">
      <xdr:nvSpPr>
        <xdr:cNvPr id="692" name="フローチャート : 判断 691"/>
        <xdr:cNvSpPr/>
      </xdr:nvSpPr>
      <xdr:spPr>
        <a:xfrm>
          <a:off x="15430500" y="1639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56517</xdr:rowOff>
    </xdr:from>
    <xdr:ext cx="534377" cy="259045"/>
    <xdr:sp macro="" textlink="">
      <xdr:nvSpPr>
        <xdr:cNvPr id="693" name="テキスト ボックス 692"/>
        <xdr:cNvSpPr txBox="1"/>
      </xdr:nvSpPr>
      <xdr:spPr>
        <a:xfrm>
          <a:off x="15214111" y="1617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10,792</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122966</xdr:rowOff>
    </xdr:from>
    <xdr:to>
      <xdr:col>21</xdr:col>
      <xdr:colOff>161925</xdr:colOff>
      <xdr:row>95</xdr:row>
      <xdr:rowOff>148478</xdr:rowOff>
    </xdr:to>
    <xdr:cxnSp macro="">
      <xdr:nvCxnSpPr>
        <xdr:cNvPr id="694" name="直線コネクタ 693"/>
        <xdr:cNvCxnSpPr/>
      </xdr:nvCxnSpPr>
      <xdr:spPr>
        <a:xfrm>
          <a:off x="13703300" y="16410716"/>
          <a:ext cx="889000" cy="2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56621</xdr:rowOff>
    </xdr:from>
    <xdr:to>
      <xdr:col>21</xdr:col>
      <xdr:colOff>212725</xdr:colOff>
      <xdr:row>95</xdr:row>
      <xdr:rowOff>158221</xdr:rowOff>
    </xdr:to>
    <xdr:sp macro="" textlink="">
      <xdr:nvSpPr>
        <xdr:cNvPr id="695" name="フローチャート : 判断 694"/>
        <xdr:cNvSpPr/>
      </xdr:nvSpPr>
      <xdr:spPr>
        <a:xfrm>
          <a:off x="14541500" y="1634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3298</xdr:rowOff>
    </xdr:from>
    <xdr:ext cx="534377" cy="259045"/>
    <xdr:sp macro="" textlink="">
      <xdr:nvSpPr>
        <xdr:cNvPr id="696" name="テキスト ボックス 695"/>
        <xdr:cNvSpPr txBox="1"/>
      </xdr:nvSpPr>
      <xdr:spPr>
        <a:xfrm>
          <a:off x="14325111" y="1611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11,956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1031</xdr:rowOff>
    </xdr:from>
    <xdr:to>
      <xdr:col>19</xdr:col>
      <xdr:colOff>644525</xdr:colOff>
      <xdr:row>95</xdr:row>
      <xdr:rowOff>122966</xdr:rowOff>
    </xdr:to>
    <xdr:cxnSp macro="">
      <xdr:nvCxnSpPr>
        <xdr:cNvPr id="697" name="直線コネクタ 696"/>
        <xdr:cNvCxnSpPr/>
      </xdr:nvCxnSpPr>
      <xdr:spPr>
        <a:xfrm>
          <a:off x="12814300" y="16288781"/>
          <a:ext cx="889000" cy="12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170098</xdr:rowOff>
    </xdr:from>
    <xdr:to>
      <xdr:col>20</xdr:col>
      <xdr:colOff>9525</xdr:colOff>
      <xdr:row>95</xdr:row>
      <xdr:rowOff>100248</xdr:rowOff>
    </xdr:to>
    <xdr:sp macro="" textlink="">
      <xdr:nvSpPr>
        <xdr:cNvPr id="698" name="フローチャート : 判断 697"/>
        <xdr:cNvSpPr/>
      </xdr:nvSpPr>
      <xdr:spPr>
        <a:xfrm>
          <a:off x="13652500" y="162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116775</xdr:rowOff>
    </xdr:from>
    <xdr:ext cx="534377" cy="259045"/>
    <xdr:sp macro="" textlink="">
      <xdr:nvSpPr>
        <xdr:cNvPr id="699" name="テキスト ボックス 698"/>
        <xdr:cNvSpPr txBox="1"/>
      </xdr:nvSpPr>
      <xdr:spPr>
        <a:xfrm>
          <a:off x="13436111" y="1606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13,224</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48803</xdr:rowOff>
    </xdr:from>
    <xdr:to>
      <xdr:col>18</xdr:col>
      <xdr:colOff>492125</xdr:colOff>
      <xdr:row>94</xdr:row>
      <xdr:rowOff>150403</xdr:rowOff>
    </xdr:to>
    <xdr:sp macro="" textlink="">
      <xdr:nvSpPr>
        <xdr:cNvPr id="700" name="フローチャート : 判断 699"/>
        <xdr:cNvSpPr/>
      </xdr:nvSpPr>
      <xdr:spPr>
        <a:xfrm>
          <a:off x="12763500" y="1616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166930</xdr:rowOff>
    </xdr:from>
    <xdr:ext cx="534377" cy="259045"/>
    <xdr:sp macro="" textlink="">
      <xdr:nvSpPr>
        <xdr:cNvPr id="701" name="テキスト ボックス 700"/>
        <xdr:cNvSpPr txBox="1"/>
      </xdr:nvSpPr>
      <xdr:spPr>
        <a:xfrm>
          <a:off x="12547111" y="1594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85837</xdr:rowOff>
    </xdr:from>
    <xdr:to>
      <xdr:col>23</xdr:col>
      <xdr:colOff>568325</xdr:colOff>
      <xdr:row>97</xdr:row>
      <xdr:rowOff>15987</xdr:rowOff>
    </xdr:to>
    <xdr:sp macro="" textlink="">
      <xdr:nvSpPr>
        <xdr:cNvPr id="707" name="円/楕円 706"/>
        <xdr:cNvSpPr/>
      </xdr:nvSpPr>
      <xdr:spPr>
        <a:xfrm>
          <a:off x="16268700" y="1654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64264</xdr:rowOff>
    </xdr:from>
    <xdr:ext cx="469744" cy="259045"/>
    <xdr:sp macro="" textlink="">
      <xdr:nvSpPr>
        <xdr:cNvPr id="708" name="公債費該当値テキスト"/>
        <xdr:cNvSpPr txBox="1"/>
      </xdr:nvSpPr>
      <xdr:spPr>
        <a:xfrm>
          <a:off x="16370300" y="1652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140974</xdr:rowOff>
    </xdr:from>
    <xdr:to>
      <xdr:col>22</xdr:col>
      <xdr:colOff>415925</xdr:colOff>
      <xdr:row>96</xdr:row>
      <xdr:rowOff>71124</xdr:rowOff>
    </xdr:to>
    <xdr:sp macro="" textlink="">
      <xdr:nvSpPr>
        <xdr:cNvPr id="709" name="円/楕円 708"/>
        <xdr:cNvSpPr/>
      </xdr:nvSpPr>
      <xdr:spPr>
        <a:xfrm>
          <a:off x="15430500" y="164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62251</xdr:rowOff>
    </xdr:from>
    <xdr:ext cx="534377" cy="259045"/>
    <xdr:sp macro="" textlink="">
      <xdr:nvSpPr>
        <xdr:cNvPr id="710" name="テキスト ボックス 709"/>
        <xdr:cNvSpPr txBox="1"/>
      </xdr:nvSpPr>
      <xdr:spPr>
        <a:xfrm>
          <a:off x="15214111" y="1652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97678</xdr:rowOff>
    </xdr:from>
    <xdr:to>
      <xdr:col>21</xdr:col>
      <xdr:colOff>212725</xdr:colOff>
      <xdr:row>96</xdr:row>
      <xdr:rowOff>27828</xdr:rowOff>
    </xdr:to>
    <xdr:sp macro="" textlink="">
      <xdr:nvSpPr>
        <xdr:cNvPr id="711" name="円/楕円 710"/>
        <xdr:cNvSpPr/>
      </xdr:nvSpPr>
      <xdr:spPr>
        <a:xfrm>
          <a:off x="14541500" y="163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18955</xdr:rowOff>
    </xdr:from>
    <xdr:ext cx="534377" cy="259045"/>
    <xdr:sp macro="" textlink="">
      <xdr:nvSpPr>
        <xdr:cNvPr id="712" name="テキスト ボックス 711"/>
        <xdr:cNvSpPr txBox="1"/>
      </xdr:nvSpPr>
      <xdr:spPr>
        <a:xfrm>
          <a:off x="14325111" y="1647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72166</xdr:rowOff>
    </xdr:from>
    <xdr:to>
      <xdr:col>20</xdr:col>
      <xdr:colOff>9525</xdr:colOff>
      <xdr:row>96</xdr:row>
      <xdr:rowOff>2316</xdr:rowOff>
    </xdr:to>
    <xdr:sp macro="" textlink="">
      <xdr:nvSpPr>
        <xdr:cNvPr id="713" name="円/楕円 712"/>
        <xdr:cNvSpPr/>
      </xdr:nvSpPr>
      <xdr:spPr>
        <a:xfrm>
          <a:off x="13652500" y="1635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164893</xdr:rowOff>
    </xdr:from>
    <xdr:ext cx="534377" cy="259045"/>
    <xdr:sp macro="" textlink="">
      <xdr:nvSpPr>
        <xdr:cNvPr id="714" name="テキスト ボックス 713"/>
        <xdr:cNvSpPr txBox="1"/>
      </xdr:nvSpPr>
      <xdr:spPr>
        <a:xfrm>
          <a:off x="13436111" y="1645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11,616</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121681</xdr:rowOff>
    </xdr:from>
    <xdr:to>
      <xdr:col>18</xdr:col>
      <xdr:colOff>492125</xdr:colOff>
      <xdr:row>95</xdr:row>
      <xdr:rowOff>51831</xdr:rowOff>
    </xdr:to>
    <xdr:sp macro="" textlink="">
      <xdr:nvSpPr>
        <xdr:cNvPr id="715" name="円/楕円 714"/>
        <xdr:cNvSpPr/>
      </xdr:nvSpPr>
      <xdr:spPr>
        <a:xfrm>
          <a:off x="12763500" y="1623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42958</xdr:rowOff>
    </xdr:from>
    <xdr:ext cx="534377" cy="259045"/>
    <xdr:sp macro="" textlink="">
      <xdr:nvSpPr>
        <xdr:cNvPr id="716" name="テキスト ボックス 715"/>
        <xdr:cNvSpPr txBox="1"/>
      </xdr:nvSpPr>
      <xdr:spPr>
        <a:xfrm>
          <a:off x="12547111" y="1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14,283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2" name="テキスト ボックス 73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34" name="テキスト ボックス 73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36" name="テキスト ボックス 735"/>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137795</xdr:rowOff>
    </xdr:from>
    <xdr:to>
      <xdr:col>32</xdr:col>
      <xdr:colOff>186689</xdr:colOff>
      <xdr:row>39</xdr:row>
      <xdr:rowOff>44450</xdr:rowOff>
    </xdr:to>
    <xdr:cxnSp macro="">
      <xdr:nvCxnSpPr>
        <xdr:cNvPr id="740" name="直線コネクタ 739"/>
        <xdr:cNvCxnSpPr/>
      </xdr:nvCxnSpPr>
      <xdr:spPr>
        <a:xfrm flipV="1">
          <a:off x="22159595" y="5452745"/>
          <a:ext cx="1269"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84472</xdr:rowOff>
    </xdr:from>
    <xdr:ext cx="378565" cy="259045"/>
    <xdr:sp macro="" textlink="">
      <xdr:nvSpPr>
        <xdr:cNvPr id="743" name="諸支出金最大値テキスト"/>
        <xdr:cNvSpPr txBox="1"/>
      </xdr:nvSpPr>
      <xdr:spPr>
        <a:xfrm>
          <a:off x="22212300" y="5227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671</a:t>
          </a:r>
          <a:endParaRPr kumimoji="1" lang="ja-JP" altLang="en-US" sz="1000" b="1">
            <a:latin typeface="ＭＳ Ｐゴシック"/>
          </a:endParaRPr>
        </a:p>
      </xdr:txBody>
    </xdr:sp>
    <xdr:clientData/>
  </xdr:oneCellAnchor>
  <xdr:twoCellAnchor>
    <xdr:from>
      <xdr:col>32</xdr:col>
      <xdr:colOff>98425</xdr:colOff>
      <xdr:row>31</xdr:row>
      <xdr:rowOff>137795</xdr:rowOff>
    </xdr:from>
    <xdr:to>
      <xdr:col>32</xdr:col>
      <xdr:colOff>276225</xdr:colOff>
      <xdr:row>31</xdr:row>
      <xdr:rowOff>137795</xdr:rowOff>
    </xdr:to>
    <xdr:cxnSp macro="">
      <xdr:nvCxnSpPr>
        <xdr:cNvPr id="744" name="直線コネクタ 743"/>
        <xdr:cNvCxnSpPr/>
      </xdr:nvCxnSpPr>
      <xdr:spPr>
        <a:xfrm>
          <a:off x="22072600" y="5452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117492</xdr:rowOff>
    </xdr:from>
    <xdr:ext cx="313932" cy="259045"/>
    <xdr:sp macro="" textlink="">
      <xdr:nvSpPr>
        <xdr:cNvPr id="746" name="諸支出金平均値テキスト"/>
        <xdr:cNvSpPr txBox="1"/>
      </xdr:nvSpPr>
      <xdr:spPr>
        <a:xfrm>
          <a:off x="22212300" y="64611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94615</xdr:rowOff>
    </xdr:from>
    <xdr:to>
      <xdr:col>32</xdr:col>
      <xdr:colOff>238125</xdr:colOff>
      <xdr:row>39</xdr:row>
      <xdr:rowOff>24765</xdr:rowOff>
    </xdr:to>
    <xdr:sp macro="" textlink="">
      <xdr:nvSpPr>
        <xdr:cNvPr id="747" name="フローチャート : 判断 746"/>
        <xdr:cNvSpPr/>
      </xdr:nvSpPr>
      <xdr:spPr>
        <a:xfrm>
          <a:off x="221107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136525</xdr:rowOff>
    </xdr:from>
    <xdr:to>
      <xdr:col>31</xdr:col>
      <xdr:colOff>85725</xdr:colOff>
      <xdr:row>39</xdr:row>
      <xdr:rowOff>66675</xdr:rowOff>
    </xdr:to>
    <xdr:sp macro="" textlink="">
      <xdr:nvSpPr>
        <xdr:cNvPr id="749" name="フローチャート : 判断 748"/>
        <xdr:cNvSpPr/>
      </xdr:nvSpPr>
      <xdr:spPr>
        <a:xfrm>
          <a:off x="212725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83202</xdr:rowOff>
    </xdr:from>
    <xdr:ext cx="313932" cy="259045"/>
    <xdr:sp macro="" textlink="">
      <xdr:nvSpPr>
        <xdr:cNvPr id="750" name="テキスト ボックス 749"/>
        <xdr:cNvSpPr txBox="1"/>
      </xdr:nvSpPr>
      <xdr:spPr>
        <a:xfrm>
          <a:off x="21166333" y="64268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138430</xdr:rowOff>
    </xdr:from>
    <xdr:to>
      <xdr:col>29</xdr:col>
      <xdr:colOff>568325</xdr:colOff>
      <xdr:row>39</xdr:row>
      <xdr:rowOff>68580</xdr:rowOff>
    </xdr:to>
    <xdr:sp macro="" textlink="">
      <xdr:nvSpPr>
        <xdr:cNvPr id="752" name="フローチャート : 判断 751"/>
        <xdr:cNvSpPr/>
      </xdr:nvSpPr>
      <xdr:spPr>
        <a:xfrm>
          <a:off x="2038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85107</xdr:rowOff>
    </xdr:from>
    <xdr:ext cx="313932" cy="259045"/>
    <xdr:sp macro="" textlink="">
      <xdr:nvSpPr>
        <xdr:cNvPr id="753" name="テキスト ボックス 752"/>
        <xdr:cNvSpPr txBox="1"/>
      </xdr:nvSpPr>
      <xdr:spPr>
        <a:xfrm>
          <a:off x="20277333" y="64287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127000</xdr:rowOff>
    </xdr:from>
    <xdr:to>
      <xdr:col>28</xdr:col>
      <xdr:colOff>365125</xdr:colOff>
      <xdr:row>39</xdr:row>
      <xdr:rowOff>57150</xdr:rowOff>
    </xdr:to>
    <xdr:sp macro="" textlink="">
      <xdr:nvSpPr>
        <xdr:cNvPr id="755" name="フローチャート : 判断 754"/>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73677</xdr:rowOff>
    </xdr:from>
    <xdr:ext cx="313932" cy="259045"/>
    <xdr:sp macro="" textlink="">
      <xdr:nvSpPr>
        <xdr:cNvPr id="756" name="テキスト ボックス 755"/>
        <xdr:cNvSpPr txBox="1"/>
      </xdr:nvSpPr>
      <xdr:spPr>
        <a:xfrm>
          <a:off x="19388333" y="6417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27</xdr:col>
      <xdr:colOff>60325</xdr:colOff>
      <xdr:row>34</xdr:row>
      <xdr:rowOff>132715</xdr:rowOff>
    </xdr:from>
    <xdr:to>
      <xdr:col>27</xdr:col>
      <xdr:colOff>161925</xdr:colOff>
      <xdr:row>35</xdr:row>
      <xdr:rowOff>62865</xdr:rowOff>
    </xdr:to>
    <xdr:sp macro="" textlink="">
      <xdr:nvSpPr>
        <xdr:cNvPr id="757" name="フローチャート : 判断 756"/>
        <xdr:cNvSpPr/>
      </xdr:nvSpPr>
      <xdr:spPr>
        <a:xfrm>
          <a:off x="18605500" y="596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33</xdr:row>
      <xdr:rowOff>79392</xdr:rowOff>
    </xdr:from>
    <xdr:ext cx="378565" cy="259045"/>
    <xdr:sp macro="" textlink="">
      <xdr:nvSpPr>
        <xdr:cNvPr id="758" name="テキスト ボックス 757"/>
        <xdr:cNvSpPr txBox="1"/>
      </xdr:nvSpPr>
      <xdr:spPr>
        <a:xfrm>
          <a:off x="18467017" y="573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5"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教育費が住民一人当たり</a:t>
          </a:r>
          <a:r>
            <a:rPr kumimoji="1" lang="en-US" altLang="ja-JP" sz="1300">
              <a:latin typeface="ＭＳ Ｐゴシック"/>
            </a:rPr>
            <a:t>31,784</a:t>
          </a:r>
          <a:r>
            <a:rPr kumimoji="1" lang="ja-JP" altLang="en-US" sz="1300">
              <a:latin typeface="ＭＳ Ｐゴシック"/>
            </a:rPr>
            <a:t>円となっており、類似団体内平均に比べ</a:t>
          </a:r>
          <a:r>
            <a:rPr kumimoji="1" lang="en-US" altLang="ja-JP" sz="1300">
              <a:latin typeface="ＭＳ Ｐゴシック"/>
            </a:rPr>
            <a:t>18,830</a:t>
          </a:r>
          <a:r>
            <a:rPr kumimoji="1" lang="ja-JP" altLang="en-US" sz="1300">
              <a:latin typeface="ＭＳ Ｐゴシック"/>
            </a:rPr>
            <a:t>円低く、順位は</a:t>
          </a:r>
          <a:r>
            <a:rPr kumimoji="1" lang="en-US" altLang="ja-JP" sz="1300">
              <a:latin typeface="ＭＳ Ｐゴシック"/>
            </a:rPr>
            <a:t>23</a:t>
          </a:r>
          <a:r>
            <a:rPr kumimoji="1" lang="ja-JP" altLang="en-US" sz="1300">
              <a:latin typeface="ＭＳ Ｐゴシック"/>
            </a:rPr>
            <a:t>位となっている。</a:t>
          </a:r>
        </a:p>
        <a:p>
          <a:r>
            <a:rPr kumimoji="1" lang="ja-JP" altLang="en-US" sz="1300">
              <a:latin typeface="ＭＳ Ｐゴシック"/>
            </a:rPr>
            <a:t>　全体を通して住民一人当たりのコストは、類似団体内平均より低くなっているが、商工費及び土木費は類似団体内平均より高くなっている。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実質収支額の標準財政規模比は</a:t>
          </a:r>
          <a:r>
            <a:rPr kumimoji="1" lang="en-US" altLang="ja-JP" sz="1400">
              <a:latin typeface="ＭＳ ゴシック" pitchFamily="49" charset="-128"/>
              <a:ea typeface="ＭＳ ゴシック" pitchFamily="49" charset="-128"/>
            </a:rPr>
            <a:t>0.43</a:t>
          </a:r>
          <a:r>
            <a:rPr kumimoji="1" lang="ja-JP" altLang="en-US" sz="1400">
              <a:latin typeface="ＭＳ ゴシック" pitchFamily="49" charset="-128"/>
              <a:ea typeface="ＭＳ ゴシック" pitchFamily="49" charset="-128"/>
            </a:rPr>
            <a:t>ポイントの減となっており、引き続き適正な範囲となるよう、執行管理に努めていく。</a:t>
          </a:r>
        </a:p>
        <a:p>
          <a:r>
            <a:rPr kumimoji="1" lang="ja-JP" altLang="en-US" sz="1400">
              <a:latin typeface="ＭＳ ゴシック" pitchFamily="49" charset="-128"/>
              <a:ea typeface="ＭＳ ゴシック" pitchFamily="49" charset="-128"/>
            </a:rPr>
            <a:t>　財政調整基金残高の標準財政規模比は</a:t>
          </a:r>
          <a:r>
            <a:rPr kumimoji="1" lang="en-US" altLang="ja-JP" sz="1400">
              <a:latin typeface="ＭＳ ゴシック" pitchFamily="49" charset="-128"/>
              <a:ea typeface="ＭＳ ゴシック" pitchFamily="49" charset="-128"/>
            </a:rPr>
            <a:t>1.46</a:t>
          </a:r>
          <a:r>
            <a:rPr kumimoji="1" lang="ja-JP" altLang="en-US" sz="1400">
              <a:latin typeface="ＭＳ ゴシック" pitchFamily="49" charset="-128"/>
              <a:ea typeface="ＭＳ ゴシック" pitchFamily="49" charset="-128"/>
            </a:rPr>
            <a:t>ポイントの増となっているが、安定的な財政運営を行っていくため、引き続き財政調整基金残高の推移に十分留意していく。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適正な執行管理等により、前年度に比べ一般会計の実質収支額が減少し。連結実質赤字比率に係る黒字額の標準財政規模比は、前年度に対し</a:t>
          </a:r>
          <a:r>
            <a:rPr kumimoji="1" lang="en-US" altLang="ja-JP" sz="1400">
              <a:latin typeface="ＭＳ ゴシック" pitchFamily="49" charset="-128"/>
              <a:ea typeface="ＭＳ ゴシック" pitchFamily="49" charset="-128"/>
            </a:rPr>
            <a:t>0.31</a:t>
          </a:r>
          <a:r>
            <a:rPr kumimoji="1" lang="ja-JP" altLang="en-US" sz="1400">
              <a:latin typeface="ＭＳ ゴシック" pitchFamily="49" charset="-128"/>
              <a:ea typeface="ＭＳ ゴシック" pitchFamily="49" charset="-128"/>
            </a:rPr>
            <a:t>ポイントの減となり、</a:t>
          </a:r>
          <a:r>
            <a:rPr kumimoji="1" lang="en-US" altLang="ja-JP" sz="1400">
              <a:latin typeface="ＭＳ ゴシック" pitchFamily="49" charset="-128"/>
              <a:ea typeface="ＭＳ ゴシック" pitchFamily="49" charset="-128"/>
            </a:rPr>
            <a:t>8.11</a:t>
          </a:r>
          <a:r>
            <a:rPr kumimoji="1" lang="ja-JP" altLang="en-US" sz="1400">
              <a:latin typeface="ＭＳ ゴシック" pitchFamily="49" charset="-128"/>
              <a:ea typeface="ＭＳ ゴシック" pitchFamily="49" charset="-128"/>
            </a:rPr>
            <a:t>％となっている。全会計において黒字であり、連結実質赤字比率は生じていない。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254261532</v>
      </c>
      <c r="BO4" s="379"/>
      <c r="BP4" s="379"/>
      <c r="BQ4" s="379"/>
      <c r="BR4" s="379"/>
      <c r="BS4" s="379"/>
      <c r="BT4" s="379"/>
      <c r="BU4" s="380"/>
      <c r="BV4" s="378">
        <v>251467086</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6.6</v>
      </c>
      <c r="CU4" s="385"/>
      <c r="CV4" s="385"/>
      <c r="CW4" s="385"/>
      <c r="CX4" s="385"/>
      <c r="CY4" s="385"/>
      <c r="CZ4" s="385"/>
      <c r="DA4" s="386"/>
      <c r="DB4" s="384">
        <v>7</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241618051</v>
      </c>
      <c r="BO5" s="416"/>
      <c r="BP5" s="416"/>
      <c r="BQ5" s="416"/>
      <c r="BR5" s="416"/>
      <c r="BS5" s="416"/>
      <c r="BT5" s="416"/>
      <c r="BU5" s="417"/>
      <c r="BV5" s="415">
        <v>239607142</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79.7</v>
      </c>
      <c r="CU5" s="413"/>
      <c r="CV5" s="413"/>
      <c r="CW5" s="413"/>
      <c r="CX5" s="413"/>
      <c r="CY5" s="413"/>
      <c r="CZ5" s="413"/>
      <c r="DA5" s="414"/>
      <c r="DB5" s="412">
        <v>82.2</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85</v>
      </c>
      <c r="AV6" s="448"/>
      <c r="AW6" s="448"/>
      <c r="AX6" s="448"/>
      <c r="AY6" s="449" t="s">
        <v>86</v>
      </c>
      <c r="AZ6" s="450"/>
      <c r="BA6" s="450"/>
      <c r="BB6" s="450"/>
      <c r="BC6" s="450"/>
      <c r="BD6" s="450"/>
      <c r="BE6" s="450"/>
      <c r="BF6" s="450"/>
      <c r="BG6" s="450"/>
      <c r="BH6" s="450"/>
      <c r="BI6" s="450"/>
      <c r="BJ6" s="450"/>
      <c r="BK6" s="450"/>
      <c r="BL6" s="450"/>
      <c r="BM6" s="451"/>
      <c r="BN6" s="415">
        <v>12643481</v>
      </c>
      <c r="BO6" s="416"/>
      <c r="BP6" s="416"/>
      <c r="BQ6" s="416"/>
      <c r="BR6" s="416"/>
      <c r="BS6" s="416"/>
      <c r="BT6" s="416"/>
      <c r="BU6" s="417"/>
      <c r="BV6" s="415">
        <v>11859944</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79.7</v>
      </c>
      <c r="CU6" s="453"/>
      <c r="CV6" s="453"/>
      <c r="CW6" s="453"/>
      <c r="CX6" s="453"/>
      <c r="CY6" s="453"/>
      <c r="CZ6" s="453"/>
      <c r="DA6" s="454"/>
      <c r="DB6" s="452">
        <v>82.2</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85</v>
      </c>
      <c r="AV7" s="448"/>
      <c r="AW7" s="448"/>
      <c r="AX7" s="448"/>
      <c r="AY7" s="449" t="s">
        <v>89</v>
      </c>
      <c r="AZ7" s="450"/>
      <c r="BA7" s="450"/>
      <c r="BB7" s="450"/>
      <c r="BC7" s="450"/>
      <c r="BD7" s="450"/>
      <c r="BE7" s="450"/>
      <c r="BF7" s="450"/>
      <c r="BG7" s="450"/>
      <c r="BH7" s="450"/>
      <c r="BI7" s="450"/>
      <c r="BJ7" s="450"/>
      <c r="BK7" s="450"/>
      <c r="BL7" s="450"/>
      <c r="BM7" s="451"/>
      <c r="BN7" s="415">
        <v>2064305</v>
      </c>
      <c r="BO7" s="416"/>
      <c r="BP7" s="416"/>
      <c r="BQ7" s="416"/>
      <c r="BR7" s="416"/>
      <c r="BS7" s="416"/>
      <c r="BT7" s="416"/>
      <c r="BU7" s="417"/>
      <c r="BV7" s="415">
        <v>1204630</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160750609</v>
      </c>
      <c r="CU7" s="416"/>
      <c r="CV7" s="416"/>
      <c r="CW7" s="416"/>
      <c r="CX7" s="416"/>
      <c r="CY7" s="416"/>
      <c r="CZ7" s="416"/>
      <c r="DA7" s="417"/>
      <c r="DB7" s="415">
        <v>152039902</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77</v>
      </c>
      <c r="AV8" s="448"/>
      <c r="AW8" s="448"/>
      <c r="AX8" s="448"/>
      <c r="AY8" s="449" t="s">
        <v>92</v>
      </c>
      <c r="AZ8" s="450"/>
      <c r="BA8" s="450"/>
      <c r="BB8" s="450"/>
      <c r="BC8" s="450"/>
      <c r="BD8" s="450"/>
      <c r="BE8" s="450"/>
      <c r="BF8" s="450"/>
      <c r="BG8" s="450"/>
      <c r="BH8" s="450"/>
      <c r="BI8" s="450"/>
      <c r="BJ8" s="450"/>
      <c r="BK8" s="450"/>
      <c r="BL8" s="450"/>
      <c r="BM8" s="451"/>
      <c r="BN8" s="415">
        <v>10579176</v>
      </c>
      <c r="BO8" s="416"/>
      <c r="BP8" s="416"/>
      <c r="BQ8" s="416"/>
      <c r="BR8" s="416"/>
      <c r="BS8" s="416"/>
      <c r="BT8" s="416"/>
      <c r="BU8" s="417"/>
      <c r="BV8" s="415">
        <v>10655314</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0.52</v>
      </c>
      <c r="CU8" s="456"/>
      <c r="CV8" s="456"/>
      <c r="CW8" s="456"/>
      <c r="CX8" s="456"/>
      <c r="CY8" s="456"/>
      <c r="CZ8" s="456"/>
      <c r="DA8" s="457"/>
      <c r="DB8" s="455">
        <v>0.51</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717082</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-76138</v>
      </c>
      <c r="BO9" s="416"/>
      <c r="BP9" s="416"/>
      <c r="BQ9" s="416"/>
      <c r="BR9" s="416"/>
      <c r="BS9" s="416"/>
      <c r="BT9" s="416"/>
      <c r="BU9" s="417"/>
      <c r="BV9" s="415">
        <v>-3953629</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2.9</v>
      </c>
      <c r="CU9" s="413"/>
      <c r="CV9" s="413"/>
      <c r="CW9" s="413"/>
      <c r="CX9" s="413"/>
      <c r="CY9" s="413"/>
      <c r="CZ9" s="413"/>
      <c r="DA9" s="414"/>
      <c r="DB9" s="412">
        <v>4</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693373</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81478</v>
      </c>
      <c r="BO10" s="416"/>
      <c r="BP10" s="416"/>
      <c r="BQ10" s="416"/>
      <c r="BR10" s="416"/>
      <c r="BS10" s="416"/>
      <c r="BT10" s="416"/>
      <c r="BU10" s="417"/>
      <c r="BV10" s="415">
        <v>58847</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712057</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v>2256327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691853</v>
      </c>
      <c r="S13" s="497"/>
      <c r="T13" s="497"/>
      <c r="U13" s="497"/>
      <c r="V13" s="498"/>
      <c r="W13" s="431" t="s">
        <v>120</v>
      </c>
      <c r="X13" s="432"/>
      <c r="Y13" s="432"/>
      <c r="Z13" s="432"/>
      <c r="AA13" s="432"/>
      <c r="AB13" s="422"/>
      <c r="AC13" s="466">
        <v>354</v>
      </c>
      <c r="AD13" s="467"/>
      <c r="AE13" s="467"/>
      <c r="AF13" s="467"/>
      <c r="AG13" s="506"/>
      <c r="AH13" s="466">
        <v>395</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5340</v>
      </c>
      <c r="BO13" s="416"/>
      <c r="BP13" s="416"/>
      <c r="BQ13" s="416"/>
      <c r="BR13" s="416"/>
      <c r="BS13" s="416"/>
      <c r="BT13" s="416"/>
      <c r="BU13" s="417"/>
      <c r="BV13" s="415">
        <v>-6151109</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-1.7</v>
      </c>
      <c r="CU13" s="413"/>
      <c r="CV13" s="413"/>
      <c r="CW13" s="413"/>
      <c r="CX13" s="413"/>
      <c r="CY13" s="413"/>
      <c r="CZ13" s="413"/>
      <c r="DA13" s="414"/>
      <c r="DB13" s="412">
        <v>-1.2</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707455</v>
      </c>
      <c r="S14" s="497"/>
      <c r="T14" s="497"/>
      <c r="U14" s="497"/>
      <c r="V14" s="498"/>
      <c r="W14" s="405"/>
      <c r="X14" s="406"/>
      <c r="Y14" s="406"/>
      <c r="Z14" s="406"/>
      <c r="AA14" s="406"/>
      <c r="AB14" s="395"/>
      <c r="AC14" s="499">
        <v>0.1</v>
      </c>
      <c r="AD14" s="500"/>
      <c r="AE14" s="500"/>
      <c r="AF14" s="500"/>
      <c r="AG14" s="501"/>
      <c r="AH14" s="499">
        <v>0.1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688102</v>
      </c>
      <c r="S15" s="497"/>
      <c r="T15" s="497"/>
      <c r="U15" s="497"/>
      <c r="V15" s="498"/>
      <c r="W15" s="431" t="s">
        <v>127</v>
      </c>
      <c r="X15" s="432"/>
      <c r="Y15" s="432"/>
      <c r="Z15" s="432"/>
      <c r="AA15" s="432"/>
      <c r="AB15" s="422"/>
      <c r="AC15" s="466">
        <v>60578</v>
      </c>
      <c r="AD15" s="467"/>
      <c r="AE15" s="467"/>
      <c r="AF15" s="467"/>
      <c r="AG15" s="506"/>
      <c r="AH15" s="466">
        <v>75833</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79687408</v>
      </c>
      <c r="BO15" s="379"/>
      <c r="BP15" s="379"/>
      <c r="BQ15" s="379"/>
      <c r="BR15" s="379"/>
      <c r="BS15" s="379"/>
      <c r="BT15" s="379"/>
      <c r="BU15" s="380"/>
      <c r="BV15" s="378">
        <v>71559307</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20.5</v>
      </c>
      <c r="AD16" s="500"/>
      <c r="AE16" s="500"/>
      <c r="AF16" s="500"/>
      <c r="AG16" s="501"/>
      <c r="AH16" s="499">
        <v>22.1</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148994713</v>
      </c>
      <c r="BO16" s="416"/>
      <c r="BP16" s="416"/>
      <c r="BQ16" s="416"/>
      <c r="BR16" s="416"/>
      <c r="BS16" s="416"/>
      <c r="BT16" s="416"/>
      <c r="BU16" s="417"/>
      <c r="BV16" s="415">
        <v>140562298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234360</v>
      </c>
      <c r="AD17" s="467"/>
      <c r="AE17" s="467"/>
      <c r="AF17" s="467"/>
      <c r="AG17" s="506"/>
      <c r="AH17" s="466">
        <v>253727</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160750609</v>
      </c>
      <c r="BO17" s="416"/>
      <c r="BP17" s="416"/>
      <c r="BQ17" s="416"/>
      <c r="BR17" s="416"/>
      <c r="BS17" s="416"/>
      <c r="BT17" s="416"/>
      <c r="BU17" s="417"/>
      <c r="BV17" s="415">
        <v>152039902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60.66</v>
      </c>
      <c r="M18" s="528"/>
      <c r="N18" s="528"/>
      <c r="O18" s="528"/>
      <c r="P18" s="528"/>
      <c r="Q18" s="528"/>
      <c r="R18" s="529"/>
      <c r="S18" s="529"/>
      <c r="T18" s="529"/>
      <c r="U18" s="529"/>
      <c r="V18" s="530"/>
      <c r="W18" s="433"/>
      <c r="X18" s="434"/>
      <c r="Y18" s="434"/>
      <c r="Z18" s="434"/>
      <c r="AA18" s="434"/>
      <c r="AB18" s="425"/>
      <c r="AC18" s="531">
        <v>79.400000000000006</v>
      </c>
      <c r="AD18" s="532"/>
      <c r="AE18" s="532"/>
      <c r="AF18" s="532"/>
      <c r="AG18" s="533"/>
      <c r="AH18" s="531">
        <v>74</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132703537</v>
      </c>
      <c r="BO18" s="416"/>
      <c r="BP18" s="416"/>
      <c r="BQ18" s="416"/>
      <c r="BR18" s="416"/>
      <c r="BS18" s="416"/>
      <c r="BT18" s="416"/>
      <c r="BU18" s="417"/>
      <c r="BV18" s="415">
        <v>129994715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11821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179112454</v>
      </c>
      <c r="BO19" s="416"/>
      <c r="BP19" s="416"/>
      <c r="BQ19" s="416"/>
      <c r="BR19" s="416"/>
      <c r="BS19" s="416"/>
      <c r="BT19" s="416"/>
      <c r="BU19" s="417"/>
      <c r="BV19" s="415">
        <v>174890459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371149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31324887</v>
      </c>
      <c r="BO23" s="416"/>
      <c r="BP23" s="416"/>
      <c r="BQ23" s="416"/>
      <c r="BR23" s="416"/>
      <c r="BS23" s="416"/>
      <c r="BT23" s="416"/>
      <c r="BU23" s="417"/>
      <c r="BV23" s="415">
        <v>35706019</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11590</v>
      </c>
      <c r="R24" s="467"/>
      <c r="S24" s="467"/>
      <c r="T24" s="467"/>
      <c r="U24" s="467"/>
      <c r="V24" s="506"/>
      <c r="W24" s="561"/>
      <c r="X24" s="549"/>
      <c r="Y24" s="550"/>
      <c r="Z24" s="465" t="s">
        <v>151</v>
      </c>
      <c r="AA24" s="445"/>
      <c r="AB24" s="445"/>
      <c r="AC24" s="445"/>
      <c r="AD24" s="445"/>
      <c r="AE24" s="445"/>
      <c r="AF24" s="445"/>
      <c r="AG24" s="446"/>
      <c r="AH24" s="466">
        <v>4018</v>
      </c>
      <c r="AI24" s="467"/>
      <c r="AJ24" s="467"/>
      <c r="AK24" s="467"/>
      <c r="AL24" s="506"/>
      <c r="AM24" s="466">
        <v>12933942</v>
      </c>
      <c r="AN24" s="467"/>
      <c r="AO24" s="467"/>
      <c r="AP24" s="467"/>
      <c r="AQ24" s="467"/>
      <c r="AR24" s="506"/>
      <c r="AS24" s="466">
        <v>3219</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27673829</v>
      </c>
      <c r="BO24" s="416"/>
      <c r="BP24" s="416"/>
      <c r="BQ24" s="416"/>
      <c r="BR24" s="416"/>
      <c r="BS24" s="416"/>
      <c r="BT24" s="416"/>
      <c r="BU24" s="417"/>
      <c r="BV24" s="415">
        <v>31296932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2</v>
      </c>
      <c r="M25" s="467"/>
      <c r="N25" s="467"/>
      <c r="O25" s="467"/>
      <c r="P25" s="506"/>
      <c r="Q25" s="466">
        <v>9300</v>
      </c>
      <c r="R25" s="467"/>
      <c r="S25" s="467"/>
      <c r="T25" s="467"/>
      <c r="U25" s="467"/>
      <c r="V25" s="506"/>
      <c r="W25" s="561"/>
      <c r="X25" s="549"/>
      <c r="Y25" s="550"/>
      <c r="Z25" s="465" t="s">
        <v>154</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22901915</v>
      </c>
      <c r="BO25" s="379"/>
      <c r="BP25" s="379"/>
      <c r="BQ25" s="379"/>
      <c r="BR25" s="379"/>
      <c r="BS25" s="379"/>
      <c r="BT25" s="379"/>
      <c r="BU25" s="380"/>
      <c r="BV25" s="378">
        <v>20137478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7820</v>
      </c>
      <c r="R26" s="467"/>
      <c r="S26" s="467"/>
      <c r="T26" s="467"/>
      <c r="U26" s="467"/>
      <c r="V26" s="506"/>
      <c r="W26" s="561"/>
      <c r="X26" s="549"/>
      <c r="Y26" s="550"/>
      <c r="Z26" s="465" t="s">
        <v>157</v>
      </c>
      <c r="AA26" s="571"/>
      <c r="AB26" s="571"/>
      <c r="AC26" s="571"/>
      <c r="AD26" s="571"/>
      <c r="AE26" s="571"/>
      <c r="AF26" s="571"/>
      <c r="AG26" s="572"/>
      <c r="AH26" s="466">
        <v>530</v>
      </c>
      <c r="AI26" s="467"/>
      <c r="AJ26" s="467"/>
      <c r="AK26" s="467"/>
      <c r="AL26" s="506"/>
      <c r="AM26" s="466">
        <v>1633460</v>
      </c>
      <c r="AN26" s="467"/>
      <c r="AO26" s="467"/>
      <c r="AP26" s="467"/>
      <c r="AQ26" s="467"/>
      <c r="AR26" s="506"/>
      <c r="AS26" s="466">
        <v>3082</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v>35000</v>
      </c>
      <c r="BO26" s="416"/>
      <c r="BP26" s="416"/>
      <c r="BQ26" s="416"/>
      <c r="BR26" s="416"/>
      <c r="BS26" s="416"/>
      <c r="BT26" s="416"/>
      <c r="BU26" s="417"/>
      <c r="BV26" s="415">
        <v>30000</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9320</v>
      </c>
      <c r="R27" s="467"/>
      <c r="S27" s="467"/>
      <c r="T27" s="467"/>
      <c r="U27" s="467"/>
      <c r="V27" s="506"/>
      <c r="W27" s="561"/>
      <c r="X27" s="549"/>
      <c r="Y27" s="550"/>
      <c r="Z27" s="465" t="s">
        <v>160</v>
      </c>
      <c r="AA27" s="445"/>
      <c r="AB27" s="445"/>
      <c r="AC27" s="445"/>
      <c r="AD27" s="445"/>
      <c r="AE27" s="445"/>
      <c r="AF27" s="445"/>
      <c r="AG27" s="446"/>
      <c r="AH27" s="466">
        <v>8</v>
      </c>
      <c r="AI27" s="467"/>
      <c r="AJ27" s="467"/>
      <c r="AK27" s="467"/>
      <c r="AL27" s="506"/>
      <c r="AM27" s="466">
        <v>34310</v>
      </c>
      <c r="AN27" s="467"/>
      <c r="AO27" s="467"/>
      <c r="AP27" s="467"/>
      <c r="AQ27" s="467"/>
      <c r="AR27" s="506"/>
      <c r="AS27" s="466">
        <v>4289</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t="s">
        <v>117</v>
      </c>
      <c r="BO27" s="585"/>
      <c r="BP27" s="585"/>
      <c r="BQ27" s="585"/>
      <c r="BR27" s="585"/>
      <c r="BS27" s="585"/>
      <c r="BT27" s="585"/>
      <c r="BU27" s="586"/>
      <c r="BV27" s="584" t="s">
        <v>117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7860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58617337</v>
      </c>
      <c r="BO28" s="379"/>
      <c r="BP28" s="379"/>
      <c r="BQ28" s="379"/>
      <c r="BR28" s="379"/>
      <c r="BS28" s="379"/>
      <c r="BT28" s="379"/>
      <c r="BU28" s="380"/>
      <c r="BV28" s="378">
        <v>53208202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48</v>
      </c>
      <c r="M29" s="467"/>
      <c r="N29" s="467"/>
      <c r="O29" s="467"/>
      <c r="P29" s="506"/>
      <c r="Q29" s="466">
        <v>6150</v>
      </c>
      <c r="R29" s="467"/>
      <c r="S29" s="467"/>
      <c r="T29" s="467"/>
      <c r="U29" s="467"/>
      <c r="V29" s="506"/>
      <c r="W29" s="562"/>
      <c r="X29" s="563"/>
      <c r="Y29" s="564"/>
      <c r="Z29" s="465" t="s">
        <v>167</v>
      </c>
      <c r="AA29" s="445"/>
      <c r="AB29" s="445"/>
      <c r="AC29" s="445"/>
      <c r="AD29" s="445"/>
      <c r="AE29" s="445"/>
      <c r="AF29" s="445"/>
      <c r="AG29" s="446"/>
      <c r="AH29" s="466">
        <v>4026</v>
      </c>
      <c r="AI29" s="467"/>
      <c r="AJ29" s="467"/>
      <c r="AK29" s="467"/>
      <c r="AL29" s="506"/>
      <c r="AM29" s="466">
        <v>12968252</v>
      </c>
      <c r="AN29" s="467"/>
      <c r="AO29" s="467"/>
      <c r="AP29" s="467"/>
      <c r="AQ29" s="467"/>
      <c r="AR29" s="506"/>
      <c r="AS29" s="466">
        <v>3221</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11719073</v>
      </c>
      <c r="BO29" s="416"/>
      <c r="BP29" s="416"/>
      <c r="BQ29" s="416"/>
      <c r="BR29" s="416"/>
      <c r="BS29" s="416"/>
      <c r="BT29" s="416"/>
      <c r="BU29" s="417"/>
      <c r="BV29" s="415">
        <v>12196649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100.6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46233779</v>
      </c>
      <c r="BO30" s="585"/>
      <c r="BP30" s="585"/>
      <c r="BQ30" s="585"/>
      <c r="BR30" s="585"/>
      <c r="BS30" s="585"/>
      <c r="BT30" s="585"/>
      <c r="BU30" s="586"/>
      <c r="BV30" s="584">
        <v>40184828</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5</v>
      </c>
      <c r="BX34" s="596"/>
      <c r="BY34" s="597" t="str">
        <f>IF('各会計、関係団体の財政状況及び健全化判断比率'!B68="","",'各会計、関係団体の財政状況及び健全化判断比率'!B68)</f>
        <v>特別区人事・厚生事務組合</v>
      </c>
      <c r="BZ34" s="597"/>
      <c r="CA34" s="597"/>
      <c r="CB34" s="597"/>
      <c r="CC34" s="597"/>
      <c r="CD34" s="597"/>
      <c r="CE34" s="597"/>
      <c r="CF34" s="597"/>
      <c r="CG34" s="597"/>
      <c r="CH34" s="597"/>
      <c r="CI34" s="597"/>
      <c r="CJ34" s="597"/>
      <c r="CK34" s="597"/>
      <c r="CL34" s="597"/>
      <c r="CM34" s="597"/>
      <c r="CN34" s="165"/>
      <c r="CO34" s="596">
        <f>IF(CQ34="","",MAX(C34:D43,U34:V43,AM34:AN43,BE34:BF43,BW34:BX43)+1)</f>
        <v>11</v>
      </c>
      <c r="CP34" s="596"/>
      <c r="CQ34" s="597" t="str">
        <f>IF('各会計、関係団体の財政状況及び健全化判断比率'!BS7="","",'各会計、関係団体の財政状況及び健全化判断比率'!BS7)</f>
        <v>大田区文化振興協会</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6</v>
      </c>
      <c r="BX35" s="596"/>
      <c r="BY35" s="597" t="str">
        <f>IF('各会計、関係団体の財政状況及び健全化判断比率'!B69="","",'各会計、関係団体の財政状況及び健全化判断比率'!B69)</f>
        <v>特別区競馬組合</v>
      </c>
      <c r="BZ35" s="597"/>
      <c r="CA35" s="597"/>
      <c r="CB35" s="597"/>
      <c r="CC35" s="597"/>
      <c r="CD35" s="597"/>
      <c r="CE35" s="597"/>
      <c r="CF35" s="597"/>
      <c r="CG35" s="597"/>
      <c r="CH35" s="597"/>
      <c r="CI35" s="597"/>
      <c r="CJ35" s="597"/>
      <c r="CK35" s="597"/>
      <c r="CL35" s="597"/>
      <c r="CM35" s="597"/>
      <c r="CN35" s="165"/>
      <c r="CO35" s="596">
        <f t="shared" ref="CO35:CO43" si="3">IF(CQ35="","",CO34+1)</f>
        <v>12</v>
      </c>
      <c r="CP35" s="596"/>
      <c r="CQ35" s="597" t="str">
        <f>IF('各会計、関係団体の財政状況及び健全化判断比率'!BS8="","",'各会計、関係団体の財政状況及び健全化判断比率'!BS8)</f>
        <v>大田区産業振興協会</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7</v>
      </c>
      <c r="BX36" s="596"/>
      <c r="BY36" s="597" t="str">
        <f>IF('各会計、関係団体の財政状況及び健全化判断比率'!B70="","",'各会計、関係団体の財政状況及び健全化判断比率'!B70)</f>
        <v>臨海部広域斎場組合</v>
      </c>
      <c r="BZ36" s="597"/>
      <c r="CA36" s="597"/>
      <c r="CB36" s="597"/>
      <c r="CC36" s="597"/>
      <c r="CD36" s="597"/>
      <c r="CE36" s="597"/>
      <c r="CF36" s="597"/>
      <c r="CG36" s="597"/>
      <c r="CH36" s="597"/>
      <c r="CI36" s="597"/>
      <c r="CJ36" s="597"/>
      <c r="CK36" s="597"/>
      <c r="CL36" s="597"/>
      <c r="CM36" s="597"/>
      <c r="CN36" s="165"/>
      <c r="CO36" s="596">
        <f t="shared" si="3"/>
        <v>13</v>
      </c>
      <c r="CP36" s="596"/>
      <c r="CQ36" s="597" t="str">
        <f>IF('各会計、関係団体の財政状況及び健全化判断比率'!BS9="","",'各会計、関係団体の財政状況及び健全化判断比率'!BS9)</f>
        <v>大田区体育協会</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8</v>
      </c>
      <c r="BX37" s="596"/>
      <c r="BY37" s="597" t="str">
        <f>IF('各会計、関係団体の財政状況及び健全化判断比率'!B71="","",'各会計、関係団体の財政状況及び健全化判断比率'!B71)</f>
        <v>東京二十三区清掃一部事務組合</v>
      </c>
      <c r="BZ37" s="597"/>
      <c r="CA37" s="597"/>
      <c r="CB37" s="597"/>
      <c r="CC37" s="597"/>
      <c r="CD37" s="597"/>
      <c r="CE37" s="597"/>
      <c r="CF37" s="597"/>
      <c r="CG37" s="597"/>
      <c r="CH37" s="597"/>
      <c r="CI37" s="597"/>
      <c r="CJ37" s="597"/>
      <c r="CK37" s="597"/>
      <c r="CL37" s="597"/>
      <c r="CM37" s="597"/>
      <c r="CN37" s="165"/>
      <c r="CO37" s="596">
        <f t="shared" si="3"/>
        <v>14</v>
      </c>
      <c r="CP37" s="596"/>
      <c r="CQ37" s="597" t="str">
        <f>IF('各会計、関係団体の財政状況及び健全化判断比率'!BS10="","",'各会計、関係団体の財政状況及び健全化判断比率'!BS10)</f>
        <v>大田区土地開発公社</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9</v>
      </c>
      <c r="BX38" s="596"/>
      <c r="BY38" s="597" t="str">
        <f>IF('各会計、関係団体の財政状況及び健全化判断比率'!B72="","",'各会計、関係団体の財政状況及び健全化判断比率'!B72)</f>
        <v>東京都後期高齢者医療広域連合（一般会計）</v>
      </c>
      <c r="BZ38" s="597"/>
      <c r="CA38" s="597"/>
      <c r="CB38" s="597"/>
      <c r="CC38" s="597"/>
      <c r="CD38" s="597"/>
      <c r="CE38" s="597"/>
      <c r="CF38" s="597"/>
      <c r="CG38" s="597"/>
      <c r="CH38" s="597"/>
      <c r="CI38" s="597"/>
      <c r="CJ38" s="597"/>
      <c r="CK38" s="597"/>
      <c r="CL38" s="597"/>
      <c r="CM38" s="597"/>
      <c r="CN38" s="165"/>
      <c r="CO38" s="596">
        <f t="shared" si="3"/>
        <v>15</v>
      </c>
      <c r="CP38" s="596"/>
      <c r="CQ38" s="597" t="str">
        <f>IF('各会計、関係団体の財政状況及び健全化判断比率'!BS11="","",'各会計、関係団体の財政状況及び健全化判断比率'!BS11)</f>
        <v>大田まちづくり公社</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10</v>
      </c>
      <c r="BX39" s="596"/>
      <c r="BY39" s="597" t="str">
        <f>IF('各会計、関係団体の財政状況及び健全化判断比率'!B73="","",'各会計、関係団体の財政状況及び健全化判断比率'!B73)</f>
        <v>東京都後期高齢者医療広域連合
（後期高齢者医療特別会計）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511</v>
      </c>
      <c r="G33" s="29" t="s">
        <v>512</v>
      </c>
      <c r="H33" s="29" t="s">
        <v>513</v>
      </c>
      <c r="I33" s="29" t="s">
        <v>514</v>
      </c>
      <c r="J33" s="30" t="s">
        <v>515</v>
      </c>
      <c r="K33" s="22"/>
      <c r="L33" s="22"/>
      <c r="M33" s="22"/>
      <c r="N33" s="22"/>
      <c r="O33" s="22"/>
      <c r="P33" s="22"/>
    </row>
    <row r="34" spans="1:16" ht="39" customHeight="1" x14ac:dyDescent="0.15">
      <c r="A34" s="22"/>
      <c r="B34" s="31"/>
      <c r="C34" s="1181" t="s">
        <v>517</v>
      </c>
      <c r="D34" s="1181"/>
      <c r="E34" s="1182"/>
      <c r="F34" s="32">
        <v>3.19</v>
      </c>
      <c r="G34" s="33">
        <v>6.07</v>
      </c>
      <c r="H34" s="33">
        <v>10.02</v>
      </c>
      <c r="I34" s="33">
        <v>7</v>
      </c>
      <c r="J34" s="34">
        <v>6.58</v>
      </c>
      <c r="K34" s="22"/>
      <c r="L34" s="22"/>
      <c r="M34" s="22"/>
      <c r="N34" s="22"/>
      <c r="O34" s="22"/>
      <c r="P34" s="22"/>
    </row>
    <row r="35" spans="1:16" ht="39" customHeight="1" x14ac:dyDescent="0.15">
      <c r="A35" s="22"/>
      <c r="B35" s="35"/>
      <c r="C35" s="1175" t="s">
        <v>518</v>
      </c>
      <c r="D35" s="1176"/>
      <c r="E35" s="1177"/>
      <c r="F35" s="36">
        <v>2.2400000000000002</v>
      </c>
      <c r="G35" s="37">
        <v>2.2000000000000002</v>
      </c>
      <c r="H35" s="37">
        <v>1.54</v>
      </c>
      <c r="I35" s="37">
        <v>1.03</v>
      </c>
      <c r="J35" s="38">
        <v>0.82</v>
      </c>
      <c r="K35" s="22"/>
      <c r="L35" s="22"/>
      <c r="M35" s="22"/>
      <c r="N35" s="22"/>
      <c r="O35" s="22"/>
      <c r="P35" s="22"/>
    </row>
    <row r="36" spans="1:16" ht="39" customHeight="1" x14ac:dyDescent="0.15">
      <c r="A36" s="22"/>
      <c r="B36" s="35"/>
      <c r="C36" s="1175" t="s">
        <v>519</v>
      </c>
      <c r="D36" s="1176"/>
      <c r="E36" s="1177"/>
      <c r="F36" s="36">
        <v>0.61</v>
      </c>
      <c r="G36" s="37">
        <v>0.31</v>
      </c>
      <c r="H36" s="37">
        <v>0.28000000000000003</v>
      </c>
      <c r="I36" s="37">
        <v>0.32</v>
      </c>
      <c r="J36" s="38">
        <v>0.64</v>
      </c>
      <c r="K36" s="22"/>
      <c r="L36" s="22"/>
      <c r="M36" s="22"/>
      <c r="N36" s="22"/>
      <c r="O36" s="22"/>
      <c r="P36" s="22"/>
    </row>
    <row r="37" spans="1:16" ht="39" customHeight="1" x14ac:dyDescent="0.15">
      <c r="A37" s="22"/>
      <c r="B37" s="35"/>
      <c r="C37" s="1175" t="s">
        <v>520</v>
      </c>
      <c r="D37" s="1176"/>
      <c r="E37" s="1177"/>
      <c r="F37" s="36">
        <v>0.03</v>
      </c>
      <c r="G37" s="37">
        <v>0.06</v>
      </c>
      <c r="H37" s="37">
        <v>0.05</v>
      </c>
      <c r="I37" s="37">
        <v>7.0000000000000007E-2</v>
      </c>
      <c r="J37" s="38">
        <v>7.0000000000000007E-2</v>
      </c>
      <c r="K37" s="22"/>
      <c r="L37" s="22"/>
      <c r="M37" s="22"/>
      <c r="N37" s="22"/>
      <c r="O37" s="22"/>
      <c r="P37" s="22"/>
    </row>
    <row r="38" spans="1:16" ht="39" customHeight="1" x14ac:dyDescent="0.15">
      <c r="A38" s="22"/>
      <c r="B38" s="35"/>
      <c r="C38" s="1175"/>
      <c r="D38" s="1176"/>
      <c r="E38" s="1177"/>
      <c r="F38" s="36"/>
      <c r="G38" s="37"/>
      <c r="H38" s="37"/>
      <c r="I38" s="37"/>
      <c r="J38" s="38"/>
      <c r="K38" s="22"/>
      <c r="L38" s="22"/>
      <c r="M38" s="22"/>
      <c r="N38" s="22"/>
      <c r="O38" s="22"/>
      <c r="P38" s="22"/>
    </row>
    <row r="39" spans="1:16" ht="39" customHeight="1" x14ac:dyDescent="0.15">
      <c r="A39" s="22"/>
      <c r="B39" s="35"/>
      <c r="C39" s="1175"/>
      <c r="D39" s="1176"/>
      <c r="E39" s="1177"/>
      <c r="F39" s="36"/>
      <c r="G39" s="37"/>
      <c r="H39" s="37"/>
      <c r="I39" s="37"/>
      <c r="J39" s="38"/>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521</v>
      </c>
      <c r="D42" s="1176"/>
      <c r="E42" s="1177"/>
      <c r="F42" s="36" t="s">
        <v>471</v>
      </c>
      <c r="G42" s="37" t="s">
        <v>471</v>
      </c>
      <c r="H42" s="37" t="s">
        <v>471</v>
      </c>
      <c r="I42" s="37" t="s">
        <v>471</v>
      </c>
      <c r="J42" s="38" t="s">
        <v>471</v>
      </c>
      <c r="K42" s="22"/>
      <c r="L42" s="22"/>
      <c r="M42" s="22"/>
      <c r="N42" s="22"/>
      <c r="O42" s="22"/>
      <c r="P42" s="22"/>
    </row>
    <row r="43" spans="1:16" ht="39" customHeight="1" thickBot="1" x14ac:dyDescent="0.2">
      <c r="A43" s="22"/>
      <c r="B43" s="40"/>
      <c r="C43" s="1178" t="s">
        <v>522</v>
      </c>
      <c r="D43" s="1179"/>
      <c r="E43" s="1180"/>
      <c r="F43" s="41" t="s">
        <v>471</v>
      </c>
      <c r="G43" s="42" t="s">
        <v>471</v>
      </c>
      <c r="H43" s="42" t="s">
        <v>471</v>
      </c>
      <c r="I43" s="42" t="s">
        <v>471</v>
      </c>
      <c r="J43" s="43" t="s">
        <v>471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7145</v>
      </c>
      <c r="L45" s="60">
        <v>6798</v>
      </c>
      <c r="M45" s="60">
        <v>6730</v>
      </c>
      <c r="N45" s="60">
        <v>5670</v>
      </c>
      <c r="O45" s="61">
        <v>4632</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471</v>
      </c>
      <c r="L46" s="64" t="s">
        <v>471</v>
      </c>
      <c r="M46" s="64" t="s">
        <v>471</v>
      </c>
      <c r="N46" s="64" t="s">
        <v>471</v>
      </c>
      <c r="O46" s="65" t="s">
        <v>471</v>
      </c>
      <c r="P46" s="48"/>
      <c r="Q46" s="48"/>
      <c r="R46" s="48"/>
      <c r="S46" s="48"/>
      <c r="T46" s="48"/>
      <c r="U46" s="48"/>
    </row>
    <row r="47" spans="1:21" ht="30.75" customHeight="1" x14ac:dyDescent="0.15">
      <c r="A47" s="48"/>
      <c r="B47" s="1193"/>
      <c r="C47" s="1194"/>
      <c r="D47" s="62"/>
      <c r="E47" s="1185" t="s">
        <v>14</v>
      </c>
      <c r="F47" s="1185"/>
      <c r="G47" s="1185"/>
      <c r="H47" s="1185"/>
      <c r="I47" s="1185"/>
      <c r="J47" s="1186"/>
      <c r="K47" s="63">
        <v>348</v>
      </c>
      <c r="L47" s="64">
        <v>398</v>
      </c>
      <c r="M47" s="64">
        <v>325</v>
      </c>
      <c r="N47" s="64">
        <v>293</v>
      </c>
      <c r="O47" s="65">
        <v>248</v>
      </c>
      <c r="P47" s="48"/>
      <c r="Q47" s="48"/>
      <c r="R47" s="48"/>
      <c r="S47" s="48"/>
      <c r="T47" s="48"/>
      <c r="U47" s="48"/>
    </row>
    <row r="48" spans="1:21" ht="30.75" customHeight="1" x14ac:dyDescent="0.15">
      <c r="A48" s="48"/>
      <c r="B48" s="1193"/>
      <c r="C48" s="1194"/>
      <c r="D48" s="62"/>
      <c r="E48" s="1185" t="s">
        <v>15</v>
      </c>
      <c r="F48" s="1185"/>
      <c r="G48" s="1185"/>
      <c r="H48" s="1185"/>
      <c r="I48" s="1185"/>
      <c r="J48" s="1186"/>
      <c r="K48" s="63" t="s">
        <v>471</v>
      </c>
      <c r="L48" s="64" t="s">
        <v>471</v>
      </c>
      <c r="M48" s="64" t="s">
        <v>471</v>
      </c>
      <c r="N48" s="64" t="s">
        <v>471</v>
      </c>
      <c r="O48" s="65" t="s">
        <v>471</v>
      </c>
      <c r="P48" s="48"/>
      <c r="Q48" s="48"/>
      <c r="R48" s="48"/>
      <c r="S48" s="48"/>
      <c r="T48" s="48"/>
      <c r="U48" s="48"/>
    </row>
    <row r="49" spans="1:21" ht="30.75" customHeight="1" x14ac:dyDescent="0.15">
      <c r="A49" s="48"/>
      <c r="B49" s="1193"/>
      <c r="C49" s="1194"/>
      <c r="D49" s="62"/>
      <c r="E49" s="1185" t="s">
        <v>16</v>
      </c>
      <c r="F49" s="1185"/>
      <c r="G49" s="1185"/>
      <c r="H49" s="1185"/>
      <c r="I49" s="1185"/>
      <c r="J49" s="1186"/>
      <c r="K49" s="63">
        <v>923</v>
      </c>
      <c r="L49" s="64">
        <v>880</v>
      </c>
      <c r="M49" s="64">
        <v>745</v>
      </c>
      <c r="N49" s="64">
        <v>662</v>
      </c>
      <c r="O49" s="65">
        <v>628</v>
      </c>
      <c r="P49" s="48"/>
      <c r="Q49" s="48"/>
      <c r="R49" s="48"/>
      <c r="S49" s="48"/>
      <c r="T49" s="48"/>
      <c r="U49" s="48"/>
    </row>
    <row r="50" spans="1:21" ht="30.75" customHeight="1" x14ac:dyDescent="0.15">
      <c r="A50" s="48"/>
      <c r="B50" s="1193"/>
      <c r="C50" s="1194"/>
      <c r="D50" s="62"/>
      <c r="E50" s="1185" t="s">
        <v>17</v>
      </c>
      <c r="F50" s="1185"/>
      <c r="G50" s="1185"/>
      <c r="H50" s="1185"/>
      <c r="I50" s="1185"/>
      <c r="J50" s="1186"/>
      <c r="K50" s="63">
        <v>3887</v>
      </c>
      <c r="L50" s="64">
        <v>2292</v>
      </c>
      <c r="M50" s="64">
        <v>3278</v>
      </c>
      <c r="N50" s="64">
        <v>4254</v>
      </c>
      <c r="O50" s="65">
        <v>3513</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471</v>
      </c>
      <c r="L51" s="64" t="s">
        <v>471</v>
      </c>
      <c r="M51" s="64" t="s">
        <v>471</v>
      </c>
      <c r="N51" s="64" t="s">
        <v>471</v>
      </c>
      <c r="O51" s="65" t="s">
        <v>471</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11855</v>
      </c>
      <c r="L52" s="64">
        <v>12166</v>
      </c>
      <c r="M52" s="64">
        <v>12498</v>
      </c>
      <c r="N52" s="64">
        <v>12703</v>
      </c>
      <c r="O52" s="65">
        <v>13251</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448</v>
      </c>
      <c r="L53" s="69">
        <v>-1798</v>
      </c>
      <c r="M53" s="69">
        <v>-1420</v>
      </c>
      <c r="N53" s="69">
        <v>-1824</v>
      </c>
      <c r="O53" s="70">
        <v>-4230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511</v>
      </c>
      <c r="J40" s="79" t="s">
        <v>512</v>
      </c>
      <c r="K40" s="79" t="s">
        <v>513</v>
      </c>
      <c r="L40" s="79" t="s">
        <v>514</v>
      </c>
      <c r="M40" s="80" t="s">
        <v>515</v>
      </c>
    </row>
    <row r="41" spans="2:13" ht="27.75" customHeight="1" x14ac:dyDescent="0.15">
      <c r="B41" s="1199" t="s">
        <v>24</v>
      </c>
      <c r="C41" s="1200"/>
      <c r="D41" s="81"/>
      <c r="E41" s="1205" t="s">
        <v>25</v>
      </c>
      <c r="F41" s="1205"/>
      <c r="G41" s="1205"/>
      <c r="H41" s="1206"/>
      <c r="I41" s="82">
        <v>50812</v>
      </c>
      <c r="J41" s="83">
        <v>47758</v>
      </c>
      <c r="K41" s="83">
        <v>45220</v>
      </c>
      <c r="L41" s="83">
        <v>40733</v>
      </c>
      <c r="M41" s="84">
        <v>34454</v>
      </c>
    </row>
    <row r="42" spans="2:13" ht="27.75" customHeight="1" x14ac:dyDescent="0.15">
      <c r="B42" s="1201"/>
      <c r="C42" s="1202"/>
      <c r="D42" s="85"/>
      <c r="E42" s="1207" t="s">
        <v>26</v>
      </c>
      <c r="F42" s="1207"/>
      <c r="G42" s="1207"/>
      <c r="H42" s="1208"/>
      <c r="I42" s="86">
        <v>8242</v>
      </c>
      <c r="J42" s="87">
        <v>10450</v>
      </c>
      <c r="K42" s="87">
        <v>9171</v>
      </c>
      <c r="L42" s="87">
        <v>6655</v>
      </c>
      <c r="M42" s="88">
        <v>5839</v>
      </c>
    </row>
    <row r="43" spans="2:13" ht="27.75" customHeight="1" x14ac:dyDescent="0.15">
      <c r="B43" s="1201"/>
      <c r="C43" s="1202"/>
      <c r="D43" s="85"/>
      <c r="E43" s="1207" t="s">
        <v>27</v>
      </c>
      <c r="F43" s="1207"/>
      <c r="G43" s="1207"/>
      <c r="H43" s="1208"/>
      <c r="I43" s="86" t="s">
        <v>471</v>
      </c>
      <c r="J43" s="87" t="s">
        <v>471</v>
      </c>
      <c r="K43" s="87" t="s">
        <v>471</v>
      </c>
      <c r="L43" s="87" t="s">
        <v>471</v>
      </c>
      <c r="M43" s="88" t="s">
        <v>471</v>
      </c>
    </row>
    <row r="44" spans="2:13" ht="27.75" customHeight="1" x14ac:dyDescent="0.15">
      <c r="B44" s="1201"/>
      <c r="C44" s="1202"/>
      <c r="D44" s="85"/>
      <c r="E44" s="1207" t="s">
        <v>28</v>
      </c>
      <c r="F44" s="1207"/>
      <c r="G44" s="1207"/>
      <c r="H44" s="1208"/>
      <c r="I44" s="86">
        <v>4152</v>
      </c>
      <c r="J44" s="87">
        <v>3393</v>
      </c>
      <c r="K44" s="87">
        <v>3098</v>
      </c>
      <c r="L44" s="87">
        <v>2713</v>
      </c>
      <c r="M44" s="88">
        <v>2324</v>
      </c>
    </row>
    <row r="45" spans="2:13" ht="27.75" customHeight="1" x14ac:dyDescent="0.15">
      <c r="B45" s="1201"/>
      <c r="C45" s="1202"/>
      <c r="D45" s="85"/>
      <c r="E45" s="1207" t="s">
        <v>29</v>
      </c>
      <c r="F45" s="1207"/>
      <c r="G45" s="1207"/>
      <c r="H45" s="1208"/>
      <c r="I45" s="86">
        <v>45674</v>
      </c>
      <c r="J45" s="87">
        <v>44156</v>
      </c>
      <c r="K45" s="87">
        <v>41294</v>
      </c>
      <c r="L45" s="87">
        <v>38729</v>
      </c>
      <c r="M45" s="88">
        <v>35583</v>
      </c>
    </row>
    <row r="46" spans="2:13" ht="27.75" customHeight="1" x14ac:dyDescent="0.15">
      <c r="B46" s="1201"/>
      <c r="C46" s="1202"/>
      <c r="D46" s="85"/>
      <c r="E46" s="1207" t="s">
        <v>30</v>
      </c>
      <c r="F46" s="1207"/>
      <c r="G46" s="1207"/>
      <c r="H46" s="1208"/>
      <c r="I46" s="86">
        <v>23</v>
      </c>
      <c r="J46" s="87">
        <v>34</v>
      </c>
      <c r="K46" s="87">
        <v>20</v>
      </c>
      <c r="L46" s="87">
        <v>14</v>
      </c>
      <c r="M46" s="88">
        <v>7</v>
      </c>
    </row>
    <row r="47" spans="2:13" ht="27.75" customHeight="1" x14ac:dyDescent="0.15">
      <c r="B47" s="1201"/>
      <c r="C47" s="1202"/>
      <c r="D47" s="85"/>
      <c r="E47" s="1207" t="s">
        <v>31</v>
      </c>
      <c r="F47" s="1207"/>
      <c r="G47" s="1207"/>
      <c r="H47" s="1208"/>
      <c r="I47" s="86" t="s">
        <v>471</v>
      </c>
      <c r="J47" s="87" t="s">
        <v>471</v>
      </c>
      <c r="K47" s="87" t="s">
        <v>471</v>
      </c>
      <c r="L47" s="87" t="s">
        <v>471</v>
      </c>
      <c r="M47" s="88" t="s">
        <v>471</v>
      </c>
    </row>
    <row r="48" spans="2:13" ht="27.75" customHeight="1" x14ac:dyDescent="0.15">
      <c r="B48" s="1203"/>
      <c r="C48" s="1204"/>
      <c r="D48" s="85"/>
      <c r="E48" s="1207" t="s">
        <v>32</v>
      </c>
      <c r="F48" s="1207"/>
      <c r="G48" s="1207"/>
      <c r="H48" s="1208"/>
      <c r="I48" s="86" t="s">
        <v>471</v>
      </c>
      <c r="J48" s="87" t="s">
        <v>471</v>
      </c>
      <c r="K48" s="87" t="s">
        <v>471</v>
      </c>
      <c r="L48" s="87" t="s">
        <v>471</v>
      </c>
      <c r="M48" s="88" t="s">
        <v>471</v>
      </c>
    </row>
    <row r="49" spans="2:13" ht="27.75" customHeight="1" x14ac:dyDescent="0.15">
      <c r="B49" s="1209" t="s">
        <v>33</v>
      </c>
      <c r="C49" s="1210"/>
      <c r="D49" s="89"/>
      <c r="E49" s="1207" t="s">
        <v>34</v>
      </c>
      <c r="F49" s="1207"/>
      <c r="G49" s="1207"/>
      <c r="H49" s="1208"/>
      <c r="I49" s="86">
        <v>97026</v>
      </c>
      <c r="J49" s="87">
        <v>96977</v>
      </c>
      <c r="K49" s="87">
        <v>103031</v>
      </c>
      <c r="L49" s="87">
        <v>111439</v>
      </c>
      <c r="M49" s="88">
        <v>121159</v>
      </c>
    </row>
    <row r="50" spans="2:13" ht="27.75" customHeight="1" x14ac:dyDescent="0.15">
      <c r="B50" s="1201"/>
      <c r="C50" s="1202"/>
      <c r="D50" s="85"/>
      <c r="E50" s="1207" t="s">
        <v>35</v>
      </c>
      <c r="F50" s="1207"/>
      <c r="G50" s="1207"/>
      <c r="H50" s="1208"/>
      <c r="I50" s="86" t="s">
        <v>471</v>
      </c>
      <c r="J50" s="87" t="s">
        <v>471</v>
      </c>
      <c r="K50" s="87" t="s">
        <v>471</v>
      </c>
      <c r="L50" s="87" t="s">
        <v>471</v>
      </c>
      <c r="M50" s="88" t="s">
        <v>471</v>
      </c>
    </row>
    <row r="51" spans="2:13" ht="27.75" customHeight="1" x14ac:dyDescent="0.15">
      <c r="B51" s="1203"/>
      <c r="C51" s="1204"/>
      <c r="D51" s="85"/>
      <c r="E51" s="1207" t="s">
        <v>36</v>
      </c>
      <c r="F51" s="1207"/>
      <c r="G51" s="1207"/>
      <c r="H51" s="1208"/>
      <c r="I51" s="86">
        <v>175151</v>
      </c>
      <c r="J51" s="87">
        <v>169951</v>
      </c>
      <c r="K51" s="87">
        <v>159018</v>
      </c>
      <c r="L51" s="87">
        <v>150477</v>
      </c>
      <c r="M51" s="88">
        <v>139064</v>
      </c>
    </row>
    <row r="52" spans="2:13" ht="27.75" customHeight="1" thickBot="1" x14ac:dyDescent="0.2">
      <c r="B52" s="1211" t="s">
        <v>37</v>
      </c>
      <c r="C52" s="1212"/>
      <c r="D52" s="90"/>
      <c r="E52" s="1213" t="s">
        <v>38</v>
      </c>
      <c r="F52" s="1213"/>
      <c r="G52" s="1213"/>
      <c r="H52" s="1214"/>
      <c r="I52" s="91">
        <v>-163275</v>
      </c>
      <c r="J52" s="92">
        <v>-161136</v>
      </c>
      <c r="K52" s="92">
        <v>-163247</v>
      </c>
      <c r="L52" s="92">
        <v>-173071</v>
      </c>
      <c r="M52" s="93">
        <v>-182016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536</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536</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537</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538</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539</v>
      </c>
    </row>
    <row r="50" spans="1:17" x14ac:dyDescent="0.15">
      <c r="B50" s="248"/>
      <c r="C50" s="244"/>
      <c r="D50" s="244"/>
      <c r="E50" s="244"/>
      <c r="F50" s="244"/>
      <c r="G50" s="1224"/>
      <c r="H50" s="1225"/>
      <c r="I50" s="1225"/>
      <c r="J50" s="1226"/>
      <c r="K50" s="354" t="s">
        <v>511</v>
      </c>
      <c r="L50" s="354" t="s">
        <v>512</v>
      </c>
      <c r="M50" s="354" t="s">
        <v>513</v>
      </c>
      <c r="N50" s="354" t="s">
        <v>514</v>
      </c>
      <c r="O50" s="354" t="s">
        <v>515</v>
      </c>
    </row>
    <row r="51" spans="1:17" x14ac:dyDescent="0.15">
      <c r="B51" s="248"/>
      <c r="C51" s="244"/>
      <c r="D51" s="244"/>
      <c r="E51" s="244"/>
      <c r="F51" s="244"/>
      <c r="G51" s="1227" t="s">
        <v>540</v>
      </c>
      <c r="H51" s="1228"/>
      <c r="I51" s="1233" t="s">
        <v>541</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542</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543</v>
      </c>
      <c r="H55" s="1239"/>
      <c r="I55" s="1237" t="s">
        <v>541</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542</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544</v>
      </c>
      <c r="C63" s="244"/>
      <c r="D63" s="244"/>
      <c r="E63" s="244"/>
      <c r="F63" s="244"/>
      <c r="G63" s="244"/>
      <c r="H63" s="244"/>
      <c r="I63" s="244"/>
      <c r="J63" s="244"/>
      <c r="K63" s="244"/>
      <c r="L63" s="244"/>
      <c r="M63" s="244"/>
      <c r="N63" s="244"/>
      <c r="O63" s="244"/>
    </row>
    <row r="64" spans="1:17" x14ac:dyDescent="0.15">
      <c r="B64" s="248"/>
      <c r="C64" s="244"/>
      <c r="D64" s="244"/>
      <c r="E64" s="244"/>
      <c r="F64" s="244"/>
      <c r="G64" s="351" t="s">
        <v>538</v>
      </c>
      <c r="I64" s="352"/>
      <c r="J64" s="352"/>
      <c r="K64" s="352"/>
      <c r="L64" s="244"/>
      <c r="M64" s="244"/>
      <c r="N64" s="244"/>
      <c r="O64" s="244"/>
    </row>
    <row r="65" spans="2:30" x14ac:dyDescent="0.15">
      <c r="B65" s="248"/>
      <c r="C65" s="244"/>
      <c r="D65" s="244"/>
      <c r="E65" s="244"/>
      <c r="F65" s="244"/>
      <c r="G65" s="1247" t="s">
        <v>545</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546</v>
      </c>
      <c r="I71" s="368"/>
      <c r="J71" s="364"/>
      <c r="K71" s="364"/>
      <c r="L71" s="365"/>
      <c r="M71" s="364"/>
      <c r="N71" s="365"/>
      <c r="O71" s="366"/>
    </row>
    <row r="72" spans="2:30" x14ac:dyDescent="0.15">
      <c r="B72" s="248"/>
      <c r="C72" s="244"/>
      <c r="D72" s="244"/>
      <c r="E72" s="244"/>
      <c r="F72" s="244"/>
      <c r="G72" s="1224"/>
      <c r="H72" s="1225"/>
      <c r="I72" s="1225"/>
      <c r="J72" s="1226"/>
      <c r="K72" s="354" t="s">
        <v>511</v>
      </c>
      <c r="L72" s="354" t="s">
        <v>512</v>
      </c>
      <c r="M72" s="354" t="s">
        <v>513</v>
      </c>
      <c r="N72" s="354" t="s">
        <v>514</v>
      </c>
      <c r="O72" s="354" t="s">
        <v>515</v>
      </c>
    </row>
    <row r="73" spans="2:30" x14ac:dyDescent="0.15">
      <c r="B73" s="248"/>
      <c r="C73" s="244"/>
      <c r="D73" s="244"/>
      <c r="E73" s="244"/>
      <c r="F73" s="244"/>
      <c r="G73" s="1227" t="s">
        <v>540</v>
      </c>
      <c r="H73" s="1228"/>
      <c r="I73" s="1233" t="s">
        <v>541</v>
      </c>
      <c r="J73" s="1233"/>
      <c r="K73" s="1248"/>
      <c r="L73" s="1248"/>
      <c r="M73" s="1236"/>
      <c r="N73" s="1236"/>
      <c r="O73" s="1236"/>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547</v>
      </c>
      <c r="J75" s="1237"/>
      <c r="K75" s="1249">
        <v>0.5</v>
      </c>
      <c r="L75" s="1249">
        <v>-0.1</v>
      </c>
      <c r="M75" s="1249">
        <v>-0.6</v>
      </c>
      <c r="N75" s="1249">
        <v>-1.2</v>
      </c>
      <c r="O75" s="1249">
        <v>-1.7</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543</v>
      </c>
      <c r="H77" s="1239"/>
      <c r="I77" s="1237" t="s">
        <v>541</v>
      </c>
      <c r="J77" s="1237"/>
      <c r="K77" s="1248">
        <v>0</v>
      </c>
      <c r="L77" s="1248">
        <v>0</v>
      </c>
      <c r="M77" s="1236">
        <v>0</v>
      </c>
      <c r="N77" s="1236">
        <v>0</v>
      </c>
      <c r="O77" s="1236">
        <v>0</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547</v>
      </c>
      <c r="J79" s="1246"/>
      <c r="K79" s="1251">
        <v>0</v>
      </c>
      <c r="L79" s="1251">
        <v>-0.7</v>
      </c>
      <c r="M79" s="1251">
        <v>-1.3</v>
      </c>
      <c r="N79" s="1251">
        <v>-1.8</v>
      </c>
      <c r="O79" s="1251">
        <v>-2.2999999999999998</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510</v>
      </c>
      <c r="G2" s="111"/>
      <c r="H2" s="112"/>
    </row>
    <row r="3" spans="1:8" x14ac:dyDescent="0.15">
      <c r="A3" s="108" t="s">
        <v>503</v>
      </c>
      <c r="B3" s="113"/>
      <c r="C3" s="114"/>
      <c r="D3" s="115">
        <v>38518</v>
      </c>
      <c r="E3" s="116"/>
      <c r="F3" s="117">
        <v>39651</v>
      </c>
      <c r="G3" s="118"/>
      <c r="H3" s="119"/>
    </row>
    <row r="4" spans="1:8" x14ac:dyDescent="0.15">
      <c r="A4" s="120"/>
      <c r="B4" s="121"/>
      <c r="C4" s="122"/>
      <c r="D4" s="123">
        <v>32074</v>
      </c>
      <c r="E4" s="124"/>
      <c r="F4" s="125">
        <v>28525</v>
      </c>
      <c r="G4" s="126"/>
      <c r="H4" s="127"/>
    </row>
    <row r="5" spans="1:8" x14ac:dyDescent="0.15">
      <c r="A5" s="108" t="s">
        <v>505</v>
      </c>
      <c r="B5" s="113"/>
      <c r="C5" s="114"/>
      <c r="D5" s="115">
        <v>29858</v>
      </c>
      <c r="E5" s="116"/>
      <c r="F5" s="117">
        <v>37665</v>
      </c>
      <c r="G5" s="118"/>
      <c r="H5" s="119"/>
    </row>
    <row r="6" spans="1:8" x14ac:dyDescent="0.15">
      <c r="A6" s="120"/>
      <c r="B6" s="121"/>
      <c r="C6" s="122"/>
      <c r="D6" s="123">
        <v>15502</v>
      </c>
      <c r="E6" s="124"/>
      <c r="F6" s="125">
        <v>25730</v>
      </c>
      <c r="G6" s="126"/>
      <c r="H6" s="127"/>
    </row>
    <row r="7" spans="1:8" x14ac:dyDescent="0.15">
      <c r="A7" s="108" t="s">
        <v>506</v>
      </c>
      <c r="B7" s="113"/>
      <c r="C7" s="114"/>
      <c r="D7" s="115">
        <v>33097</v>
      </c>
      <c r="E7" s="116"/>
      <c r="F7" s="117">
        <v>36861</v>
      </c>
      <c r="G7" s="118"/>
      <c r="H7" s="119"/>
    </row>
    <row r="8" spans="1:8" x14ac:dyDescent="0.15">
      <c r="A8" s="120"/>
      <c r="B8" s="121"/>
      <c r="C8" s="122"/>
      <c r="D8" s="123">
        <v>20401</v>
      </c>
      <c r="E8" s="124"/>
      <c r="F8" s="125">
        <v>23990</v>
      </c>
      <c r="G8" s="126"/>
      <c r="H8" s="127"/>
    </row>
    <row r="9" spans="1:8" x14ac:dyDescent="0.15">
      <c r="A9" s="108" t="s">
        <v>507</v>
      </c>
      <c r="B9" s="113"/>
      <c r="C9" s="114"/>
      <c r="D9" s="115">
        <v>37564</v>
      </c>
      <c r="E9" s="116"/>
      <c r="F9" s="117">
        <v>47064</v>
      </c>
      <c r="G9" s="118"/>
      <c r="H9" s="119"/>
    </row>
    <row r="10" spans="1:8" x14ac:dyDescent="0.15">
      <c r="A10" s="120"/>
      <c r="B10" s="121"/>
      <c r="C10" s="122"/>
      <c r="D10" s="123">
        <v>26675</v>
      </c>
      <c r="E10" s="124"/>
      <c r="F10" s="125">
        <v>32508</v>
      </c>
      <c r="G10" s="126"/>
      <c r="H10" s="127"/>
    </row>
    <row r="11" spans="1:8" x14ac:dyDescent="0.15">
      <c r="A11" s="108" t="s">
        <v>508</v>
      </c>
      <c r="B11" s="113"/>
      <c r="C11" s="114"/>
      <c r="D11" s="115">
        <v>36806</v>
      </c>
      <c r="E11" s="116"/>
      <c r="F11" s="117">
        <v>43773</v>
      </c>
      <c r="G11" s="118"/>
      <c r="H11" s="119"/>
    </row>
    <row r="12" spans="1:8" x14ac:dyDescent="0.15">
      <c r="A12" s="120"/>
      <c r="B12" s="121"/>
      <c r="C12" s="128"/>
      <c r="D12" s="123">
        <v>23541</v>
      </c>
      <c r="E12" s="124"/>
      <c r="F12" s="125">
        <v>30346</v>
      </c>
      <c r="G12" s="126"/>
      <c r="H12" s="127"/>
    </row>
    <row r="13" spans="1:8" x14ac:dyDescent="0.15">
      <c r="A13" s="108"/>
      <c r="B13" s="113"/>
      <c r="C13" s="129"/>
      <c r="D13" s="130">
        <v>35169</v>
      </c>
      <c r="E13" s="131"/>
      <c r="F13" s="132">
        <v>41003</v>
      </c>
      <c r="G13" s="133"/>
      <c r="H13" s="119"/>
    </row>
    <row r="14" spans="1:8" x14ac:dyDescent="0.15">
      <c r="A14" s="120"/>
      <c r="B14" s="121"/>
      <c r="C14" s="122"/>
      <c r="D14" s="123">
        <v>23639</v>
      </c>
      <c r="E14" s="124"/>
      <c r="F14" s="125">
        <v>28220</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3.19</v>
      </c>
      <c r="C19" s="134">
        <f>ROUND(VALUE(SUBSTITUTE(実質収支比率等に係る経年分析!G$48,"▲","-")),2)</f>
        <v>6.08</v>
      </c>
      <c r="D19" s="134">
        <f>ROUND(VALUE(SUBSTITUTE(実質収支比率等に係る経年分析!H$48,"▲","-")),2)</f>
        <v>10.02</v>
      </c>
      <c r="E19" s="134">
        <f>ROUND(VALUE(SUBSTITUTE(実質収支比率等に係る経年分析!I$48,"▲","-")),2)</f>
        <v>7.01</v>
      </c>
      <c r="F19" s="134">
        <f>ROUND(VALUE(SUBSTITUTE(実質収支比率等に係る経年分析!J$48,"▲","-")),2)</f>
        <v>6.58</v>
      </c>
    </row>
    <row r="20" spans="1:11" x14ac:dyDescent="0.15">
      <c r="A20" s="134" t="s">
        <v>43</v>
      </c>
      <c r="B20" s="134">
        <f>ROUND(VALUE(SUBSTITUTE(実質収支比率等に係る経年分析!F$47,"▲","-")),2)</f>
        <v>29.13</v>
      </c>
      <c r="C20" s="134">
        <f>ROUND(VALUE(SUBSTITUTE(実質収支比率等に係る経年分析!G$47,"▲","-")),2)</f>
        <v>30.35</v>
      </c>
      <c r="D20" s="134">
        <f>ROUND(VALUE(SUBSTITUTE(実質収支比率等に係る経年分析!H$47,"▲","-")),2)</f>
        <v>33</v>
      </c>
      <c r="E20" s="134">
        <f>ROUND(VALUE(SUBSTITUTE(実質収支比率等に係る経年分析!I$47,"▲","-")),2)</f>
        <v>35</v>
      </c>
      <c r="F20" s="134">
        <f>ROUND(VALUE(SUBSTITUTE(実質収支比率等に係る経年分析!J$47,"▲","-")),2)</f>
        <v>36.46</v>
      </c>
    </row>
    <row r="21" spans="1:11" x14ac:dyDescent="0.15">
      <c r="A21" s="134" t="s">
        <v>44</v>
      </c>
      <c r="B21" s="134">
        <f>IF(ISNUMBER(VALUE(SUBSTITUTE(実質収支比率等に係る経年分析!F$49,"▲","-"))),ROUND(VALUE(SUBSTITUTE(実質収支比率等に係る経年分析!F$49,"▲","-")),2),NA())</f>
        <v>0.74</v>
      </c>
      <c r="C21" s="134">
        <f>IF(ISNUMBER(VALUE(SUBSTITUTE(実質収支比率等に係る経年分析!G$49,"▲","-"))),ROUND(VALUE(SUBSTITUTE(実質収支比率等に係る経年分析!G$49,"▲","-")),2),NA())</f>
        <v>2.2200000000000002</v>
      </c>
      <c r="D21" s="134">
        <f>IF(ISNUMBER(VALUE(SUBSTITUTE(実質収支比率等に係る経年分析!H$49,"▲","-"))),ROUND(VALUE(SUBSTITUTE(実質収支比率等に係る経年分析!H$49,"▲","-")),2),NA())</f>
        <v>3.25</v>
      </c>
      <c r="E21" s="134">
        <f>IF(ISNUMBER(VALUE(SUBSTITUTE(実質収支比率等に係る経年分析!I$49,"▲","-"))),ROUND(VALUE(SUBSTITUTE(実質収支比率等に係る経年分析!I$49,"▲","-")),2),NA())</f>
        <v>-4.05</v>
      </c>
      <c r="F21" s="134">
        <f>IF(ISNUMBER(VALUE(SUBSTITUTE(実質収支比率等に係る経年分析!J$49,"▲","-"))),ROUND(VALUE(SUBSTITUTE(実質収支比率等に係る経年分析!J$49,"▲","-")),2),NA())</f>
        <v>0</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e">
        <f>IF(連結実質赤字比率に係る赤字・黒字の構成分析!C$38="",NA(),連結実質赤字比率に係る赤字・黒字の構成分析!C$38)</f>
        <v>#N/A</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#VALUE!</v>
      </c>
      <c r="K32" s="135" t="e">
        <f>IF(ROUND(VALUE(SUBSTITUTE(連結実質赤字比率に係る赤字・黒字の構成分析!J$38,"▲", "-")), 2) &gt;= 0, ABS(ROUND(VALUE(SUBSTITUTE(連結実質赤字比率に係る赤字・黒字の構成分析!J$38,"▲", "-")), 2)), NA())</f>
        <v>#VALUE!</v>
      </c>
    </row>
    <row r="33" spans="1:16" x14ac:dyDescent="0.15">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7.0000000000000007E-2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7.0000000000000007E-2</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0.28000000000000003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0.64</v>
      </c>
    </row>
    <row r="35" spans="1:16" x14ac:dyDescent="0.15">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2.2400000000000002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2.2000000000000002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1.54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0.82</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3.19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6.07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6.58</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11855</v>
      </c>
      <c r="E42" s="136"/>
      <c r="F42" s="136"/>
      <c r="G42" s="136">
        <f>'実質公債費比率（分子）の構造'!L$52</f>
        <v>12166</v>
      </c>
      <c r="H42" s="136"/>
      <c r="I42" s="136"/>
      <c r="J42" s="136">
        <f>'実質公債費比率（分子）の構造'!M$52</f>
        <v>12498</v>
      </c>
      <c r="K42" s="136"/>
      <c r="L42" s="136"/>
      <c r="M42" s="136">
        <f>'実質公債費比率（分子）の構造'!N$52</f>
        <v>12703</v>
      </c>
      <c r="N42" s="136"/>
      <c r="O42" s="136"/>
      <c r="P42" s="136">
        <f>'実質公債費比率（分子）の構造'!O$52</f>
        <v>13251</v>
      </c>
    </row>
    <row r="43" spans="1:16" x14ac:dyDescent="0.15">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3887</v>
      </c>
      <c r="C44" s="136"/>
      <c r="D44" s="136"/>
      <c r="E44" s="136">
        <f>'実質公債費比率（分子）の構造'!L$50</f>
        <v>2292</v>
      </c>
      <c r="F44" s="136"/>
      <c r="G44" s="136"/>
      <c r="H44" s="136">
        <f>'実質公債費比率（分子）の構造'!M$50</f>
        <v>3278</v>
      </c>
      <c r="I44" s="136"/>
      <c r="J44" s="136"/>
      <c r="K44" s="136">
        <f>'実質公債費比率（分子）の構造'!N$50</f>
        <v>4254</v>
      </c>
      <c r="L44" s="136"/>
      <c r="M44" s="136"/>
      <c r="N44" s="136">
        <f>'実質公債費比率（分子）の構造'!O$50</f>
        <v>3513</v>
      </c>
      <c r="O44" s="136"/>
      <c r="P44" s="136"/>
    </row>
    <row r="45" spans="1:16" x14ac:dyDescent="0.15">
      <c r="A45" s="136" t="s">
        <v>53</v>
      </c>
      <c r="B45" s="136">
        <f>'実質公債費比率（分子）の構造'!K$49</f>
        <v>923</v>
      </c>
      <c r="C45" s="136"/>
      <c r="D45" s="136"/>
      <c r="E45" s="136">
        <f>'実質公債費比率（分子）の構造'!L$49</f>
        <v>880</v>
      </c>
      <c r="F45" s="136"/>
      <c r="G45" s="136"/>
      <c r="H45" s="136">
        <f>'実質公債費比率（分子）の構造'!M$49</f>
        <v>745</v>
      </c>
      <c r="I45" s="136"/>
      <c r="J45" s="136"/>
      <c r="K45" s="136">
        <f>'実質公債費比率（分子）の構造'!N$49</f>
        <v>662</v>
      </c>
      <c r="L45" s="136"/>
      <c r="M45" s="136"/>
      <c r="N45" s="136">
        <f>'実質公債費比率（分子）の構造'!O$49</f>
        <v>628</v>
      </c>
      <c r="O45" s="136"/>
      <c r="P45" s="136"/>
    </row>
    <row r="46" spans="1:16" x14ac:dyDescent="0.15">
      <c r="A46" s="136" t="s">
        <v>54</v>
      </c>
      <c r="B46" s="136" t="str">
        <f>'実質公債費比率（分子）の構造'!K$48</f>
        <v>-</v>
      </c>
      <c r="C46" s="136"/>
      <c r="D46" s="136"/>
      <c r="E46" s="136" t="str">
        <f>'実質公債費比率（分子）の構造'!L$48</f>
        <v>-</v>
      </c>
      <c r="F46" s="136"/>
      <c r="G46" s="136"/>
      <c r="H46" s="136" t="str">
        <f>'実質公債費比率（分子）の構造'!M$48</f>
        <v>-</v>
      </c>
      <c r="I46" s="136"/>
      <c r="J46" s="136"/>
      <c r="K46" s="136" t="str">
        <f>'実質公債費比率（分子）の構造'!N$48</f>
        <v>-</v>
      </c>
      <c r="L46" s="136"/>
      <c r="M46" s="136"/>
      <c r="N46" s="136" t="str">
        <f>'実質公債費比率（分子）の構造'!O$48</f>
        <v>-</v>
      </c>
      <c r="O46" s="136"/>
      <c r="P46" s="136"/>
    </row>
    <row r="47" spans="1:16" x14ac:dyDescent="0.15">
      <c r="A47" s="136" t="s">
        <v>55</v>
      </c>
      <c r="B47" s="136">
        <f>'実質公債費比率（分子）の構造'!K$47</f>
        <v>348</v>
      </c>
      <c r="C47" s="136"/>
      <c r="D47" s="136"/>
      <c r="E47" s="136">
        <f>'実質公債費比率（分子）の構造'!L$47</f>
        <v>398</v>
      </c>
      <c r="F47" s="136"/>
      <c r="G47" s="136"/>
      <c r="H47" s="136">
        <f>'実質公債費比率（分子）の構造'!M$47</f>
        <v>325</v>
      </c>
      <c r="I47" s="136"/>
      <c r="J47" s="136"/>
      <c r="K47" s="136">
        <f>'実質公債費比率（分子）の構造'!N$47</f>
        <v>293</v>
      </c>
      <c r="L47" s="136"/>
      <c r="M47" s="136"/>
      <c r="N47" s="136">
        <f>'実質公債費比率（分子）の構造'!O$47</f>
        <v>248</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7145</v>
      </c>
      <c r="C49" s="136"/>
      <c r="D49" s="136"/>
      <c r="E49" s="136">
        <f>'実質公債費比率（分子）の構造'!L$45</f>
        <v>6798</v>
      </c>
      <c r="F49" s="136"/>
      <c r="G49" s="136"/>
      <c r="H49" s="136">
        <f>'実質公債費比率（分子）の構造'!M$45</f>
        <v>6730</v>
      </c>
      <c r="I49" s="136"/>
      <c r="J49" s="136"/>
      <c r="K49" s="136">
        <f>'実質公債費比率（分子）の構造'!N$45</f>
        <v>5670</v>
      </c>
      <c r="L49" s="136"/>
      <c r="M49" s="136"/>
      <c r="N49" s="136">
        <f>'実質公債費比率（分子）の構造'!O$45</f>
        <v>4632</v>
      </c>
      <c r="O49" s="136"/>
      <c r="P49" s="136"/>
    </row>
    <row r="50" spans="1:16" x14ac:dyDescent="0.15">
      <c r="A50" s="136" t="s">
        <v>58</v>
      </c>
      <c r="B50" s="136" t="e">
        <f>NA()</f>
        <v>#N/A</v>
      </c>
      <c r="C50" s="136">
        <f>IF(ISNUMBER('実質公債費比率（分子）の構造'!K$53),'実質公債費比率（分子）の構造'!K$53,NA())</f>
        <v>448</v>
      </c>
      <c r="D50" s="136" t="e">
        <f>NA()</f>
        <v>#N/A</v>
      </c>
      <c r="E50" s="136" t="e">
        <f>NA()</f>
        <v>#N/A</v>
      </c>
      <c r="F50" s="136">
        <f>IF(ISNUMBER('実質公債費比率（分子）の構造'!L$53),'実質公債費比率（分子）の構造'!L$53,NA())</f>
        <v>-1798</v>
      </c>
      <c r="G50" s="136" t="e">
        <f>NA()</f>
        <v>#N/A</v>
      </c>
      <c r="H50" s="136" t="e">
        <f>NA()</f>
        <v>#N/A</v>
      </c>
      <c r="I50" s="136">
        <f>IF(ISNUMBER('実質公債費比率（分子）の構造'!M$53),'実質公債費比率（分子）の構造'!M$53,NA())</f>
        <v>-1420</v>
      </c>
      <c r="J50" s="136" t="e">
        <f>NA()</f>
        <v>#N/A</v>
      </c>
      <c r="K50" s="136" t="e">
        <f>NA()</f>
        <v>#N/A</v>
      </c>
      <c r="L50" s="136">
        <f>IF(ISNUMBER('実質公債費比率（分子）の構造'!N$53),'実質公債費比率（分子）の構造'!N$53,NA())</f>
        <v>-1824</v>
      </c>
      <c r="M50" s="136" t="e">
        <f>NA()</f>
        <v>#N/A</v>
      </c>
      <c r="N50" s="136" t="e">
        <f>NA()</f>
        <v>#N/A</v>
      </c>
      <c r="O50" s="136">
        <f>IF(ISNUMBER('実質公債費比率（分子）の構造'!O$53),'実質公債費比率（分子）の構造'!O$53,NA())</f>
        <v>-4230</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175151</v>
      </c>
      <c r="E56" s="135"/>
      <c r="F56" s="135"/>
      <c r="G56" s="135">
        <f>'将来負担比率（分子）の構造'!J$51</f>
        <v>169951</v>
      </c>
      <c r="H56" s="135"/>
      <c r="I56" s="135"/>
      <c r="J56" s="135">
        <f>'将来負担比率（分子）の構造'!K$51</f>
        <v>159018</v>
      </c>
      <c r="K56" s="135"/>
      <c r="L56" s="135"/>
      <c r="M56" s="135">
        <f>'将来負担比率（分子）の構造'!L$51</f>
        <v>150477</v>
      </c>
      <c r="N56" s="135"/>
      <c r="O56" s="135"/>
      <c r="P56" s="135">
        <f>'将来負担比率（分子）の構造'!M$51</f>
        <v>139064</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97026</v>
      </c>
      <c r="E58" s="135"/>
      <c r="F58" s="135"/>
      <c r="G58" s="135">
        <f>'将来負担比率（分子）の構造'!J$49</f>
        <v>96977</v>
      </c>
      <c r="H58" s="135"/>
      <c r="I58" s="135"/>
      <c r="J58" s="135">
        <f>'将来負担比率（分子）の構造'!K$49</f>
        <v>103031</v>
      </c>
      <c r="K58" s="135"/>
      <c r="L58" s="135"/>
      <c r="M58" s="135">
        <f>'将来負担比率（分子）の構造'!L$49</f>
        <v>111439</v>
      </c>
      <c r="N58" s="135"/>
      <c r="O58" s="135"/>
      <c r="P58" s="135">
        <f>'将来負担比率（分子）の構造'!M$49</f>
        <v>121159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23</v>
      </c>
      <c r="C61" s="135"/>
      <c r="D61" s="135"/>
      <c r="E61" s="135">
        <f>'将来負担比率（分子）の構造'!J$46</f>
        <v>34</v>
      </c>
      <c r="F61" s="135"/>
      <c r="G61" s="135"/>
      <c r="H61" s="135">
        <f>'将来負担比率（分子）の構造'!K$46</f>
        <v>20</v>
      </c>
      <c r="I61" s="135"/>
      <c r="J61" s="135"/>
      <c r="K61" s="135">
        <f>'将来負担比率（分子）の構造'!L$46</f>
        <v>14</v>
      </c>
      <c r="L61" s="135"/>
      <c r="M61" s="135"/>
      <c r="N61" s="135">
        <f>'将来負担比率（分子）の構造'!M$46</f>
        <v>7</v>
      </c>
      <c r="O61" s="135"/>
      <c r="P61" s="135"/>
    </row>
    <row r="62" spans="1:16" x14ac:dyDescent="0.15">
      <c r="A62" s="135" t="s">
        <v>29</v>
      </c>
      <c r="B62" s="135">
        <f>'将来負担比率（分子）の構造'!I$45</f>
        <v>45674</v>
      </c>
      <c r="C62" s="135"/>
      <c r="D62" s="135"/>
      <c r="E62" s="135">
        <f>'将来負担比率（分子）の構造'!J$45</f>
        <v>44156</v>
      </c>
      <c r="F62" s="135"/>
      <c r="G62" s="135"/>
      <c r="H62" s="135">
        <f>'将来負担比率（分子）の構造'!K$45</f>
        <v>41294</v>
      </c>
      <c r="I62" s="135"/>
      <c r="J62" s="135"/>
      <c r="K62" s="135">
        <f>'将来負担比率（分子）の構造'!L$45</f>
        <v>38729</v>
      </c>
      <c r="L62" s="135"/>
      <c r="M62" s="135"/>
      <c r="N62" s="135">
        <f>'将来負担比率（分子）の構造'!M$45</f>
        <v>35583</v>
      </c>
      <c r="O62" s="135"/>
      <c r="P62" s="135"/>
    </row>
    <row r="63" spans="1:16" x14ac:dyDescent="0.15">
      <c r="A63" s="135" t="s">
        <v>28</v>
      </c>
      <c r="B63" s="135">
        <f>'将来負担比率（分子）の構造'!I$44</f>
        <v>4152</v>
      </c>
      <c r="C63" s="135"/>
      <c r="D63" s="135"/>
      <c r="E63" s="135">
        <f>'将来負担比率（分子）の構造'!J$44</f>
        <v>3393</v>
      </c>
      <c r="F63" s="135"/>
      <c r="G63" s="135"/>
      <c r="H63" s="135">
        <f>'将来負担比率（分子）の構造'!K$44</f>
        <v>3098</v>
      </c>
      <c r="I63" s="135"/>
      <c r="J63" s="135"/>
      <c r="K63" s="135">
        <f>'将来負担比率（分子）の構造'!L$44</f>
        <v>2713</v>
      </c>
      <c r="L63" s="135"/>
      <c r="M63" s="135"/>
      <c r="N63" s="135">
        <f>'将来負担比率（分子）の構造'!M$44</f>
        <v>2324</v>
      </c>
      <c r="O63" s="135"/>
      <c r="P63" s="135"/>
    </row>
    <row r="64" spans="1:16" x14ac:dyDescent="0.15">
      <c r="A64" s="135" t="s">
        <v>27</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x14ac:dyDescent="0.15">
      <c r="A65" s="135" t="s">
        <v>26</v>
      </c>
      <c r="B65" s="135">
        <f>'将来負担比率（分子）の構造'!I$42</f>
        <v>8242</v>
      </c>
      <c r="C65" s="135"/>
      <c r="D65" s="135"/>
      <c r="E65" s="135">
        <f>'将来負担比率（分子）の構造'!J$42</f>
        <v>10450</v>
      </c>
      <c r="F65" s="135"/>
      <c r="G65" s="135"/>
      <c r="H65" s="135">
        <f>'将来負担比率（分子）の構造'!K$42</f>
        <v>9171</v>
      </c>
      <c r="I65" s="135"/>
      <c r="J65" s="135"/>
      <c r="K65" s="135">
        <f>'将来負担比率（分子）の構造'!L$42</f>
        <v>6655</v>
      </c>
      <c r="L65" s="135"/>
      <c r="M65" s="135"/>
      <c r="N65" s="135">
        <f>'将来負担比率（分子）の構造'!M$42</f>
        <v>5839</v>
      </c>
      <c r="O65" s="135"/>
      <c r="P65" s="135"/>
    </row>
    <row r="66" spans="1:16" x14ac:dyDescent="0.15">
      <c r="A66" s="135" t="s">
        <v>25</v>
      </c>
      <c r="B66" s="135">
        <f>'将来負担比率（分子）の構造'!I$41</f>
        <v>50812</v>
      </c>
      <c r="C66" s="135"/>
      <c r="D66" s="135"/>
      <c r="E66" s="135">
        <f>'将来負担比率（分子）の構造'!J$41</f>
        <v>47758</v>
      </c>
      <c r="F66" s="135"/>
      <c r="G66" s="135"/>
      <c r="H66" s="135">
        <f>'将来負担比率（分子）の構造'!K$41</f>
        <v>45220</v>
      </c>
      <c r="I66" s="135"/>
      <c r="J66" s="135"/>
      <c r="K66" s="135">
        <f>'将来負担比率（分子）の構造'!L$41</f>
        <v>40733</v>
      </c>
      <c r="L66" s="135"/>
      <c r="M66" s="135"/>
      <c r="N66" s="135">
        <f>'将来負担比率（分子）の構造'!M$41</f>
        <v>34454</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71569584</v>
      </c>
      <c r="S5" s="613"/>
      <c r="T5" s="613"/>
      <c r="U5" s="613"/>
      <c r="V5" s="613"/>
      <c r="W5" s="613"/>
      <c r="X5" s="613"/>
      <c r="Y5" s="614"/>
      <c r="Z5" s="615">
        <v>28.1</v>
      </c>
      <c r="AA5" s="615"/>
      <c r="AB5" s="615"/>
      <c r="AC5" s="615"/>
      <c r="AD5" s="616">
        <v>71569584</v>
      </c>
      <c r="AE5" s="616"/>
      <c r="AF5" s="616"/>
      <c r="AG5" s="616"/>
      <c r="AH5" s="616"/>
      <c r="AI5" s="616"/>
      <c r="AJ5" s="616"/>
      <c r="AK5" s="616"/>
      <c r="AL5" s="617">
        <v>43</v>
      </c>
      <c r="AM5" s="618"/>
      <c r="AN5" s="618"/>
      <c r="AO5" s="619"/>
      <c r="AP5" s="609" t="s">
        <v>206</v>
      </c>
      <c r="AQ5" s="610"/>
      <c r="AR5" s="610"/>
      <c r="AS5" s="610"/>
      <c r="AT5" s="610"/>
      <c r="AU5" s="610"/>
      <c r="AV5" s="610"/>
      <c r="AW5" s="610"/>
      <c r="AX5" s="610"/>
      <c r="AY5" s="610"/>
      <c r="AZ5" s="610"/>
      <c r="BA5" s="610"/>
      <c r="BB5" s="610"/>
      <c r="BC5" s="610"/>
      <c r="BD5" s="610"/>
      <c r="BE5" s="610"/>
      <c r="BF5" s="611"/>
      <c r="BG5" s="623">
        <v>71555326</v>
      </c>
      <c r="BH5" s="624"/>
      <c r="BI5" s="624"/>
      <c r="BJ5" s="624"/>
      <c r="BK5" s="624"/>
      <c r="BL5" s="624"/>
      <c r="BM5" s="624"/>
      <c r="BN5" s="625"/>
      <c r="BO5" s="626">
        <v>100</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1961035</v>
      </c>
      <c r="S6" s="624"/>
      <c r="T6" s="624"/>
      <c r="U6" s="624"/>
      <c r="V6" s="624"/>
      <c r="W6" s="624"/>
      <c r="X6" s="624"/>
      <c r="Y6" s="625"/>
      <c r="Z6" s="626">
        <v>0.8</v>
      </c>
      <c r="AA6" s="626"/>
      <c r="AB6" s="626"/>
      <c r="AC6" s="626"/>
      <c r="AD6" s="627">
        <v>1961035</v>
      </c>
      <c r="AE6" s="627"/>
      <c r="AF6" s="627"/>
      <c r="AG6" s="627"/>
      <c r="AH6" s="627"/>
      <c r="AI6" s="627"/>
      <c r="AJ6" s="627"/>
      <c r="AK6" s="627"/>
      <c r="AL6" s="628">
        <v>1.2</v>
      </c>
      <c r="AM6" s="629"/>
      <c r="AN6" s="629"/>
      <c r="AO6" s="630"/>
      <c r="AP6" s="620" t="s">
        <v>212</v>
      </c>
      <c r="AQ6" s="621"/>
      <c r="AR6" s="621"/>
      <c r="AS6" s="621"/>
      <c r="AT6" s="621"/>
      <c r="AU6" s="621"/>
      <c r="AV6" s="621"/>
      <c r="AW6" s="621"/>
      <c r="AX6" s="621"/>
      <c r="AY6" s="621"/>
      <c r="AZ6" s="621"/>
      <c r="BA6" s="621"/>
      <c r="BB6" s="621"/>
      <c r="BC6" s="621"/>
      <c r="BD6" s="621"/>
      <c r="BE6" s="621"/>
      <c r="BF6" s="622"/>
      <c r="BG6" s="623">
        <v>71555326</v>
      </c>
      <c r="BH6" s="624"/>
      <c r="BI6" s="624"/>
      <c r="BJ6" s="624"/>
      <c r="BK6" s="624"/>
      <c r="BL6" s="624"/>
      <c r="BM6" s="624"/>
      <c r="BN6" s="625"/>
      <c r="BO6" s="626">
        <v>100</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1139214</v>
      </c>
      <c r="CS6" s="624"/>
      <c r="CT6" s="624"/>
      <c r="CU6" s="624"/>
      <c r="CV6" s="624"/>
      <c r="CW6" s="624"/>
      <c r="CX6" s="624"/>
      <c r="CY6" s="625"/>
      <c r="CZ6" s="626">
        <v>0.5</v>
      </c>
      <c r="DA6" s="626"/>
      <c r="DB6" s="626"/>
      <c r="DC6" s="626"/>
      <c r="DD6" s="632" t="s">
        <v>207</v>
      </c>
      <c r="DE6" s="624"/>
      <c r="DF6" s="624"/>
      <c r="DG6" s="624"/>
      <c r="DH6" s="624"/>
      <c r="DI6" s="624"/>
      <c r="DJ6" s="624"/>
      <c r="DK6" s="624"/>
      <c r="DL6" s="624"/>
      <c r="DM6" s="624"/>
      <c r="DN6" s="624"/>
      <c r="DO6" s="624"/>
      <c r="DP6" s="625"/>
      <c r="DQ6" s="632">
        <v>1139203</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951018</v>
      </c>
      <c r="S7" s="624"/>
      <c r="T7" s="624"/>
      <c r="U7" s="624"/>
      <c r="V7" s="624"/>
      <c r="W7" s="624"/>
      <c r="X7" s="624"/>
      <c r="Y7" s="625"/>
      <c r="Z7" s="626">
        <v>0.4</v>
      </c>
      <c r="AA7" s="626"/>
      <c r="AB7" s="626"/>
      <c r="AC7" s="626"/>
      <c r="AD7" s="627">
        <v>951018</v>
      </c>
      <c r="AE7" s="627"/>
      <c r="AF7" s="627"/>
      <c r="AG7" s="627"/>
      <c r="AH7" s="627"/>
      <c r="AI7" s="627"/>
      <c r="AJ7" s="627"/>
      <c r="AK7" s="627"/>
      <c r="AL7" s="628">
        <v>0.6</v>
      </c>
      <c r="AM7" s="629"/>
      <c r="AN7" s="629"/>
      <c r="AO7" s="630"/>
      <c r="AP7" s="620" t="s">
        <v>215</v>
      </c>
      <c r="AQ7" s="621"/>
      <c r="AR7" s="621"/>
      <c r="AS7" s="621"/>
      <c r="AT7" s="621"/>
      <c r="AU7" s="621"/>
      <c r="AV7" s="621"/>
      <c r="AW7" s="621"/>
      <c r="AX7" s="621"/>
      <c r="AY7" s="621"/>
      <c r="AZ7" s="621"/>
      <c r="BA7" s="621"/>
      <c r="BB7" s="621"/>
      <c r="BC7" s="621"/>
      <c r="BD7" s="621"/>
      <c r="BE7" s="621"/>
      <c r="BF7" s="622"/>
      <c r="BG7" s="623">
        <v>65927793</v>
      </c>
      <c r="BH7" s="624"/>
      <c r="BI7" s="624"/>
      <c r="BJ7" s="624"/>
      <c r="BK7" s="624"/>
      <c r="BL7" s="624"/>
      <c r="BM7" s="624"/>
      <c r="BN7" s="625"/>
      <c r="BO7" s="626">
        <v>92.1</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26910062</v>
      </c>
      <c r="CS7" s="624"/>
      <c r="CT7" s="624"/>
      <c r="CU7" s="624"/>
      <c r="CV7" s="624"/>
      <c r="CW7" s="624"/>
      <c r="CX7" s="624"/>
      <c r="CY7" s="625"/>
      <c r="CZ7" s="626">
        <v>11.1</v>
      </c>
      <c r="DA7" s="626"/>
      <c r="DB7" s="626"/>
      <c r="DC7" s="626"/>
      <c r="DD7" s="632">
        <v>1509832</v>
      </c>
      <c r="DE7" s="624"/>
      <c r="DF7" s="624"/>
      <c r="DG7" s="624"/>
      <c r="DH7" s="624"/>
      <c r="DI7" s="624"/>
      <c r="DJ7" s="624"/>
      <c r="DK7" s="624"/>
      <c r="DL7" s="624"/>
      <c r="DM7" s="624"/>
      <c r="DN7" s="624"/>
      <c r="DO7" s="624"/>
      <c r="DP7" s="625"/>
      <c r="DQ7" s="632">
        <v>23900515</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1140578</v>
      </c>
      <c r="S8" s="624"/>
      <c r="T8" s="624"/>
      <c r="U8" s="624"/>
      <c r="V8" s="624"/>
      <c r="W8" s="624"/>
      <c r="X8" s="624"/>
      <c r="Y8" s="625"/>
      <c r="Z8" s="626">
        <v>0.4</v>
      </c>
      <c r="AA8" s="626"/>
      <c r="AB8" s="626"/>
      <c r="AC8" s="626"/>
      <c r="AD8" s="627">
        <v>1140578</v>
      </c>
      <c r="AE8" s="627"/>
      <c r="AF8" s="627"/>
      <c r="AG8" s="627"/>
      <c r="AH8" s="627"/>
      <c r="AI8" s="627"/>
      <c r="AJ8" s="627"/>
      <c r="AK8" s="627"/>
      <c r="AL8" s="628">
        <v>0.7</v>
      </c>
      <c r="AM8" s="629"/>
      <c r="AN8" s="629"/>
      <c r="AO8" s="630"/>
      <c r="AP8" s="620" t="s">
        <v>218</v>
      </c>
      <c r="AQ8" s="621"/>
      <c r="AR8" s="621"/>
      <c r="AS8" s="621"/>
      <c r="AT8" s="621"/>
      <c r="AU8" s="621"/>
      <c r="AV8" s="621"/>
      <c r="AW8" s="621"/>
      <c r="AX8" s="621"/>
      <c r="AY8" s="621"/>
      <c r="AZ8" s="621"/>
      <c r="BA8" s="621"/>
      <c r="BB8" s="621"/>
      <c r="BC8" s="621"/>
      <c r="BD8" s="621"/>
      <c r="BE8" s="621"/>
      <c r="BF8" s="622"/>
      <c r="BG8" s="623">
        <v>1369275</v>
      </c>
      <c r="BH8" s="624"/>
      <c r="BI8" s="624"/>
      <c r="BJ8" s="624"/>
      <c r="BK8" s="624"/>
      <c r="BL8" s="624"/>
      <c r="BM8" s="624"/>
      <c r="BN8" s="625"/>
      <c r="BO8" s="626">
        <v>1.9</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133799977</v>
      </c>
      <c r="CS8" s="624"/>
      <c r="CT8" s="624"/>
      <c r="CU8" s="624"/>
      <c r="CV8" s="624"/>
      <c r="CW8" s="624"/>
      <c r="CX8" s="624"/>
      <c r="CY8" s="625"/>
      <c r="CZ8" s="626">
        <v>55.4</v>
      </c>
      <c r="DA8" s="626"/>
      <c r="DB8" s="626"/>
      <c r="DC8" s="626"/>
      <c r="DD8" s="632">
        <v>2987437</v>
      </c>
      <c r="DE8" s="624"/>
      <c r="DF8" s="624"/>
      <c r="DG8" s="624"/>
      <c r="DH8" s="624"/>
      <c r="DI8" s="624"/>
      <c r="DJ8" s="624"/>
      <c r="DK8" s="624"/>
      <c r="DL8" s="624"/>
      <c r="DM8" s="624"/>
      <c r="DN8" s="624"/>
      <c r="DO8" s="624"/>
      <c r="DP8" s="625"/>
      <c r="DQ8" s="632">
        <v>78467433</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1121466</v>
      </c>
      <c r="S9" s="624"/>
      <c r="T9" s="624"/>
      <c r="U9" s="624"/>
      <c r="V9" s="624"/>
      <c r="W9" s="624"/>
      <c r="X9" s="624"/>
      <c r="Y9" s="625"/>
      <c r="Z9" s="626">
        <v>0.4</v>
      </c>
      <c r="AA9" s="626"/>
      <c r="AB9" s="626"/>
      <c r="AC9" s="626"/>
      <c r="AD9" s="627">
        <v>1121466</v>
      </c>
      <c r="AE9" s="627"/>
      <c r="AF9" s="627"/>
      <c r="AG9" s="627"/>
      <c r="AH9" s="627"/>
      <c r="AI9" s="627"/>
      <c r="AJ9" s="627"/>
      <c r="AK9" s="627"/>
      <c r="AL9" s="628">
        <v>0.7</v>
      </c>
      <c r="AM9" s="629"/>
      <c r="AN9" s="629"/>
      <c r="AO9" s="630"/>
      <c r="AP9" s="620" t="s">
        <v>221</v>
      </c>
      <c r="AQ9" s="621"/>
      <c r="AR9" s="621"/>
      <c r="AS9" s="621"/>
      <c r="AT9" s="621"/>
      <c r="AU9" s="621"/>
      <c r="AV9" s="621"/>
      <c r="AW9" s="621"/>
      <c r="AX9" s="621"/>
      <c r="AY9" s="621"/>
      <c r="AZ9" s="621"/>
      <c r="BA9" s="621"/>
      <c r="BB9" s="621"/>
      <c r="BC9" s="621"/>
      <c r="BD9" s="621"/>
      <c r="BE9" s="621"/>
      <c r="BF9" s="622"/>
      <c r="BG9" s="623">
        <v>64558518</v>
      </c>
      <c r="BH9" s="624"/>
      <c r="BI9" s="624"/>
      <c r="BJ9" s="624"/>
      <c r="BK9" s="624"/>
      <c r="BL9" s="624"/>
      <c r="BM9" s="624"/>
      <c r="BN9" s="625"/>
      <c r="BO9" s="626">
        <v>90.2</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16502890</v>
      </c>
      <c r="CS9" s="624"/>
      <c r="CT9" s="624"/>
      <c r="CU9" s="624"/>
      <c r="CV9" s="624"/>
      <c r="CW9" s="624"/>
      <c r="CX9" s="624"/>
      <c r="CY9" s="625"/>
      <c r="CZ9" s="626">
        <v>6.8</v>
      </c>
      <c r="DA9" s="626"/>
      <c r="DB9" s="626"/>
      <c r="DC9" s="626"/>
      <c r="DD9" s="632">
        <v>61824</v>
      </c>
      <c r="DE9" s="624"/>
      <c r="DF9" s="624"/>
      <c r="DG9" s="624"/>
      <c r="DH9" s="624"/>
      <c r="DI9" s="624"/>
      <c r="DJ9" s="624"/>
      <c r="DK9" s="624"/>
      <c r="DL9" s="624"/>
      <c r="DM9" s="624"/>
      <c r="DN9" s="624"/>
      <c r="DO9" s="624"/>
      <c r="DP9" s="625"/>
      <c r="DQ9" s="632">
        <v>14631955</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17020372</v>
      </c>
      <c r="S10" s="624"/>
      <c r="T10" s="624"/>
      <c r="U10" s="624"/>
      <c r="V10" s="624"/>
      <c r="W10" s="624"/>
      <c r="X10" s="624"/>
      <c r="Y10" s="625"/>
      <c r="Z10" s="626">
        <v>6.7</v>
      </c>
      <c r="AA10" s="626"/>
      <c r="AB10" s="626"/>
      <c r="AC10" s="626"/>
      <c r="AD10" s="627">
        <v>17020372</v>
      </c>
      <c r="AE10" s="627"/>
      <c r="AF10" s="627"/>
      <c r="AG10" s="627"/>
      <c r="AH10" s="627"/>
      <c r="AI10" s="627"/>
      <c r="AJ10" s="627"/>
      <c r="AK10" s="627"/>
      <c r="AL10" s="628">
        <v>10.199999999999999</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t="s">
        <v>108</v>
      </c>
      <c r="BH10" s="624"/>
      <c r="BI10" s="624"/>
      <c r="BJ10" s="624"/>
      <c r="BK10" s="624"/>
      <c r="BL10" s="624"/>
      <c r="BM10" s="624"/>
      <c r="BN10" s="625"/>
      <c r="BO10" s="626" t="s">
        <v>108</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126430</v>
      </c>
      <c r="CS10" s="624"/>
      <c r="CT10" s="624"/>
      <c r="CU10" s="624"/>
      <c r="CV10" s="624"/>
      <c r="CW10" s="624"/>
      <c r="CX10" s="624"/>
      <c r="CY10" s="625"/>
      <c r="CZ10" s="626">
        <v>0.1</v>
      </c>
      <c r="DA10" s="626"/>
      <c r="DB10" s="626"/>
      <c r="DC10" s="626"/>
      <c r="DD10" s="632" t="s">
        <v>108</v>
      </c>
      <c r="DE10" s="624"/>
      <c r="DF10" s="624"/>
      <c r="DG10" s="624"/>
      <c r="DH10" s="624"/>
      <c r="DI10" s="624"/>
      <c r="DJ10" s="624"/>
      <c r="DK10" s="624"/>
      <c r="DL10" s="624"/>
      <c r="DM10" s="624"/>
      <c r="DN10" s="624"/>
      <c r="DO10" s="624"/>
      <c r="DP10" s="625"/>
      <c r="DQ10" s="632">
        <v>63935</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t="s">
        <v>108</v>
      </c>
      <c r="BH11" s="624"/>
      <c r="BI11" s="624"/>
      <c r="BJ11" s="624"/>
      <c r="BK11" s="624"/>
      <c r="BL11" s="624"/>
      <c r="BM11" s="624"/>
      <c r="BN11" s="625"/>
      <c r="BO11" s="626" t="s">
        <v>108</v>
      </c>
      <c r="BP11" s="626"/>
      <c r="BQ11" s="626"/>
      <c r="BR11" s="626"/>
      <c r="BS11" s="632" t="s">
        <v>108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17350</v>
      </c>
      <c r="CS11" s="624"/>
      <c r="CT11" s="624"/>
      <c r="CU11" s="624"/>
      <c r="CV11" s="624"/>
      <c r="CW11" s="624"/>
      <c r="CX11" s="624"/>
      <c r="CY11" s="625"/>
      <c r="CZ11" s="626">
        <v>0</v>
      </c>
      <c r="DA11" s="626"/>
      <c r="DB11" s="626"/>
      <c r="DC11" s="626"/>
      <c r="DD11" s="632" t="s">
        <v>108</v>
      </c>
      <c r="DE11" s="624"/>
      <c r="DF11" s="624"/>
      <c r="DG11" s="624"/>
      <c r="DH11" s="624"/>
      <c r="DI11" s="624"/>
      <c r="DJ11" s="624"/>
      <c r="DK11" s="624"/>
      <c r="DL11" s="624"/>
      <c r="DM11" s="624"/>
      <c r="DN11" s="624"/>
      <c r="DO11" s="624"/>
      <c r="DP11" s="625"/>
      <c r="DQ11" s="632">
        <v>10306</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t="s">
        <v>108</v>
      </c>
      <c r="BH12" s="624"/>
      <c r="BI12" s="624"/>
      <c r="BJ12" s="624"/>
      <c r="BK12" s="624"/>
      <c r="BL12" s="624"/>
      <c r="BM12" s="624"/>
      <c r="BN12" s="625"/>
      <c r="BO12" s="626" t="s">
        <v>108</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4253968</v>
      </c>
      <c r="CS12" s="624"/>
      <c r="CT12" s="624"/>
      <c r="CU12" s="624"/>
      <c r="CV12" s="624"/>
      <c r="CW12" s="624"/>
      <c r="CX12" s="624"/>
      <c r="CY12" s="625"/>
      <c r="CZ12" s="626">
        <v>1.8</v>
      </c>
      <c r="DA12" s="626"/>
      <c r="DB12" s="626"/>
      <c r="DC12" s="626"/>
      <c r="DD12" s="632">
        <v>560327</v>
      </c>
      <c r="DE12" s="624"/>
      <c r="DF12" s="624"/>
      <c r="DG12" s="624"/>
      <c r="DH12" s="624"/>
      <c r="DI12" s="624"/>
      <c r="DJ12" s="624"/>
      <c r="DK12" s="624"/>
      <c r="DL12" s="624"/>
      <c r="DM12" s="624"/>
      <c r="DN12" s="624"/>
      <c r="DO12" s="624"/>
      <c r="DP12" s="625"/>
      <c r="DQ12" s="632">
        <v>3138711</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445623</v>
      </c>
      <c r="S13" s="624"/>
      <c r="T13" s="624"/>
      <c r="U13" s="624"/>
      <c r="V13" s="624"/>
      <c r="W13" s="624"/>
      <c r="X13" s="624"/>
      <c r="Y13" s="625"/>
      <c r="Z13" s="626">
        <v>0.2</v>
      </c>
      <c r="AA13" s="626"/>
      <c r="AB13" s="626"/>
      <c r="AC13" s="626"/>
      <c r="AD13" s="627">
        <v>445623</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t="s">
        <v>108</v>
      </c>
      <c r="BH13" s="624"/>
      <c r="BI13" s="624"/>
      <c r="BJ13" s="624"/>
      <c r="BK13" s="624"/>
      <c r="BL13" s="624"/>
      <c r="BM13" s="624"/>
      <c r="BN13" s="625"/>
      <c r="BO13" s="626" t="s">
        <v>108</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29368004</v>
      </c>
      <c r="CS13" s="624"/>
      <c r="CT13" s="624"/>
      <c r="CU13" s="624"/>
      <c r="CV13" s="624"/>
      <c r="CW13" s="624"/>
      <c r="CX13" s="624"/>
      <c r="CY13" s="625"/>
      <c r="CZ13" s="626">
        <v>12.2</v>
      </c>
      <c r="DA13" s="626"/>
      <c r="DB13" s="626"/>
      <c r="DC13" s="626"/>
      <c r="DD13" s="632">
        <v>16419058</v>
      </c>
      <c r="DE13" s="624"/>
      <c r="DF13" s="624"/>
      <c r="DG13" s="624"/>
      <c r="DH13" s="624"/>
      <c r="DI13" s="624"/>
      <c r="DJ13" s="624"/>
      <c r="DK13" s="624"/>
      <c r="DL13" s="624"/>
      <c r="DM13" s="624"/>
      <c r="DN13" s="624"/>
      <c r="DO13" s="624"/>
      <c r="DP13" s="625"/>
      <c r="DQ13" s="632">
        <v>18039695</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233943</v>
      </c>
      <c r="BH14" s="624"/>
      <c r="BI14" s="624"/>
      <c r="BJ14" s="624"/>
      <c r="BK14" s="624"/>
      <c r="BL14" s="624"/>
      <c r="BM14" s="624"/>
      <c r="BN14" s="625"/>
      <c r="BO14" s="626">
        <v>0.3</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1480669</v>
      </c>
      <c r="CS14" s="624"/>
      <c r="CT14" s="624"/>
      <c r="CU14" s="624"/>
      <c r="CV14" s="624"/>
      <c r="CW14" s="624"/>
      <c r="CX14" s="624"/>
      <c r="CY14" s="625"/>
      <c r="CZ14" s="626">
        <v>0.6</v>
      </c>
      <c r="DA14" s="626"/>
      <c r="DB14" s="626"/>
      <c r="DC14" s="626"/>
      <c r="DD14" s="632">
        <v>673341</v>
      </c>
      <c r="DE14" s="624"/>
      <c r="DF14" s="624"/>
      <c r="DG14" s="624"/>
      <c r="DH14" s="624"/>
      <c r="DI14" s="624"/>
      <c r="DJ14" s="624"/>
      <c r="DK14" s="624"/>
      <c r="DL14" s="624"/>
      <c r="DM14" s="624"/>
      <c r="DN14" s="624"/>
      <c r="DO14" s="624"/>
      <c r="DP14" s="625"/>
      <c r="DQ14" s="632">
        <v>950810</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351417</v>
      </c>
      <c r="S15" s="624"/>
      <c r="T15" s="624"/>
      <c r="U15" s="624"/>
      <c r="V15" s="624"/>
      <c r="W15" s="624"/>
      <c r="X15" s="624"/>
      <c r="Y15" s="625"/>
      <c r="Z15" s="626">
        <v>0.1</v>
      </c>
      <c r="AA15" s="626"/>
      <c r="AB15" s="626"/>
      <c r="AC15" s="626"/>
      <c r="AD15" s="627">
        <v>351417</v>
      </c>
      <c r="AE15" s="627"/>
      <c r="AF15" s="627"/>
      <c r="AG15" s="627"/>
      <c r="AH15" s="627"/>
      <c r="AI15" s="627"/>
      <c r="AJ15" s="627"/>
      <c r="AK15" s="627"/>
      <c r="AL15" s="628">
        <v>0.2</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5393590</v>
      </c>
      <c r="BH15" s="624"/>
      <c r="BI15" s="624"/>
      <c r="BJ15" s="624"/>
      <c r="BK15" s="624"/>
      <c r="BL15" s="624"/>
      <c r="BM15" s="624"/>
      <c r="BN15" s="625"/>
      <c r="BO15" s="626">
        <v>7.5</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22631670</v>
      </c>
      <c r="CS15" s="624"/>
      <c r="CT15" s="624"/>
      <c r="CU15" s="624"/>
      <c r="CV15" s="624"/>
      <c r="CW15" s="624"/>
      <c r="CX15" s="624"/>
      <c r="CY15" s="625"/>
      <c r="CZ15" s="626">
        <v>9.4</v>
      </c>
      <c r="DA15" s="626"/>
      <c r="DB15" s="626"/>
      <c r="DC15" s="626"/>
      <c r="DD15" s="632">
        <v>3996021</v>
      </c>
      <c r="DE15" s="624"/>
      <c r="DF15" s="624"/>
      <c r="DG15" s="624"/>
      <c r="DH15" s="624"/>
      <c r="DI15" s="624"/>
      <c r="DJ15" s="624"/>
      <c r="DK15" s="624"/>
      <c r="DL15" s="624"/>
      <c r="DM15" s="624"/>
      <c r="DN15" s="624"/>
      <c r="DO15" s="624"/>
      <c r="DP15" s="625"/>
      <c r="DQ15" s="632">
        <v>20876252</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t="s">
        <v>108</v>
      </c>
      <c r="S16" s="624"/>
      <c r="T16" s="624"/>
      <c r="U16" s="624"/>
      <c r="V16" s="624"/>
      <c r="W16" s="624"/>
      <c r="X16" s="624"/>
      <c r="Y16" s="625"/>
      <c r="Z16" s="626" t="s">
        <v>108</v>
      </c>
      <c r="AA16" s="626"/>
      <c r="AB16" s="626"/>
      <c r="AC16" s="626"/>
      <c r="AD16" s="627" t="s">
        <v>108</v>
      </c>
      <c r="AE16" s="627"/>
      <c r="AF16" s="627"/>
      <c r="AG16" s="627"/>
      <c r="AH16" s="627"/>
      <c r="AI16" s="627"/>
      <c r="AJ16" s="627"/>
      <c r="AK16" s="627"/>
      <c r="AL16" s="628" t="s">
        <v>108</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t="s">
        <v>108</v>
      </c>
      <c r="S17" s="624"/>
      <c r="T17" s="624"/>
      <c r="U17" s="624"/>
      <c r="V17" s="624"/>
      <c r="W17" s="624"/>
      <c r="X17" s="624"/>
      <c r="Y17" s="625"/>
      <c r="Z17" s="626" t="s">
        <v>108</v>
      </c>
      <c r="AA17" s="626"/>
      <c r="AB17" s="626"/>
      <c r="AC17" s="626"/>
      <c r="AD17" s="627" t="s">
        <v>108</v>
      </c>
      <c r="AE17" s="627"/>
      <c r="AF17" s="627"/>
      <c r="AG17" s="627"/>
      <c r="AH17" s="627"/>
      <c r="AI17" s="627"/>
      <c r="AJ17" s="627"/>
      <c r="AK17" s="627"/>
      <c r="AL17" s="628" t="s">
        <v>108</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5387817</v>
      </c>
      <c r="CS17" s="624"/>
      <c r="CT17" s="624"/>
      <c r="CU17" s="624"/>
      <c r="CV17" s="624"/>
      <c r="CW17" s="624"/>
      <c r="CX17" s="624"/>
      <c r="CY17" s="625"/>
      <c r="CZ17" s="626">
        <v>2.2000000000000002</v>
      </c>
      <c r="DA17" s="626"/>
      <c r="DB17" s="626"/>
      <c r="DC17" s="626"/>
      <c r="DD17" s="632" t="s">
        <v>108</v>
      </c>
      <c r="DE17" s="624"/>
      <c r="DF17" s="624"/>
      <c r="DG17" s="624"/>
      <c r="DH17" s="624"/>
      <c r="DI17" s="624"/>
      <c r="DJ17" s="624"/>
      <c r="DK17" s="624"/>
      <c r="DL17" s="624"/>
      <c r="DM17" s="624"/>
      <c r="DN17" s="624"/>
      <c r="DO17" s="624"/>
      <c r="DP17" s="625"/>
      <c r="DQ17" s="632">
        <v>5250158</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t="s">
        <v>108</v>
      </c>
      <c r="S18" s="624"/>
      <c r="T18" s="624"/>
      <c r="U18" s="624"/>
      <c r="V18" s="624"/>
      <c r="W18" s="624"/>
      <c r="X18" s="624"/>
      <c r="Y18" s="625"/>
      <c r="Z18" s="626" t="s">
        <v>108</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14258</v>
      </c>
      <c r="BH19" s="624"/>
      <c r="BI19" s="624"/>
      <c r="BJ19" s="624"/>
      <c r="BK19" s="624"/>
      <c r="BL19" s="624"/>
      <c r="BM19" s="624"/>
      <c r="BN19" s="625"/>
      <c r="BO19" s="626">
        <v>0</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94561093</v>
      </c>
      <c r="S20" s="624"/>
      <c r="T20" s="624"/>
      <c r="U20" s="624"/>
      <c r="V20" s="624"/>
      <c r="W20" s="624"/>
      <c r="X20" s="624"/>
      <c r="Y20" s="625"/>
      <c r="Z20" s="626">
        <v>37.200000000000003</v>
      </c>
      <c r="AA20" s="626"/>
      <c r="AB20" s="626"/>
      <c r="AC20" s="626"/>
      <c r="AD20" s="627">
        <v>94561093</v>
      </c>
      <c r="AE20" s="627"/>
      <c r="AF20" s="627"/>
      <c r="AG20" s="627"/>
      <c r="AH20" s="627"/>
      <c r="AI20" s="627"/>
      <c r="AJ20" s="627"/>
      <c r="AK20" s="627"/>
      <c r="AL20" s="628">
        <v>56.8</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14258</v>
      </c>
      <c r="BH20" s="624"/>
      <c r="BI20" s="624"/>
      <c r="BJ20" s="624"/>
      <c r="BK20" s="624"/>
      <c r="BL20" s="624"/>
      <c r="BM20" s="624"/>
      <c r="BN20" s="625"/>
      <c r="BO20" s="626">
        <v>0</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241618051</v>
      </c>
      <c r="CS20" s="624"/>
      <c r="CT20" s="624"/>
      <c r="CU20" s="624"/>
      <c r="CV20" s="624"/>
      <c r="CW20" s="624"/>
      <c r="CX20" s="624"/>
      <c r="CY20" s="625"/>
      <c r="CZ20" s="626">
        <v>100</v>
      </c>
      <c r="DA20" s="626"/>
      <c r="DB20" s="626"/>
      <c r="DC20" s="626"/>
      <c r="DD20" s="632">
        <v>26207840</v>
      </c>
      <c r="DE20" s="624"/>
      <c r="DF20" s="624"/>
      <c r="DG20" s="624"/>
      <c r="DH20" s="624"/>
      <c r="DI20" s="624"/>
      <c r="DJ20" s="624"/>
      <c r="DK20" s="624"/>
      <c r="DL20" s="624"/>
      <c r="DM20" s="624"/>
      <c r="DN20" s="624"/>
      <c r="DO20" s="624"/>
      <c r="DP20" s="625"/>
      <c r="DQ20" s="632">
        <v>166468973</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71353</v>
      </c>
      <c r="S21" s="624"/>
      <c r="T21" s="624"/>
      <c r="U21" s="624"/>
      <c r="V21" s="624"/>
      <c r="W21" s="624"/>
      <c r="X21" s="624"/>
      <c r="Y21" s="625"/>
      <c r="Z21" s="626">
        <v>0</v>
      </c>
      <c r="AA21" s="626"/>
      <c r="AB21" s="626"/>
      <c r="AC21" s="626"/>
      <c r="AD21" s="627">
        <v>71353</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14258</v>
      </c>
      <c r="BH21" s="624"/>
      <c r="BI21" s="624"/>
      <c r="BJ21" s="624"/>
      <c r="BK21" s="624"/>
      <c r="BL21" s="624"/>
      <c r="BM21" s="624"/>
      <c r="BN21" s="625"/>
      <c r="BO21" s="626">
        <v>0</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2635953</v>
      </c>
      <c r="S22" s="624"/>
      <c r="T22" s="624"/>
      <c r="U22" s="624"/>
      <c r="V22" s="624"/>
      <c r="W22" s="624"/>
      <c r="X22" s="624"/>
      <c r="Y22" s="625"/>
      <c r="Z22" s="626">
        <v>1</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6984569</v>
      </c>
      <c r="S23" s="624"/>
      <c r="T23" s="624"/>
      <c r="U23" s="624"/>
      <c r="V23" s="624"/>
      <c r="W23" s="624"/>
      <c r="X23" s="624"/>
      <c r="Y23" s="625"/>
      <c r="Z23" s="626">
        <v>2.7</v>
      </c>
      <c r="AA23" s="626"/>
      <c r="AB23" s="626"/>
      <c r="AC23" s="626"/>
      <c r="AD23" s="627">
        <v>2369922</v>
      </c>
      <c r="AE23" s="627"/>
      <c r="AF23" s="627"/>
      <c r="AG23" s="627"/>
      <c r="AH23" s="627"/>
      <c r="AI23" s="627"/>
      <c r="AJ23" s="627"/>
      <c r="AK23" s="627"/>
      <c r="AL23" s="628">
        <v>1.4</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1116464</v>
      </c>
      <c r="S24" s="624"/>
      <c r="T24" s="624"/>
      <c r="U24" s="624"/>
      <c r="V24" s="624"/>
      <c r="W24" s="624"/>
      <c r="X24" s="624"/>
      <c r="Y24" s="625"/>
      <c r="Z24" s="626">
        <v>0.4</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130309045</v>
      </c>
      <c r="CS24" s="613"/>
      <c r="CT24" s="613"/>
      <c r="CU24" s="613"/>
      <c r="CV24" s="613"/>
      <c r="CW24" s="613"/>
      <c r="CX24" s="613"/>
      <c r="CY24" s="614"/>
      <c r="CZ24" s="650">
        <v>53.9</v>
      </c>
      <c r="DA24" s="651"/>
      <c r="DB24" s="651"/>
      <c r="DC24" s="652"/>
      <c r="DD24" s="649">
        <v>78864645</v>
      </c>
      <c r="DE24" s="613"/>
      <c r="DF24" s="613"/>
      <c r="DG24" s="613"/>
      <c r="DH24" s="613"/>
      <c r="DI24" s="613"/>
      <c r="DJ24" s="613"/>
      <c r="DK24" s="614"/>
      <c r="DL24" s="649">
        <v>77801863</v>
      </c>
      <c r="DM24" s="613"/>
      <c r="DN24" s="613"/>
      <c r="DO24" s="613"/>
      <c r="DP24" s="613"/>
      <c r="DQ24" s="613"/>
      <c r="DR24" s="613"/>
      <c r="DS24" s="613"/>
      <c r="DT24" s="613"/>
      <c r="DU24" s="613"/>
      <c r="DV24" s="614"/>
      <c r="DW24" s="617">
        <v>46.7</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46722432</v>
      </c>
      <c r="S25" s="624"/>
      <c r="T25" s="624"/>
      <c r="U25" s="624"/>
      <c r="V25" s="624"/>
      <c r="W25" s="624"/>
      <c r="X25" s="624"/>
      <c r="Y25" s="625"/>
      <c r="Z25" s="626">
        <v>18.399999999999999</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42173458</v>
      </c>
      <c r="CS25" s="655"/>
      <c r="CT25" s="655"/>
      <c r="CU25" s="655"/>
      <c r="CV25" s="655"/>
      <c r="CW25" s="655"/>
      <c r="CX25" s="655"/>
      <c r="CY25" s="656"/>
      <c r="CZ25" s="657">
        <v>17.5</v>
      </c>
      <c r="DA25" s="658"/>
      <c r="DB25" s="658"/>
      <c r="DC25" s="659"/>
      <c r="DD25" s="632">
        <v>38971697</v>
      </c>
      <c r="DE25" s="655"/>
      <c r="DF25" s="655"/>
      <c r="DG25" s="655"/>
      <c r="DH25" s="655"/>
      <c r="DI25" s="655"/>
      <c r="DJ25" s="655"/>
      <c r="DK25" s="656"/>
      <c r="DL25" s="632">
        <v>38338314</v>
      </c>
      <c r="DM25" s="655"/>
      <c r="DN25" s="655"/>
      <c r="DO25" s="655"/>
      <c r="DP25" s="655"/>
      <c r="DQ25" s="655"/>
      <c r="DR25" s="655"/>
      <c r="DS25" s="655"/>
      <c r="DT25" s="655"/>
      <c r="DU25" s="655"/>
      <c r="DV25" s="656"/>
      <c r="DW25" s="628">
        <v>23</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v>71553722</v>
      </c>
      <c r="S26" s="624"/>
      <c r="T26" s="624"/>
      <c r="U26" s="624"/>
      <c r="V26" s="624"/>
      <c r="W26" s="624"/>
      <c r="X26" s="624"/>
      <c r="Y26" s="625"/>
      <c r="Z26" s="626">
        <v>28.1</v>
      </c>
      <c r="AA26" s="626"/>
      <c r="AB26" s="626"/>
      <c r="AC26" s="626"/>
      <c r="AD26" s="627">
        <v>69307305</v>
      </c>
      <c r="AE26" s="627"/>
      <c r="AF26" s="627"/>
      <c r="AG26" s="627"/>
      <c r="AH26" s="627"/>
      <c r="AI26" s="627"/>
      <c r="AJ26" s="627"/>
      <c r="AK26" s="627"/>
      <c r="AL26" s="628">
        <v>41.6</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28240678</v>
      </c>
      <c r="CS26" s="624"/>
      <c r="CT26" s="624"/>
      <c r="CU26" s="624"/>
      <c r="CV26" s="624"/>
      <c r="CW26" s="624"/>
      <c r="CX26" s="624"/>
      <c r="CY26" s="625"/>
      <c r="CZ26" s="657">
        <v>11.7</v>
      </c>
      <c r="DA26" s="658"/>
      <c r="DB26" s="658"/>
      <c r="DC26" s="659"/>
      <c r="DD26" s="632">
        <v>25920111</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16613700</v>
      </c>
      <c r="S27" s="624"/>
      <c r="T27" s="624"/>
      <c r="U27" s="624"/>
      <c r="V27" s="624"/>
      <c r="W27" s="624"/>
      <c r="X27" s="624"/>
      <c r="Y27" s="625"/>
      <c r="Z27" s="626">
        <v>6.5</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71569584</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82748265</v>
      </c>
      <c r="CS27" s="655"/>
      <c r="CT27" s="655"/>
      <c r="CU27" s="655"/>
      <c r="CV27" s="655"/>
      <c r="CW27" s="655"/>
      <c r="CX27" s="655"/>
      <c r="CY27" s="656"/>
      <c r="CZ27" s="657">
        <v>34.200000000000003</v>
      </c>
      <c r="DA27" s="658"/>
      <c r="DB27" s="658"/>
      <c r="DC27" s="659"/>
      <c r="DD27" s="632">
        <v>34643285</v>
      </c>
      <c r="DE27" s="655"/>
      <c r="DF27" s="655"/>
      <c r="DG27" s="655"/>
      <c r="DH27" s="655"/>
      <c r="DI27" s="655"/>
      <c r="DJ27" s="655"/>
      <c r="DK27" s="656"/>
      <c r="DL27" s="632">
        <v>34213886</v>
      </c>
      <c r="DM27" s="655"/>
      <c r="DN27" s="655"/>
      <c r="DO27" s="655"/>
      <c r="DP27" s="655"/>
      <c r="DQ27" s="655"/>
      <c r="DR27" s="655"/>
      <c r="DS27" s="655"/>
      <c r="DT27" s="655"/>
      <c r="DU27" s="655"/>
      <c r="DV27" s="656"/>
      <c r="DW27" s="628">
        <v>20.6</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459703</v>
      </c>
      <c r="S28" s="624"/>
      <c r="T28" s="624"/>
      <c r="U28" s="624"/>
      <c r="V28" s="624"/>
      <c r="W28" s="624"/>
      <c r="X28" s="624"/>
      <c r="Y28" s="625"/>
      <c r="Z28" s="626">
        <v>0.2</v>
      </c>
      <c r="AA28" s="626"/>
      <c r="AB28" s="626"/>
      <c r="AC28" s="626"/>
      <c r="AD28" s="627">
        <v>110478</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5387322</v>
      </c>
      <c r="CS28" s="624"/>
      <c r="CT28" s="624"/>
      <c r="CU28" s="624"/>
      <c r="CV28" s="624"/>
      <c r="CW28" s="624"/>
      <c r="CX28" s="624"/>
      <c r="CY28" s="625"/>
      <c r="CZ28" s="657">
        <v>2.2000000000000002</v>
      </c>
      <c r="DA28" s="658"/>
      <c r="DB28" s="658"/>
      <c r="DC28" s="659"/>
      <c r="DD28" s="632">
        <v>5249663</v>
      </c>
      <c r="DE28" s="624"/>
      <c r="DF28" s="624"/>
      <c r="DG28" s="624"/>
      <c r="DH28" s="624"/>
      <c r="DI28" s="624"/>
      <c r="DJ28" s="624"/>
      <c r="DK28" s="625"/>
      <c r="DL28" s="632">
        <v>5249663</v>
      </c>
      <c r="DM28" s="624"/>
      <c r="DN28" s="624"/>
      <c r="DO28" s="624"/>
      <c r="DP28" s="624"/>
      <c r="DQ28" s="624"/>
      <c r="DR28" s="624"/>
      <c r="DS28" s="624"/>
      <c r="DT28" s="624"/>
      <c r="DU28" s="624"/>
      <c r="DV28" s="625"/>
      <c r="DW28" s="628">
        <v>3.2</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49965</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5387322</v>
      </c>
      <c r="CS29" s="655"/>
      <c r="CT29" s="655"/>
      <c r="CU29" s="655"/>
      <c r="CV29" s="655"/>
      <c r="CW29" s="655"/>
      <c r="CX29" s="655"/>
      <c r="CY29" s="656"/>
      <c r="CZ29" s="657">
        <v>2.2000000000000002</v>
      </c>
      <c r="DA29" s="658"/>
      <c r="DB29" s="658"/>
      <c r="DC29" s="659"/>
      <c r="DD29" s="632">
        <v>5249663</v>
      </c>
      <c r="DE29" s="655"/>
      <c r="DF29" s="655"/>
      <c r="DG29" s="655"/>
      <c r="DH29" s="655"/>
      <c r="DI29" s="655"/>
      <c r="DJ29" s="655"/>
      <c r="DK29" s="656"/>
      <c r="DL29" s="632">
        <v>5249663</v>
      </c>
      <c r="DM29" s="655"/>
      <c r="DN29" s="655"/>
      <c r="DO29" s="655"/>
      <c r="DP29" s="655"/>
      <c r="DQ29" s="655"/>
      <c r="DR29" s="655"/>
      <c r="DS29" s="655"/>
      <c r="DT29" s="655"/>
      <c r="DU29" s="655"/>
      <c r="DV29" s="656"/>
      <c r="DW29" s="628">
        <v>3.2</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896126</v>
      </c>
      <c r="S30" s="624"/>
      <c r="T30" s="624"/>
      <c r="U30" s="624"/>
      <c r="V30" s="624"/>
      <c r="W30" s="624"/>
      <c r="X30" s="624"/>
      <c r="Y30" s="625"/>
      <c r="Z30" s="626">
        <v>0.4</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98.9</v>
      </c>
      <c r="BH30" s="682"/>
      <c r="BI30" s="682"/>
      <c r="BJ30" s="682"/>
      <c r="BK30" s="682"/>
      <c r="BL30" s="682"/>
      <c r="BM30" s="618">
        <v>96.8</v>
      </c>
      <c r="BN30" s="682"/>
      <c r="BO30" s="682"/>
      <c r="BP30" s="682"/>
      <c r="BQ30" s="683"/>
      <c r="BR30" s="681">
        <v>98.6</v>
      </c>
      <c r="BS30" s="682"/>
      <c r="BT30" s="682"/>
      <c r="BU30" s="682"/>
      <c r="BV30" s="682"/>
      <c r="BW30" s="682"/>
      <c r="BX30" s="618">
        <v>95.7</v>
      </c>
      <c r="BY30" s="682"/>
      <c r="BZ30" s="682"/>
      <c r="CA30" s="682"/>
      <c r="CB30" s="683"/>
      <c r="CD30" s="686"/>
      <c r="CE30" s="687"/>
      <c r="CF30" s="637" t="s">
        <v>290</v>
      </c>
      <c r="CG30" s="638"/>
      <c r="CH30" s="638"/>
      <c r="CI30" s="638"/>
      <c r="CJ30" s="638"/>
      <c r="CK30" s="638"/>
      <c r="CL30" s="638"/>
      <c r="CM30" s="638"/>
      <c r="CN30" s="638"/>
      <c r="CO30" s="638"/>
      <c r="CP30" s="638"/>
      <c r="CQ30" s="639"/>
      <c r="CR30" s="623">
        <v>4781132</v>
      </c>
      <c r="CS30" s="624"/>
      <c r="CT30" s="624"/>
      <c r="CU30" s="624"/>
      <c r="CV30" s="624"/>
      <c r="CW30" s="624"/>
      <c r="CX30" s="624"/>
      <c r="CY30" s="625"/>
      <c r="CZ30" s="657">
        <v>2</v>
      </c>
      <c r="DA30" s="658"/>
      <c r="DB30" s="658"/>
      <c r="DC30" s="659"/>
      <c r="DD30" s="632">
        <v>4643473</v>
      </c>
      <c r="DE30" s="624"/>
      <c r="DF30" s="624"/>
      <c r="DG30" s="624"/>
      <c r="DH30" s="624"/>
      <c r="DI30" s="624"/>
      <c r="DJ30" s="624"/>
      <c r="DK30" s="625"/>
      <c r="DL30" s="632">
        <v>4643473</v>
      </c>
      <c r="DM30" s="624"/>
      <c r="DN30" s="624"/>
      <c r="DO30" s="624"/>
      <c r="DP30" s="624"/>
      <c r="DQ30" s="624"/>
      <c r="DR30" s="624"/>
      <c r="DS30" s="624"/>
      <c r="DT30" s="624"/>
      <c r="DU30" s="624"/>
      <c r="DV30" s="625"/>
      <c r="DW30" s="628">
        <v>2.8</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6532287</v>
      </c>
      <c r="S31" s="624"/>
      <c r="T31" s="624"/>
      <c r="U31" s="624"/>
      <c r="V31" s="624"/>
      <c r="W31" s="624"/>
      <c r="X31" s="624"/>
      <c r="Y31" s="625"/>
      <c r="Z31" s="626">
        <v>2.6</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98.8</v>
      </c>
      <c r="BH31" s="655"/>
      <c r="BI31" s="655"/>
      <c r="BJ31" s="655"/>
      <c r="BK31" s="655"/>
      <c r="BL31" s="655"/>
      <c r="BM31" s="629">
        <v>96.6</v>
      </c>
      <c r="BN31" s="679"/>
      <c r="BO31" s="679"/>
      <c r="BP31" s="679"/>
      <c r="BQ31" s="680"/>
      <c r="BR31" s="678">
        <v>98.5</v>
      </c>
      <c r="BS31" s="655"/>
      <c r="BT31" s="655"/>
      <c r="BU31" s="655"/>
      <c r="BV31" s="655"/>
      <c r="BW31" s="655"/>
      <c r="BX31" s="629">
        <v>95.4</v>
      </c>
      <c r="BY31" s="679"/>
      <c r="BZ31" s="679"/>
      <c r="CA31" s="679"/>
      <c r="CB31" s="680"/>
      <c r="CD31" s="686"/>
      <c r="CE31" s="687"/>
      <c r="CF31" s="637" t="s">
        <v>294</v>
      </c>
      <c r="CG31" s="638"/>
      <c r="CH31" s="638"/>
      <c r="CI31" s="638"/>
      <c r="CJ31" s="638"/>
      <c r="CK31" s="638"/>
      <c r="CL31" s="638"/>
      <c r="CM31" s="638"/>
      <c r="CN31" s="638"/>
      <c r="CO31" s="638"/>
      <c r="CP31" s="638"/>
      <c r="CQ31" s="639"/>
      <c r="CR31" s="623">
        <v>606190</v>
      </c>
      <c r="CS31" s="655"/>
      <c r="CT31" s="655"/>
      <c r="CU31" s="655"/>
      <c r="CV31" s="655"/>
      <c r="CW31" s="655"/>
      <c r="CX31" s="655"/>
      <c r="CY31" s="656"/>
      <c r="CZ31" s="657">
        <v>0.3</v>
      </c>
      <c r="DA31" s="658"/>
      <c r="DB31" s="658"/>
      <c r="DC31" s="659"/>
      <c r="DD31" s="632">
        <v>606190</v>
      </c>
      <c r="DE31" s="655"/>
      <c r="DF31" s="655"/>
      <c r="DG31" s="655"/>
      <c r="DH31" s="655"/>
      <c r="DI31" s="655"/>
      <c r="DJ31" s="655"/>
      <c r="DK31" s="656"/>
      <c r="DL31" s="632">
        <v>606190</v>
      </c>
      <c r="DM31" s="655"/>
      <c r="DN31" s="655"/>
      <c r="DO31" s="655"/>
      <c r="DP31" s="655"/>
      <c r="DQ31" s="655"/>
      <c r="DR31" s="655"/>
      <c r="DS31" s="655"/>
      <c r="DT31" s="655"/>
      <c r="DU31" s="655"/>
      <c r="DV31" s="656"/>
      <c r="DW31" s="628">
        <v>0.4</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5664165</v>
      </c>
      <c r="S32" s="624"/>
      <c r="T32" s="624"/>
      <c r="U32" s="624"/>
      <c r="V32" s="624"/>
      <c r="W32" s="624"/>
      <c r="X32" s="624"/>
      <c r="Y32" s="625"/>
      <c r="Z32" s="626">
        <v>2.2000000000000002</v>
      </c>
      <c r="AA32" s="626"/>
      <c r="AB32" s="626"/>
      <c r="AC32" s="626"/>
      <c r="AD32" s="627">
        <v>21956</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t="s">
        <v>207</v>
      </c>
      <c r="BH32" s="691"/>
      <c r="BI32" s="691"/>
      <c r="BJ32" s="691"/>
      <c r="BK32" s="691"/>
      <c r="BL32" s="691"/>
      <c r="BM32" s="692" t="s">
        <v>207</v>
      </c>
      <c r="BN32" s="691"/>
      <c r="BO32" s="691"/>
      <c r="BP32" s="691"/>
      <c r="BQ32" s="693"/>
      <c r="BR32" s="690" t="s">
        <v>207</v>
      </c>
      <c r="BS32" s="691"/>
      <c r="BT32" s="691"/>
      <c r="BU32" s="691"/>
      <c r="BV32" s="691"/>
      <c r="BW32" s="691"/>
      <c r="BX32" s="692" t="s">
        <v>207</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400000</v>
      </c>
      <c r="S33" s="624"/>
      <c r="T33" s="624"/>
      <c r="U33" s="624"/>
      <c r="V33" s="624"/>
      <c r="W33" s="624"/>
      <c r="X33" s="624"/>
      <c r="Y33" s="625"/>
      <c r="Z33" s="626">
        <v>0.2</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85101166</v>
      </c>
      <c r="CS33" s="655"/>
      <c r="CT33" s="655"/>
      <c r="CU33" s="655"/>
      <c r="CV33" s="655"/>
      <c r="CW33" s="655"/>
      <c r="CX33" s="655"/>
      <c r="CY33" s="656"/>
      <c r="CZ33" s="657">
        <v>35.200000000000003</v>
      </c>
      <c r="DA33" s="658"/>
      <c r="DB33" s="658"/>
      <c r="DC33" s="659"/>
      <c r="DD33" s="632">
        <v>71858333</v>
      </c>
      <c r="DE33" s="655"/>
      <c r="DF33" s="655"/>
      <c r="DG33" s="655"/>
      <c r="DH33" s="655"/>
      <c r="DI33" s="655"/>
      <c r="DJ33" s="655"/>
      <c r="DK33" s="656"/>
      <c r="DL33" s="632">
        <v>54901674</v>
      </c>
      <c r="DM33" s="655"/>
      <c r="DN33" s="655"/>
      <c r="DO33" s="655"/>
      <c r="DP33" s="655"/>
      <c r="DQ33" s="655"/>
      <c r="DR33" s="655"/>
      <c r="DS33" s="655"/>
      <c r="DT33" s="655"/>
      <c r="DU33" s="655"/>
      <c r="DV33" s="656"/>
      <c r="DW33" s="628">
        <v>33</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36042458</v>
      </c>
      <c r="CS34" s="624"/>
      <c r="CT34" s="624"/>
      <c r="CU34" s="624"/>
      <c r="CV34" s="624"/>
      <c r="CW34" s="624"/>
      <c r="CX34" s="624"/>
      <c r="CY34" s="625"/>
      <c r="CZ34" s="657">
        <v>14.9</v>
      </c>
      <c r="DA34" s="658"/>
      <c r="DB34" s="658"/>
      <c r="DC34" s="659"/>
      <c r="DD34" s="632">
        <v>29405399</v>
      </c>
      <c r="DE34" s="624"/>
      <c r="DF34" s="624"/>
      <c r="DG34" s="624"/>
      <c r="DH34" s="624"/>
      <c r="DI34" s="624"/>
      <c r="DJ34" s="624"/>
      <c r="DK34" s="625"/>
      <c r="DL34" s="632">
        <v>28601400</v>
      </c>
      <c r="DM34" s="624"/>
      <c r="DN34" s="624"/>
      <c r="DO34" s="624"/>
      <c r="DP34" s="624"/>
      <c r="DQ34" s="624"/>
      <c r="DR34" s="624"/>
      <c r="DS34" s="624"/>
      <c r="DT34" s="624"/>
      <c r="DU34" s="624"/>
      <c r="DV34" s="625"/>
      <c r="DW34" s="628">
        <v>17.2</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t="s">
        <v>108</v>
      </c>
      <c r="S35" s="624"/>
      <c r="T35" s="624"/>
      <c r="U35" s="624"/>
      <c r="V35" s="624"/>
      <c r="W35" s="624"/>
      <c r="X35" s="624"/>
      <c r="Y35" s="625"/>
      <c r="Z35" s="626" t="s">
        <v>108</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24304962</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1324060</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3527745</v>
      </c>
      <c r="CS35" s="655"/>
      <c r="CT35" s="655"/>
      <c r="CU35" s="655"/>
      <c r="CV35" s="655"/>
      <c r="CW35" s="655"/>
      <c r="CX35" s="655"/>
      <c r="CY35" s="656"/>
      <c r="CZ35" s="657">
        <v>1.5</v>
      </c>
      <c r="DA35" s="658"/>
      <c r="DB35" s="658"/>
      <c r="DC35" s="659"/>
      <c r="DD35" s="632">
        <v>2920803</v>
      </c>
      <c r="DE35" s="655"/>
      <c r="DF35" s="655"/>
      <c r="DG35" s="655"/>
      <c r="DH35" s="655"/>
      <c r="DI35" s="655"/>
      <c r="DJ35" s="655"/>
      <c r="DK35" s="656"/>
      <c r="DL35" s="632">
        <v>2920803</v>
      </c>
      <c r="DM35" s="655"/>
      <c r="DN35" s="655"/>
      <c r="DO35" s="655"/>
      <c r="DP35" s="655"/>
      <c r="DQ35" s="655"/>
      <c r="DR35" s="655"/>
      <c r="DS35" s="655"/>
      <c r="DT35" s="655"/>
      <c r="DU35" s="655"/>
      <c r="DV35" s="656"/>
      <c r="DW35" s="628">
        <v>1.8</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254261532</v>
      </c>
      <c r="S36" s="696"/>
      <c r="T36" s="696"/>
      <c r="U36" s="696"/>
      <c r="V36" s="696"/>
      <c r="W36" s="696"/>
      <c r="X36" s="696"/>
      <c r="Y36" s="697"/>
      <c r="Z36" s="698">
        <v>100</v>
      </c>
      <c r="AA36" s="698"/>
      <c r="AB36" s="698"/>
      <c r="AC36" s="698"/>
      <c r="AD36" s="699">
        <v>166442107</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139459</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824579</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13020816</v>
      </c>
      <c r="CS36" s="624"/>
      <c r="CT36" s="624"/>
      <c r="CU36" s="624"/>
      <c r="CV36" s="624"/>
      <c r="CW36" s="624"/>
      <c r="CX36" s="624"/>
      <c r="CY36" s="625"/>
      <c r="CZ36" s="657">
        <v>5.4</v>
      </c>
      <c r="DA36" s="658"/>
      <c r="DB36" s="658"/>
      <c r="DC36" s="659"/>
      <c r="DD36" s="632">
        <v>10687468</v>
      </c>
      <c r="DE36" s="624"/>
      <c r="DF36" s="624"/>
      <c r="DG36" s="624"/>
      <c r="DH36" s="624"/>
      <c r="DI36" s="624"/>
      <c r="DJ36" s="624"/>
      <c r="DK36" s="625"/>
      <c r="DL36" s="632">
        <v>8271079</v>
      </c>
      <c r="DM36" s="624"/>
      <c r="DN36" s="624"/>
      <c r="DO36" s="624"/>
      <c r="DP36" s="624"/>
      <c r="DQ36" s="624"/>
      <c r="DR36" s="624"/>
      <c r="DS36" s="624"/>
      <c r="DT36" s="624"/>
      <c r="DU36" s="624"/>
      <c r="DV36" s="625"/>
      <c r="DW36" s="628">
        <v>5</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t="s">
        <v>207</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111473</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2896213</v>
      </c>
      <c r="CS37" s="655"/>
      <c r="CT37" s="655"/>
      <c r="CU37" s="655"/>
      <c r="CV37" s="655"/>
      <c r="CW37" s="655"/>
      <c r="CX37" s="655"/>
      <c r="CY37" s="656"/>
      <c r="CZ37" s="657">
        <v>1.2</v>
      </c>
      <c r="DA37" s="658"/>
      <c r="DB37" s="658"/>
      <c r="DC37" s="659"/>
      <c r="DD37" s="632">
        <v>2896213</v>
      </c>
      <c r="DE37" s="655"/>
      <c r="DF37" s="655"/>
      <c r="DG37" s="655"/>
      <c r="DH37" s="655"/>
      <c r="DI37" s="655"/>
      <c r="DJ37" s="655"/>
      <c r="DK37" s="656"/>
      <c r="DL37" s="632">
        <v>2299349</v>
      </c>
      <c r="DM37" s="655"/>
      <c r="DN37" s="655"/>
      <c r="DO37" s="655"/>
      <c r="DP37" s="655"/>
      <c r="DQ37" s="655"/>
      <c r="DR37" s="655"/>
      <c r="DS37" s="655"/>
      <c r="DT37" s="655"/>
      <c r="DU37" s="655"/>
      <c r="DV37" s="656"/>
      <c r="DW37" s="628">
        <v>1.4</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t="s">
        <v>108</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167197</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24304962</v>
      </c>
      <c r="CS38" s="624"/>
      <c r="CT38" s="624"/>
      <c r="CU38" s="624"/>
      <c r="CV38" s="624"/>
      <c r="CW38" s="624"/>
      <c r="CX38" s="624"/>
      <c r="CY38" s="625"/>
      <c r="CZ38" s="657">
        <v>10.1</v>
      </c>
      <c r="DA38" s="658"/>
      <c r="DB38" s="658"/>
      <c r="DC38" s="659"/>
      <c r="DD38" s="632">
        <v>21379652</v>
      </c>
      <c r="DE38" s="624"/>
      <c r="DF38" s="624"/>
      <c r="DG38" s="624"/>
      <c r="DH38" s="624"/>
      <c r="DI38" s="624"/>
      <c r="DJ38" s="624"/>
      <c r="DK38" s="625"/>
      <c r="DL38" s="632">
        <v>14767650</v>
      </c>
      <c r="DM38" s="624"/>
      <c r="DN38" s="624"/>
      <c r="DO38" s="624"/>
      <c r="DP38" s="624"/>
      <c r="DQ38" s="624"/>
      <c r="DR38" s="624"/>
      <c r="DS38" s="624"/>
      <c r="DT38" s="624"/>
      <c r="DU38" s="624"/>
      <c r="DV38" s="625"/>
      <c r="DW38" s="628">
        <v>8.9</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105</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6198860</v>
      </c>
      <c r="CS39" s="655"/>
      <c r="CT39" s="655"/>
      <c r="CU39" s="655"/>
      <c r="CV39" s="655"/>
      <c r="CW39" s="655"/>
      <c r="CX39" s="655"/>
      <c r="CY39" s="656"/>
      <c r="CZ39" s="657">
        <v>2.6</v>
      </c>
      <c r="DA39" s="658"/>
      <c r="DB39" s="658"/>
      <c r="DC39" s="659"/>
      <c r="DD39" s="632">
        <v>6029244</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10365642</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87</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2006325</v>
      </c>
      <c r="CS40" s="624"/>
      <c r="CT40" s="624"/>
      <c r="CU40" s="624"/>
      <c r="CV40" s="624"/>
      <c r="CW40" s="624"/>
      <c r="CX40" s="624"/>
      <c r="CY40" s="625"/>
      <c r="CZ40" s="657">
        <v>0.8</v>
      </c>
      <c r="DA40" s="658"/>
      <c r="DB40" s="658"/>
      <c r="DC40" s="659"/>
      <c r="DD40" s="632">
        <v>1435767</v>
      </c>
      <c r="DE40" s="624"/>
      <c r="DF40" s="624"/>
      <c r="DG40" s="624"/>
      <c r="DH40" s="624"/>
      <c r="DI40" s="624"/>
      <c r="DJ40" s="624"/>
      <c r="DK40" s="625"/>
      <c r="DL40" s="632">
        <v>340742</v>
      </c>
      <c r="DM40" s="624"/>
      <c r="DN40" s="624"/>
      <c r="DO40" s="624"/>
      <c r="DP40" s="624"/>
      <c r="DQ40" s="624"/>
      <c r="DR40" s="624"/>
      <c r="DS40" s="624"/>
      <c r="DT40" s="624"/>
      <c r="DU40" s="624"/>
      <c r="DV40" s="625"/>
      <c r="DW40" s="628">
        <v>0.2</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13799861</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294</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26207840</v>
      </c>
      <c r="CS42" s="624"/>
      <c r="CT42" s="624"/>
      <c r="CU42" s="624"/>
      <c r="CV42" s="624"/>
      <c r="CW42" s="624"/>
      <c r="CX42" s="624"/>
      <c r="CY42" s="625"/>
      <c r="CZ42" s="657">
        <v>10.8</v>
      </c>
      <c r="DA42" s="706"/>
      <c r="DB42" s="706"/>
      <c r="DC42" s="707"/>
      <c r="DD42" s="632">
        <v>15745995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1120699</v>
      </c>
      <c r="CS43" s="655"/>
      <c r="CT43" s="655"/>
      <c r="CU43" s="655"/>
      <c r="CV43" s="655"/>
      <c r="CW43" s="655"/>
      <c r="CX43" s="655"/>
      <c r="CY43" s="656"/>
      <c r="CZ43" s="657">
        <v>0.5</v>
      </c>
      <c r="DA43" s="658"/>
      <c r="DB43" s="658"/>
      <c r="DC43" s="659"/>
      <c r="DD43" s="632">
        <v>1060401</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26207840</v>
      </c>
      <c r="CS44" s="624"/>
      <c r="CT44" s="624"/>
      <c r="CU44" s="624"/>
      <c r="CV44" s="624"/>
      <c r="CW44" s="624"/>
      <c r="CX44" s="624"/>
      <c r="CY44" s="625"/>
      <c r="CZ44" s="657">
        <v>10.8</v>
      </c>
      <c r="DA44" s="706"/>
      <c r="DB44" s="706"/>
      <c r="DC44" s="707"/>
      <c r="DD44" s="632">
        <v>15745995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9051036</v>
      </c>
      <c r="CS45" s="655"/>
      <c r="CT45" s="655"/>
      <c r="CU45" s="655"/>
      <c r="CV45" s="655"/>
      <c r="CW45" s="655"/>
      <c r="CX45" s="655"/>
      <c r="CY45" s="656"/>
      <c r="CZ45" s="657">
        <v>3.7</v>
      </c>
      <c r="DA45" s="658"/>
      <c r="DB45" s="658"/>
      <c r="DC45" s="659"/>
      <c r="DD45" s="632">
        <v>2007394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16762200</v>
      </c>
      <c r="CS46" s="624"/>
      <c r="CT46" s="624"/>
      <c r="CU46" s="624"/>
      <c r="CV46" s="624"/>
      <c r="CW46" s="624"/>
      <c r="CX46" s="624"/>
      <c r="CY46" s="625"/>
      <c r="CZ46" s="657">
        <v>6.9</v>
      </c>
      <c r="DA46" s="706"/>
      <c r="DB46" s="706"/>
      <c r="DC46" s="707"/>
      <c r="DD46" s="632">
        <v>13504688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t="s">
        <v>117</v>
      </c>
      <c r="CS47" s="655"/>
      <c r="CT47" s="655"/>
      <c r="CU47" s="655"/>
      <c r="CV47" s="655"/>
      <c r="CW47" s="655"/>
      <c r="CX47" s="655"/>
      <c r="CY47" s="656"/>
      <c r="CZ47" s="657" t="s">
        <v>117</v>
      </c>
      <c r="DA47" s="658"/>
      <c r="DB47" s="658"/>
      <c r="DC47" s="659"/>
      <c r="DD47" s="632" t="s">
        <v>117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241618051</v>
      </c>
      <c r="CS49" s="691"/>
      <c r="CT49" s="691"/>
      <c r="CU49" s="691"/>
      <c r="CV49" s="691"/>
      <c r="CW49" s="691"/>
      <c r="CX49" s="691"/>
      <c r="CY49" s="718"/>
      <c r="CZ49" s="719">
        <v>100</v>
      </c>
      <c r="DA49" s="720"/>
      <c r="DB49" s="720"/>
      <c r="DC49" s="721"/>
      <c r="DD49" s="722">
        <v>166468973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257313</v>
      </c>
      <c r="R7" s="753"/>
      <c r="S7" s="753"/>
      <c r="T7" s="753"/>
      <c r="U7" s="753"/>
      <c r="V7" s="753">
        <v>244670</v>
      </c>
      <c r="W7" s="753"/>
      <c r="X7" s="753"/>
      <c r="Y7" s="753"/>
      <c r="Z7" s="753"/>
      <c r="AA7" s="753">
        <v>12643</v>
      </c>
      <c r="AB7" s="753"/>
      <c r="AC7" s="753"/>
      <c r="AD7" s="753"/>
      <c r="AE7" s="754"/>
      <c r="AF7" s="755">
        <v>10579</v>
      </c>
      <c r="AG7" s="756"/>
      <c r="AH7" s="756"/>
      <c r="AI7" s="756"/>
      <c r="AJ7" s="757"/>
      <c r="AK7" s="792">
        <v>3515</v>
      </c>
      <c r="AL7" s="793"/>
      <c r="AM7" s="793"/>
      <c r="AN7" s="793"/>
      <c r="AO7" s="793"/>
      <c r="AP7" s="793">
        <v>34454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529</v>
      </c>
      <c r="BT7" s="797"/>
      <c r="BU7" s="797"/>
      <c r="BV7" s="797"/>
      <c r="BW7" s="797"/>
      <c r="BX7" s="797"/>
      <c r="BY7" s="797"/>
      <c r="BZ7" s="797"/>
      <c r="CA7" s="797"/>
      <c r="CB7" s="797"/>
      <c r="CC7" s="797"/>
      <c r="CD7" s="797"/>
      <c r="CE7" s="797"/>
      <c r="CF7" s="797"/>
      <c r="CG7" s="798"/>
      <c r="CH7" s="789">
        <v>1</v>
      </c>
      <c r="CI7" s="790"/>
      <c r="CJ7" s="790"/>
      <c r="CK7" s="790"/>
      <c r="CL7" s="791"/>
      <c r="CM7" s="789">
        <v>470</v>
      </c>
      <c r="CN7" s="790"/>
      <c r="CO7" s="790"/>
      <c r="CP7" s="790"/>
      <c r="CQ7" s="791"/>
      <c r="CR7" s="789">
        <v>220</v>
      </c>
      <c r="CS7" s="790"/>
      <c r="CT7" s="790"/>
      <c r="CU7" s="790"/>
      <c r="CV7" s="791"/>
      <c r="CW7" s="789">
        <v>200</v>
      </c>
      <c r="CX7" s="790"/>
      <c r="CY7" s="790"/>
      <c r="CZ7" s="790"/>
      <c r="DA7" s="791"/>
      <c r="DB7" s="789" t="s">
        <v>471</v>
      </c>
      <c r="DC7" s="790"/>
      <c r="DD7" s="790"/>
      <c r="DE7" s="790"/>
      <c r="DF7" s="791"/>
      <c r="DG7" s="789" t="s">
        <v>471</v>
      </c>
      <c r="DH7" s="790"/>
      <c r="DI7" s="790"/>
      <c r="DJ7" s="790"/>
      <c r="DK7" s="791"/>
      <c r="DL7" s="789" t="s">
        <v>471</v>
      </c>
      <c r="DM7" s="790"/>
      <c r="DN7" s="790"/>
      <c r="DO7" s="790"/>
      <c r="DP7" s="791"/>
      <c r="DQ7" s="789" t="s">
        <v>471</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530</v>
      </c>
      <c r="BT8" s="787"/>
      <c r="BU8" s="787"/>
      <c r="BV8" s="787"/>
      <c r="BW8" s="787"/>
      <c r="BX8" s="787"/>
      <c r="BY8" s="787"/>
      <c r="BZ8" s="787"/>
      <c r="CA8" s="787"/>
      <c r="CB8" s="787"/>
      <c r="CC8" s="787"/>
      <c r="CD8" s="787"/>
      <c r="CE8" s="787"/>
      <c r="CF8" s="787"/>
      <c r="CG8" s="788"/>
      <c r="CH8" s="799">
        <v>-3</v>
      </c>
      <c r="CI8" s="800"/>
      <c r="CJ8" s="800"/>
      <c r="CK8" s="800"/>
      <c r="CL8" s="801"/>
      <c r="CM8" s="799">
        <v>738</v>
      </c>
      <c r="CN8" s="800"/>
      <c r="CO8" s="800"/>
      <c r="CP8" s="800"/>
      <c r="CQ8" s="801"/>
      <c r="CR8" s="799">
        <v>530</v>
      </c>
      <c r="CS8" s="800"/>
      <c r="CT8" s="800"/>
      <c r="CU8" s="800"/>
      <c r="CV8" s="801"/>
      <c r="CW8" s="799">
        <v>586</v>
      </c>
      <c r="CX8" s="800"/>
      <c r="CY8" s="800"/>
      <c r="CZ8" s="800"/>
      <c r="DA8" s="801"/>
      <c r="DB8" s="799" t="s">
        <v>471</v>
      </c>
      <c r="DC8" s="800"/>
      <c r="DD8" s="800"/>
      <c r="DE8" s="800"/>
      <c r="DF8" s="801"/>
      <c r="DG8" s="799" t="s">
        <v>471</v>
      </c>
      <c r="DH8" s="800"/>
      <c r="DI8" s="800"/>
      <c r="DJ8" s="800"/>
      <c r="DK8" s="801"/>
      <c r="DL8" s="799" t="s">
        <v>471</v>
      </c>
      <c r="DM8" s="800"/>
      <c r="DN8" s="800"/>
      <c r="DO8" s="800"/>
      <c r="DP8" s="801"/>
      <c r="DQ8" s="799" t="s">
        <v>471</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531</v>
      </c>
      <c r="BT9" s="787"/>
      <c r="BU9" s="787"/>
      <c r="BV9" s="787"/>
      <c r="BW9" s="787"/>
      <c r="BX9" s="787"/>
      <c r="BY9" s="787"/>
      <c r="BZ9" s="787"/>
      <c r="CA9" s="787"/>
      <c r="CB9" s="787"/>
      <c r="CC9" s="787"/>
      <c r="CD9" s="787"/>
      <c r="CE9" s="787"/>
      <c r="CF9" s="787"/>
      <c r="CG9" s="788"/>
      <c r="CH9" s="799">
        <v>1</v>
      </c>
      <c r="CI9" s="800"/>
      <c r="CJ9" s="800"/>
      <c r="CK9" s="800"/>
      <c r="CL9" s="801"/>
      <c r="CM9" s="799">
        <v>220</v>
      </c>
      <c r="CN9" s="800"/>
      <c r="CO9" s="800"/>
      <c r="CP9" s="800"/>
      <c r="CQ9" s="801"/>
      <c r="CR9" s="799">
        <v>100</v>
      </c>
      <c r="CS9" s="800"/>
      <c r="CT9" s="800"/>
      <c r="CU9" s="800"/>
      <c r="CV9" s="801"/>
      <c r="CW9" s="799">
        <v>30</v>
      </c>
      <c r="CX9" s="800"/>
      <c r="CY9" s="800"/>
      <c r="CZ9" s="800"/>
      <c r="DA9" s="801"/>
      <c r="DB9" s="799" t="s">
        <v>471</v>
      </c>
      <c r="DC9" s="800"/>
      <c r="DD9" s="800"/>
      <c r="DE9" s="800"/>
      <c r="DF9" s="801"/>
      <c r="DG9" s="799" t="s">
        <v>471</v>
      </c>
      <c r="DH9" s="800"/>
      <c r="DI9" s="800"/>
      <c r="DJ9" s="800"/>
      <c r="DK9" s="801"/>
      <c r="DL9" s="799" t="s">
        <v>471</v>
      </c>
      <c r="DM9" s="800"/>
      <c r="DN9" s="800"/>
      <c r="DO9" s="800"/>
      <c r="DP9" s="801"/>
      <c r="DQ9" s="799" t="s">
        <v>471</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t="s">
        <v>534</v>
      </c>
      <c r="BS10" s="786" t="s">
        <v>532</v>
      </c>
      <c r="BT10" s="787"/>
      <c r="BU10" s="787"/>
      <c r="BV10" s="787"/>
      <c r="BW10" s="787"/>
      <c r="BX10" s="787"/>
      <c r="BY10" s="787"/>
      <c r="BZ10" s="787"/>
      <c r="CA10" s="787"/>
      <c r="CB10" s="787"/>
      <c r="CC10" s="787"/>
      <c r="CD10" s="787"/>
      <c r="CE10" s="787"/>
      <c r="CF10" s="787"/>
      <c r="CG10" s="788"/>
      <c r="CH10" s="799" t="s">
        <v>471</v>
      </c>
      <c r="CI10" s="800"/>
      <c r="CJ10" s="800"/>
      <c r="CK10" s="800"/>
      <c r="CL10" s="801"/>
      <c r="CM10" s="799">
        <v>60</v>
      </c>
      <c r="CN10" s="800"/>
      <c r="CO10" s="800"/>
      <c r="CP10" s="800"/>
      <c r="CQ10" s="801"/>
      <c r="CR10" s="799">
        <v>10</v>
      </c>
      <c r="CS10" s="800"/>
      <c r="CT10" s="800"/>
      <c r="CU10" s="800"/>
      <c r="CV10" s="801"/>
      <c r="CW10" s="799">
        <v>6</v>
      </c>
      <c r="CX10" s="800"/>
      <c r="CY10" s="800"/>
      <c r="CZ10" s="800"/>
      <c r="DA10" s="801"/>
      <c r="DB10" s="799">
        <v>3365</v>
      </c>
      <c r="DC10" s="800"/>
      <c r="DD10" s="800"/>
      <c r="DE10" s="800"/>
      <c r="DF10" s="801"/>
      <c r="DG10" s="799">
        <v>1933</v>
      </c>
      <c r="DH10" s="800"/>
      <c r="DI10" s="800"/>
      <c r="DJ10" s="800"/>
      <c r="DK10" s="801"/>
      <c r="DL10" s="799" t="s">
        <v>471</v>
      </c>
      <c r="DM10" s="800"/>
      <c r="DN10" s="800"/>
      <c r="DO10" s="800"/>
      <c r="DP10" s="801"/>
      <c r="DQ10" s="799" t="s">
        <v>471</v>
      </c>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533</v>
      </c>
      <c r="BT11" s="787"/>
      <c r="BU11" s="787"/>
      <c r="BV11" s="787"/>
      <c r="BW11" s="787"/>
      <c r="BX11" s="787"/>
      <c r="BY11" s="787"/>
      <c r="BZ11" s="787"/>
      <c r="CA11" s="787"/>
      <c r="CB11" s="787"/>
      <c r="CC11" s="787"/>
      <c r="CD11" s="787"/>
      <c r="CE11" s="787"/>
      <c r="CF11" s="787"/>
      <c r="CG11" s="788"/>
      <c r="CH11" s="799">
        <v>7</v>
      </c>
      <c r="CI11" s="800"/>
      <c r="CJ11" s="800"/>
      <c r="CK11" s="800"/>
      <c r="CL11" s="801"/>
      <c r="CM11" s="799">
        <v>91</v>
      </c>
      <c r="CN11" s="800"/>
      <c r="CO11" s="800"/>
      <c r="CP11" s="800"/>
      <c r="CQ11" s="801"/>
      <c r="CR11" s="799">
        <v>9</v>
      </c>
      <c r="CS11" s="800"/>
      <c r="CT11" s="800"/>
      <c r="CU11" s="800"/>
      <c r="CV11" s="801"/>
      <c r="CW11" s="799" t="s">
        <v>471</v>
      </c>
      <c r="CX11" s="800"/>
      <c r="CY11" s="800"/>
      <c r="CZ11" s="800"/>
      <c r="DA11" s="801"/>
      <c r="DB11" s="799" t="s">
        <v>471</v>
      </c>
      <c r="DC11" s="800"/>
      <c r="DD11" s="800"/>
      <c r="DE11" s="800"/>
      <c r="DF11" s="801"/>
      <c r="DG11" s="799" t="s">
        <v>471</v>
      </c>
      <c r="DH11" s="800"/>
      <c r="DI11" s="800"/>
      <c r="DJ11" s="800"/>
      <c r="DK11" s="801"/>
      <c r="DL11" s="799" t="s">
        <v>471</v>
      </c>
      <c r="DM11" s="800"/>
      <c r="DN11" s="800"/>
      <c r="DO11" s="800"/>
      <c r="DP11" s="801"/>
      <c r="DQ11" s="799" t="s">
        <v>471</v>
      </c>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363</v>
      </c>
      <c r="B23" s="808" t="s">
        <v>364</v>
      </c>
      <c r="C23" s="809"/>
      <c r="D23" s="809"/>
      <c r="E23" s="809"/>
      <c r="F23" s="809"/>
      <c r="G23" s="809"/>
      <c r="H23" s="809"/>
      <c r="I23" s="809"/>
      <c r="J23" s="809"/>
      <c r="K23" s="809"/>
      <c r="L23" s="809"/>
      <c r="M23" s="809"/>
      <c r="N23" s="809"/>
      <c r="O23" s="809"/>
      <c r="P23" s="810"/>
      <c r="Q23" s="811">
        <v>257313</v>
      </c>
      <c r="R23" s="812"/>
      <c r="S23" s="812"/>
      <c r="T23" s="812"/>
      <c r="U23" s="812"/>
      <c r="V23" s="812">
        <v>244670</v>
      </c>
      <c r="W23" s="812"/>
      <c r="X23" s="812"/>
      <c r="Y23" s="812"/>
      <c r="Z23" s="812"/>
      <c r="AA23" s="812">
        <v>12643</v>
      </c>
      <c r="AB23" s="812"/>
      <c r="AC23" s="812"/>
      <c r="AD23" s="812"/>
      <c r="AE23" s="813"/>
      <c r="AF23" s="814">
        <v>10579</v>
      </c>
      <c r="AG23" s="812"/>
      <c r="AH23" s="812"/>
      <c r="AI23" s="812"/>
      <c r="AJ23" s="815"/>
      <c r="AK23" s="816"/>
      <c r="AL23" s="817"/>
      <c r="AM23" s="817"/>
      <c r="AN23" s="817"/>
      <c r="AO23" s="817"/>
      <c r="AP23" s="812">
        <v>34454</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375</v>
      </c>
      <c r="C28" s="750"/>
      <c r="D28" s="750"/>
      <c r="E28" s="750"/>
      <c r="F28" s="750"/>
      <c r="G28" s="750"/>
      <c r="H28" s="750"/>
      <c r="I28" s="750"/>
      <c r="J28" s="750"/>
      <c r="K28" s="750"/>
      <c r="L28" s="750"/>
      <c r="M28" s="750"/>
      <c r="N28" s="750"/>
      <c r="O28" s="750"/>
      <c r="P28" s="751"/>
      <c r="Q28" s="840">
        <v>85445</v>
      </c>
      <c r="R28" s="841"/>
      <c r="S28" s="841"/>
      <c r="T28" s="841"/>
      <c r="U28" s="841"/>
      <c r="V28" s="841">
        <v>84121</v>
      </c>
      <c r="W28" s="841"/>
      <c r="X28" s="841"/>
      <c r="Y28" s="841"/>
      <c r="Z28" s="841"/>
      <c r="AA28" s="841">
        <v>1324</v>
      </c>
      <c r="AB28" s="841"/>
      <c r="AC28" s="841"/>
      <c r="AD28" s="841"/>
      <c r="AE28" s="842"/>
      <c r="AF28" s="843">
        <v>1324</v>
      </c>
      <c r="AG28" s="841"/>
      <c r="AH28" s="841"/>
      <c r="AI28" s="841"/>
      <c r="AJ28" s="844"/>
      <c r="AK28" s="845">
        <v>10252</v>
      </c>
      <c r="AL28" s="836"/>
      <c r="AM28" s="836"/>
      <c r="AN28" s="836"/>
      <c r="AO28" s="836"/>
      <c r="AP28" s="836" t="s">
        <v>471</v>
      </c>
      <c r="AQ28" s="836"/>
      <c r="AR28" s="836"/>
      <c r="AS28" s="836"/>
      <c r="AT28" s="836"/>
      <c r="AU28" s="836" t="s">
        <v>471</v>
      </c>
      <c r="AV28" s="836"/>
      <c r="AW28" s="836"/>
      <c r="AX28" s="836"/>
      <c r="AY28" s="836"/>
      <c r="AZ28" s="837" t="s">
        <v>471</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376</v>
      </c>
      <c r="C29" s="774"/>
      <c r="D29" s="774"/>
      <c r="E29" s="774"/>
      <c r="F29" s="774"/>
      <c r="G29" s="774"/>
      <c r="H29" s="774"/>
      <c r="I29" s="774"/>
      <c r="J29" s="774"/>
      <c r="K29" s="774"/>
      <c r="L29" s="774"/>
      <c r="M29" s="774"/>
      <c r="N29" s="774"/>
      <c r="O29" s="774"/>
      <c r="P29" s="775"/>
      <c r="Q29" s="776">
        <v>48534</v>
      </c>
      <c r="R29" s="777"/>
      <c r="S29" s="777"/>
      <c r="T29" s="777"/>
      <c r="U29" s="777"/>
      <c r="V29" s="777">
        <v>47495</v>
      </c>
      <c r="W29" s="777"/>
      <c r="X29" s="777"/>
      <c r="Y29" s="777"/>
      <c r="Z29" s="777"/>
      <c r="AA29" s="777">
        <v>1039</v>
      </c>
      <c r="AB29" s="777"/>
      <c r="AC29" s="777"/>
      <c r="AD29" s="777"/>
      <c r="AE29" s="778"/>
      <c r="AF29" s="779">
        <v>1039</v>
      </c>
      <c r="AG29" s="780"/>
      <c r="AH29" s="780"/>
      <c r="AI29" s="780"/>
      <c r="AJ29" s="781"/>
      <c r="AK29" s="848">
        <v>7091</v>
      </c>
      <c r="AL29" s="849"/>
      <c r="AM29" s="849"/>
      <c r="AN29" s="849"/>
      <c r="AO29" s="849"/>
      <c r="AP29" s="849" t="s">
        <v>471</v>
      </c>
      <c r="AQ29" s="849"/>
      <c r="AR29" s="849"/>
      <c r="AS29" s="849"/>
      <c r="AT29" s="849"/>
      <c r="AU29" s="849" t="s">
        <v>471</v>
      </c>
      <c r="AV29" s="849"/>
      <c r="AW29" s="849"/>
      <c r="AX29" s="849"/>
      <c r="AY29" s="849"/>
      <c r="AZ29" s="850" t="s">
        <v>471</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377</v>
      </c>
      <c r="C30" s="774"/>
      <c r="D30" s="774"/>
      <c r="E30" s="774"/>
      <c r="F30" s="774"/>
      <c r="G30" s="774"/>
      <c r="H30" s="774"/>
      <c r="I30" s="774"/>
      <c r="J30" s="774"/>
      <c r="K30" s="774"/>
      <c r="L30" s="774"/>
      <c r="M30" s="774"/>
      <c r="N30" s="774"/>
      <c r="O30" s="774"/>
      <c r="P30" s="775"/>
      <c r="Q30" s="776">
        <v>14348</v>
      </c>
      <c r="R30" s="777"/>
      <c r="S30" s="777"/>
      <c r="T30" s="777"/>
      <c r="U30" s="777"/>
      <c r="V30" s="777">
        <v>14230</v>
      </c>
      <c r="W30" s="777"/>
      <c r="X30" s="777"/>
      <c r="Y30" s="777"/>
      <c r="Z30" s="777"/>
      <c r="AA30" s="777">
        <v>118</v>
      </c>
      <c r="AB30" s="777"/>
      <c r="AC30" s="777"/>
      <c r="AD30" s="777"/>
      <c r="AE30" s="778"/>
      <c r="AF30" s="779">
        <v>118</v>
      </c>
      <c r="AG30" s="780"/>
      <c r="AH30" s="780"/>
      <c r="AI30" s="780"/>
      <c r="AJ30" s="781"/>
      <c r="AK30" s="848">
        <v>6622</v>
      </c>
      <c r="AL30" s="849"/>
      <c r="AM30" s="849"/>
      <c r="AN30" s="849"/>
      <c r="AO30" s="849"/>
      <c r="AP30" s="849" t="s">
        <v>471</v>
      </c>
      <c r="AQ30" s="849"/>
      <c r="AR30" s="849"/>
      <c r="AS30" s="849"/>
      <c r="AT30" s="849"/>
      <c r="AU30" s="849" t="s">
        <v>471</v>
      </c>
      <c r="AV30" s="849"/>
      <c r="AW30" s="849"/>
      <c r="AX30" s="849"/>
      <c r="AY30" s="849"/>
      <c r="AZ30" s="850" t="s">
        <v>471</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c r="C31" s="774"/>
      <c r="D31" s="774"/>
      <c r="E31" s="774"/>
      <c r="F31" s="774"/>
      <c r="G31" s="774"/>
      <c r="H31" s="774"/>
      <c r="I31" s="774"/>
      <c r="J31" s="774"/>
      <c r="K31" s="774"/>
      <c r="L31" s="774"/>
      <c r="M31" s="774"/>
      <c r="N31" s="774"/>
      <c r="O31" s="774"/>
      <c r="P31" s="775"/>
      <c r="Q31" s="776"/>
      <c r="R31" s="777"/>
      <c r="S31" s="777"/>
      <c r="T31" s="777"/>
      <c r="U31" s="777"/>
      <c r="V31" s="777"/>
      <c r="W31" s="777"/>
      <c r="X31" s="777"/>
      <c r="Y31" s="777"/>
      <c r="Z31" s="777"/>
      <c r="AA31" s="777"/>
      <c r="AB31" s="777"/>
      <c r="AC31" s="777"/>
      <c r="AD31" s="777"/>
      <c r="AE31" s="778"/>
      <c r="AF31" s="779"/>
      <c r="AG31" s="780"/>
      <c r="AH31" s="780"/>
      <c r="AI31" s="780"/>
      <c r="AJ31" s="781"/>
      <c r="AK31" s="848"/>
      <c r="AL31" s="849"/>
      <c r="AM31" s="849"/>
      <c r="AN31" s="849"/>
      <c r="AO31" s="849"/>
      <c r="AP31" s="849"/>
      <c r="AQ31" s="849"/>
      <c r="AR31" s="849"/>
      <c r="AS31" s="849"/>
      <c r="AT31" s="849"/>
      <c r="AU31" s="849"/>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378</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363</v>
      </c>
      <c r="B63" s="808" t="s">
        <v>379</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2482</v>
      </c>
      <c r="AG63" s="860"/>
      <c r="AH63" s="860"/>
      <c r="AI63" s="860"/>
      <c r="AJ63" s="861"/>
      <c r="AK63" s="862"/>
      <c r="AL63" s="857"/>
      <c r="AM63" s="857"/>
      <c r="AN63" s="857"/>
      <c r="AO63" s="857"/>
      <c r="AP63" s="860" t="s">
        <v>471</v>
      </c>
      <c r="AQ63" s="860"/>
      <c r="AR63" s="860"/>
      <c r="AS63" s="860"/>
      <c r="AT63" s="860"/>
      <c r="AU63" s="860" t="s">
        <v>471</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381</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382</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523</v>
      </c>
      <c r="C68" s="888"/>
      <c r="D68" s="888"/>
      <c r="E68" s="888"/>
      <c r="F68" s="888"/>
      <c r="G68" s="888"/>
      <c r="H68" s="888"/>
      <c r="I68" s="888"/>
      <c r="J68" s="888"/>
      <c r="K68" s="888"/>
      <c r="L68" s="888"/>
      <c r="M68" s="888"/>
      <c r="N68" s="888"/>
      <c r="O68" s="888"/>
      <c r="P68" s="889"/>
      <c r="Q68" s="890">
        <v>8532</v>
      </c>
      <c r="R68" s="884"/>
      <c r="S68" s="884"/>
      <c r="T68" s="884"/>
      <c r="U68" s="884"/>
      <c r="V68" s="884">
        <v>8084</v>
      </c>
      <c r="W68" s="884"/>
      <c r="X68" s="884"/>
      <c r="Y68" s="884"/>
      <c r="Z68" s="884"/>
      <c r="AA68" s="884">
        <v>448</v>
      </c>
      <c r="AB68" s="884"/>
      <c r="AC68" s="884"/>
      <c r="AD68" s="884"/>
      <c r="AE68" s="884"/>
      <c r="AF68" s="884">
        <v>448</v>
      </c>
      <c r="AG68" s="884"/>
      <c r="AH68" s="884"/>
      <c r="AI68" s="884"/>
      <c r="AJ68" s="884"/>
      <c r="AK68" s="884">
        <v>227</v>
      </c>
      <c r="AL68" s="884"/>
      <c r="AM68" s="884"/>
      <c r="AN68" s="884"/>
      <c r="AO68" s="884"/>
      <c r="AP68" s="884">
        <v>4384</v>
      </c>
      <c r="AQ68" s="884"/>
      <c r="AR68" s="884"/>
      <c r="AS68" s="884"/>
      <c r="AT68" s="884"/>
      <c r="AU68" s="884">
        <v>189</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524</v>
      </c>
      <c r="C69" s="892"/>
      <c r="D69" s="892"/>
      <c r="E69" s="892"/>
      <c r="F69" s="892"/>
      <c r="G69" s="892"/>
      <c r="H69" s="892"/>
      <c r="I69" s="892"/>
      <c r="J69" s="892"/>
      <c r="K69" s="892"/>
      <c r="L69" s="892"/>
      <c r="M69" s="892"/>
      <c r="N69" s="892"/>
      <c r="O69" s="892"/>
      <c r="P69" s="893"/>
      <c r="Q69" s="894">
        <v>118824</v>
      </c>
      <c r="R69" s="849"/>
      <c r="S69" s="849"/>
      <c r="T69" s="849"/>
      <c r="U69" s="849"/>
      <c r="V69" s="849">
        <v>114032</v>
      </c>
      <c r="W69" s="849"/>
      <c r="X69" s="849"/>
      <c r="Y69" s="849"/>
      <c r="Z69" s="849"/>
      <c r="AA69" s="849">
        <v>4792</v>
      </c>
      <c r="AB69" s="849"/>
      <c r="AC69" s="849"/>
      <c r="AD69" s="849"/>
      <c r="AE69" s="849"/>
      <c r="AF69" s="849">
        <v>24731</v>
      </c>
      <c r="AG69" s="849"/>
      <c r="AH69" s="849"/>
      <c r="AI69" s="849"/>
      <c r="AJ69" s="849"/>
      <c r="AK69" s="849" t="s">
        <v>471</v>
      </c>
      <c r="AL69" s="849"/>
      <c r="AM69" s="849"/>
      <c r="AN69" s="849"/>
      <c r="AO69" s="849"/>
      <c r="AP69" s="849" t="s">
        <v>471</v>
      </c>
      <c r="AQ69" s="849"/>
      <c r="AR69" s="849"/>
      <c r="AS69" s="849"/>
      <c r="AT69" s="849"/>
      <c r="AU69" s="849" t="s">
        <v>471</v>
      </c>
      <c r="AV69" s="849"/>
      <c r="AW69" s="849"/>
      <c r="AX69" s="849"/>
      <c r="AY69" s="849"/>
      <c r="AZ69" s="895" t="s">
        <v>535</v>
      </c>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525</v>
      </c>
      <c r="C70" s="892"/>
      <c r="D70" s="892"/>
      <c r="E70" s="892"/>
      <c r="F70" s="892"/>
      <c r="G70" s="892"/>
      <c r="H70" s="892"/>
      <c r="I70" s="892"/>
      <c r="J70" s="892"/>
      <c r="K70" s="892"/>
      <c r="L70" s="892"/>
      <c r="M70" s="892"/>
      <c r="N70" s="892"/>
      <c r="O70" s="892"/>
      <c r="P70" s="893"/>
      <c r="Q70" s="894">
        <v>1059</v>
      </c>
      <c r="R70" s="849"/>
      <c r="S70" s="849"/>
      <c r="T70" s="849"/>
      <c r="U70" s="849"/>
      <c r="V70" s="849">
        <v>952</v>
      </c>
      <c r="W70" s="849"/>
      <c r="X70" s="849"/>
      <c r="Y70" s="849"/>
      <c r="Z70" s="849"/>
      <c r="AA70" s="849">
        <v>107</v>
      </c>
      <c r="AB70" s="849"/>
      <c r="AC70" s="849"/>
      <c r="AD70" s="849"/>
      <c r="AE70" s="849"/>
      <c r="AF70" s="849">
        <v>107</v>
      </c>
      <c r="AG70" s="849"/>
      <c r="AH70" s="849"/>
      <c r="AI70" s="849"/>
      <c r="AJ70" s="849"/>
      <c r="AK70" s="849" t="s">
        <v>471</v>
      </c>
      <c r="AL70" s="849"/>
      <c r="AM70" s="849"/>
      <c r="AN70" s="849"/>
      <c r="AO70" s="849"/>
      <c r="AP70" s="849">
        <v>907</v>
      </c>
      <c r="AQ70" s="849"/>
      <c r="AR70" s="849"/>
      <c r="AS70" s="849"/>
      <c r="AT70" s="849"/>
      <c r="AU70" s="849">
        <v>472</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526</v>
      </c>
      <c r="C71" s="892"/>
      <c r="D71" s="892"/>
      <c r="E71" s="892"/>
      <c r="F71" s="892"/>
      <c r="G71" s="892"/>
      <c r="H71" s="892"/>
      <c r="I71" s="892"/>
      <c r="J71" s="892"/>
      <c r="K71" s="892"/>
      <c r="L71" s="892"/>
      <c r="M71" s="892"/>
      <c r="N71" s="892"/>
      <c r="O71" s="892"/>
      <c r="P71" s="893"/>
      <c r="Q71" s="894">
        <v>73350</v>
      </c>
      <c r="R71" s="849"/>
      <c r="S71" s="849"/>
      <c r="T71" s="849"/>
      <c r="U71" s="849"/>
      <c r="V71" s="849">
        <v>69622</v>
      </c>
      <c r="W71" s="849"/>
      <c r="X71" s="849"/>
      <c r="Y71" s="849"/>
      <c r="Z71" s="849"/>
      <c r="AA71" s="849">
        <v>3728</v>
      </c>
      <c r="AB71" s="849"/>
      <c r="AC71" s="849"/>
      <c r="AD71" s="849"/>
      <c r="AE71" s="849"/>
      <c r="AF71" s="849">
        <v>3728</v>
      </c>
      <c r="AG71" s="849"/>
      <c r="AH71" s="849"/>
      <c r="AI71" s="849"/>
      <c r="AJ71" s="849"/>
      <c r="AK71" s="849">
        <v>3000</v>
      </c>
      <c r="AL71" s="849"/>
      <c r="AM71" s="849"/>
      <c r="AN71" s="849"/>
      <c r="AO71" s="849"/>
      <c r="AP71" s="849">
        <v>33943</v>
      </c>
      <c r="AQ71" s="849"/>
      <c r="AR71" s="849"/>
      <c r="AS71" s="849"/>
      <c r="AT71" s="849"/>
      <c r="AU71" s="849">
        <v>1663</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527</v>
      </c>
      <c r="C72" s="892"/>
      <c r="D72" s="892"/>
      <c r="E72" s="892"/>
      <c r="F72" s="892"/>
      <c r="G72" s="892"/>
      <c r="H72" s="892"/>
      <c r="I72" s="892"/>
      <c r="J72" s="892"/>
      <c r="K72" s="892"/>
      <c r="L72" s="892"/>
      <c r="M72" s="892"/>
      <c r="N72" s="892"/>
      <c r="O72" s="892"/>
      <c r="P72" s="893"/>
      <c r="Q72" s="894">
        <v>4796</v>
      </c>
      <c r="R72" s="849"/>
      <c r="S72" s="849"/>
      <c r="T72" s="849"/>
      <c r="U72" s="849"/>
      <c r="V72" s="849">
        <v>4735</v>
      </c>
      <c r="W72" s="849"/>
      <c r="X72" s="849"/>
      <c r="Y72" s="849"/>
      <c r="Z72" s="849"/>
      <c r="AA72" s="849">
        <v>61</v>
      </c>
      <c r="AB72" s="849"/>
      <c r="AC72" s="849"/>
      <c r="AD72" s="849"/>
      <c r="AE72" s="849"/>
      <c r="AF72" s="849">
        <v>61</v>
      </c>
      <c r="AG72" s="849"/>
      <c r="AH72" s="849"/>
      <c r="AI72" s="849"/>
      <c r="AJ72" s="849"/>
      <c r="AK72" s="849">
        <v>769</v>
      </c>
      <c r="AL72" s="849"/>
      <c r="AM72" s="849"/>
      <c r="AN72" s="849"/>
      <c r="AO72" s="849"/>
      <c r="AP72" s="849" t="s">
        <v>471</v>
      </c>
      <c r="AQ72" s="849"/>
      <c r="AR72" s="849"/>
      <c r="AS72" s="849"/>
      <c r="AT72" s="849"/>
      <c r="AU72" s="849" t="s">
        <v>471</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528</v>
      </c>
      <c r="C73" s="892"/>
      <c r="D73" s="892"/>
      <c r="E73" s="892"/>
      <c r="F73" s="892"/>
      <c r="G73" s="892"/>
      <c r="H73" s="892"/>
      <c r="I73" s="892"/>
      <c r="J73" s="892"/>
      <c r="K73" s="892"/>
      <c r="L73" s="892"/>
      <c r="M73" s="892"/>
      <c r="N73" s="892"/>
      <c r="O73" s="892"/>
      <c r="P73" s="893"/>
      <c r="Q73" s="894">
        <v>1269458</v>
      </c>
      <c r="R73" s="849"/>
      <c r="S73" s="849"/>
      <c r="T73" s="849"/>
      <c r="U73" s="849"/>
      <c r="V73" s="849">
        <v>1236628</v>
      </c>
      <c r="W73" s="849"/>
      <c r="X73" s="849"/>
      <c r="Y73" s="849"/>
      <c r="Z73" s="849"/>
      <c r="AA73" s="849">
        <v>32831</v>
      </c>
      <c r="AB73" s="849"/>
      <c r="AC73" s="849"/>
      <c r="AD73" s="849"/>
      <c r="AE73" s="849"/>
      <c r="AF73" s="849">
        <v>32831</v>
      </c>
      <c r="AG73" s="849"/>
      <c r="AH73" s="849"/>
      <c r="AI73" s="849"/>
      <c r="AJ73" s="849"/>
      <c r="AK73" s="849">
        <v>10482</v>
      </c>
      <c r="AL73" s="849"/>
      <c r="AM73" s="849"/>
      <c r="AN73" s="849"/>
      <c r="AO73" s="849"/>
      <c r="AP73" s="849" t="s">
        <v>471</v>
      </c>
      <c r="AQ73" s="849"/>
      <c r="AR73" s="849"/>
      <c r="AS73" s="849"/>
      <c r="AT73" s="849"/>
      <c r="AU73" s="849" t="s">
        <v>471</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363</v>
      </c>
      <c r="B88" s="808" t="s">
        <v>383</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61906</v>
      </c>
      <c r="AG88" s="860"/>
      <c r="AH88" s="860"/>
      <c r="AI88" s="860"/>
      <c r="AJ88" s="860"/>
      <c r="AK88" s="857"/>
      <c r="AL88" s="857"/>
      <c r="AM88" s="857"/>
      <c r="AN88" s="857"/>
      <c r="AO88" s="857"/>
      <c r="AP88" s="860">
        <v>39234</v>
      </c>
      <c r="AQ88" s="860"/>
      <c r="AR88" s="860"/>
      <c r="AS88" s="860"/>
      <c r="AT88" s="860"/>
      <c r="AU88" s="860">
        <v>2324</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384</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869</v>
      </c>
      <c r="CS102" s="868"/>
      <c r="CT102" s="868"/>
      <c r="CU102" s="868"/>
      <c r="CV102" s="911"/>
      <c r="CW102" s="910">
        <v>821</v>
      </c>
      <c r="CX102" s="868"/>
      <c r="CY102" s="868"/>
      <c r="CZ102" s="868"/>
      <c r="DA102" s="911"/>
      <c r="DB102" s="910">
        <v>3365</v>
      </c>
      <c r="DC102" s="868"/>
      <c r="DD102" s="868"/>
      <c r="DE102" s="868"/>
      <c r="DF102" s="911"/>
      <c r="DG102" s="910">
        <v>1933</v>
      </c>
      <c r="DH102" s="868"/>
      <c r="DI102" s="868"/>
      <c r="DJ102" s="868"/>
      <c r="DK102" s="911"/>
      <c r="DL102" s="910" t="s">
        <v>471</v>
      </c>
      <c r="DM102" s="868"/>
      <c r="DN102" s="868"/>
      <c r="DO102" s="868"/>
      <c r="DP102" s="911"/>
      <c r="DQ102" s="910" t="s">
        <v>471</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389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391</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392</v>
      </c>
      <c r="AB109" s="913"/>
      <c r="AC109" s="913"/>
      <c r="AD109" s="913"/>
      <c r="AE109" s="914"/>
      <c r="AF109" s="912" t="s">
        <v>284</v>
      </c>
      <c r="AG109" s="913"/>
      <c r="AH109" s="913"/>
      <c r="AI109" s="913"/>
      <c r="AJ109" s="914"/>
      <c r="AK109" s="912" t="s">
        <v>283</v>
      </c>
      <c r="AL109" s="913"/>
      <c r="AM109" s="913"/>
      <c r="AN109" s="913"/>
      <c r="AO109" s="914"/>
      <c r="AP109" s="912" t="s">
        <v>393</v>
      </c>
      <c r="AQ109" s="913"/>
      <c r="AR109" s="913"/>
      <c r="AS109" s="913"/>
      <c r="AT109" s="915"/>
      <c r="AU109" s="934" t="s">
        <v>391</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392</v>
      </c>
      <c r="BR109" s="913"/>
      <c r="BS109" s="913"/>
      <c r="BT109" s="913"/>
      <c r="BU109" s="914"/>
      <c r="BV109" s="912" t="s">
        <v>284</v>
      </c>
      <c r="BW109" s="913"/>
      <c r="BX109" s="913"/>
      <c r="BY109" s="913"/>
      <c r="BZ109" s="914"/>
      <c r="CA109" s="912" t="s">
        <v>283</v>
      </c>
      <c r="CB109" s="913"/>
      <c r="CC109" s="913"/>
      <c r="CD109" s="913"/>
      <c r="CE109" s="914"/>
      <c r="CF109" s="935" t="s">
        <v>393</v>
      </c>
      <c r="CG109" s="935"/>
      <c r="CH109" s="935"/>
      <c r="CI109" s="935"/>
      <c r="CJ109" s="935"/>
      <c r="CK109" s="912" t="s">
        <v>394</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392</v>
      </c>
      <c r="DH109" s="913"/>
      <c r="DI109" s="913"/>
      <c r="DJ109" s="913"/>
      <c r="DK109" s="914"/>
      <c r="DL109" s="912" t="s">
        <v>284</v>
      </c>
      <c r="DM109" s="913"/>
      <c r="DN109" s="913"/>
      <c r="DO109" s="913"/>
      <c r="DP109" s="914"/>
      <c r="DQ109" s="912" t="s">
        <v>283</v>
      </c>
      <c r="DR109" s="913"/>
      <c r="DS109" s="913"/>
      <c r="DT109" s="913"/>
      <c r="DU109" s="914"/>
      <c r="DV109" s="912" t="s">
        <v>393</v>
      </c>
      <c r="DW109" s="913"/>
      <c r="DX109" s="913"/>
      <c r="DY109" s="913"/>
      <c r="DZ109" s="915"/>
    </row>
    <row r="110" spans="1:131" s="197" customFormat="1" ht="26.25" customHeight="1" x14ac:dyDescent="0.15">
      <c r="A110" s="916" t="s">
        <v>395</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6730067</v>
      </c>
      <c r="AB110" s="920"/>
      <c r="AC110" s="920"/>
      <c r="AD110" s="920"/>
      <c r="AE110" s="921"/>
      <c r="AF110" s="922">
        <v>5669872</v>
      </c>
      <c r="AG110" s="920"/>
      <c r="AH110" s="920"/>
      <c r="AI110" s="920"/>
      <c r="AJ110" s="921"/>
      <c r="AK110" s="922">
        <v>4631779</v>
      </c>
      <c r="AL110" s="920"/>
      <c r="AM110" s="920"/>
      <c r="AN110" s="920"/>
      <c r="AO110" s="921"/>
      <c r="AP110" s="923">
        <v>3.1</v>
      </c>
      <c r="AQ110" s="924"/>
      <c r="AR110" s="924"/>
      <c r="AS110" s="924"/>
      <c r="AT110" s="925"/>
      <c r="AU110" s="926" t="s">
        <v>60</v>
      </c>
      <c r="AV110" s="927"/>
      <c r="AW110" s="927"/>
      <c r="AX110" s="927"/>
      <c r="AY110" s="928"/>
      <c r="AZ110" s="970" t="s">
        <v>396</v>
      </c>
      <c r="BA110" s="917"/>
      <c r="BB110" s="917"/>
      <c r="BC110" s="917"/>
      <c r="BD110" s="917"/>
      <c r="BE110" s="917"/>
      <c r="BF110" s="917"/>
      <c r="BG110" s="917"/>
      <c r="BH110" s="917"/>
      <c r="BI110" s="917"/>
      <c r="BJ110" s="917"/>
      <c r="BK110" s="917"/>
      <c r="BL110" s="917"/>
      <c r="BM110" s="917"/>
      <c r="BN110" s="917"/>
      <c r="BO110" s="917"/>
      <c r="BP110" s="918"/>
      <c r="BQ110" s="956">
        <v>45219868</v>
      </c>
      <c r="BR110" s="957"/>
      <c r="BS110" s="957"/>
      <c r="BT110" s="957"/>
      <c r="BU110" s="957"/>
      <c r="BV110" s="957">
        <v>40732976</v>
      </c>
      <c r="BW110" s="957"/>
      <c r="BX110" s="957"/>
      <c r="BY110" s="957"/>
      <c r="BZ110" s="957"/>
      <c r="CA110" s="957">
        <v>34454002</v>
      </c>
      <c r="CB110" s="957"/>
      <c r="CC110" s="957"/>
      <c r="CD110" s="957"/>
      <c r="CE110" s="957"/>
      <c r="CF110" s="971">
        <v>23.3</v>
      </c>
      <c r="CG110" s="972"/>
      <c r="CH110" s="972"/>
      <c r="CI110" s="972"/>
      <c r="CJ110" s="972"/>
      <c r="CK110" s="973" t="s">
        <v>397</v>
      </c>
      <c r="CL110" s="974"/>
      <c r="CM110" s="953" t="s">
        <v>398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v>2374407</v>
      </c>
      <c r="DH110" s="957"/>
      <c r="DI110" s="957"/>
      <c r="DJ110" s="957"/>
      <c r="DK110" s="957"/>
      <c r="DL110" s="957" t="s">
        <v>399</v>
      </c>
      <c r="DM110" s="957"/>
      <c r="DN110" s="957"/>
      <c r="DO110" s="957"/>
      <c r="DP110" s="957"/>
      <c r="DQ110" s="957" t="s">
        <v>399</v>
      </c>
      <c r="DR110" s="957"/>
      <c r="DS110" s="957"/>
      <c r="DT110" s="957"/>
      <c r="DU110" s="957"/>
      <c r="DV110" s="958" t="s">
        <v>399</v>
      </c>
      <c r="DW110" s="958"/>
      <c r="DX110" s="958"/>
      <c r="DY110" s="958"/>
      <c r="DZ110" s="959"/>
    </row>
    <row r="111" spans="1:131" s="197" customFormat="1" ht="26.25" customHeight="1" x14ac:dyDescent="0.15">
      <c r="A111" s="960" t="s">
        <v>400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399</v>
      </c>
      <c r="AB111" s="964"/>
      <c r="AC111" s="964"/>
      <c r="AD111" s="964"/>
      <c r="AE111" s="965"/>
      <c r="AF111" s="966" t="s">
        <v>399</v>
      </c>
      <c r="AG111" s="964"/>
      <c r="AH111" s="964"/>
      <c r="AI111" s="964"/>
      <c r="AJ111" s="965"/>
      <c r="AK111" s="966" t="s">
        <v>399</v>
      </c>
      <c r="AL111" s="964"/>
      <c r="AM111" s="964"/>
      <c r="AN111" s="964"/>
      <c r="AO111" s="965"/>
      <c r="AP111" s="967" t="s">
        <v>399</v>
      </c>
      <c r="AQ111" s="968"/>
      <c r="AR111" s="968"/>
      <c r="AS111" s="968"/>
      <c r="AT111" s="969"/>
      <c r="AU111" s="929"/>
      <c r="AV111" s="930"/>
      <c r="AW111" s="930"/>
      <c r="AX111" s="930"/>
      <c r="AY111" s="931"/>
      <c r="AZ111" s="979" t="s">
        <v>401</v>
      </c>
      <c r="BA111" s="980"/>
      <c r="BB111" s="980"/>
      <c r="BC111" s="980"/>
      <c r="BD111" s="980"/>
      <c r="BE111" s="980"/>
      <c r="BF111" s="980"/>
      <c r="BG111" s="980"/>
      <c r="BH111" s="980"/>
      <c r="BI111" s="980"/>
      <c r="BJ111" s="980"/>
      <c r="BK111" s="980"/>
      <c r="BL111" s="980"/>
      <c r="BM111" s="980"/>
      <c r="BN111" s="980"/>
      <c r="BO111" s="980"/>
      <c r="BP111" s="981"/>
      <c r="BQ111" s="949">
        <v>9170874</v>
      </c>
      <c r="BR111" s="950"/>
      <c r="BS111" s="950"/>
      <c r="BT111" s="950"/>
      <c r="BU111" s="950"/>
      <c r="BV111" s="950">
        <v>6655120</v>
      </c>
      <c r="BW111" s="950"/>
      <c r="BX111" s="950"/>
      <c r="BY111" s="950"/>
      <c r="BZ111" s="950"/>
      <c r="CA111" s="950">
        <v>5838658</v>
      </c>
      <c r="CB111" s="950"/>
      <c r="CC111" s="950"/>
      <c r="CD111" s="950"/>
      <c r="CE111" s="950"/>
      <c r="CF111" s="944">
        <v>4</v>
      </c>
      <c r="CG111" s="945"/>
      <c r="CH111" s="945"/>
      <c r="CI111" s="945"/>
      <c r="CJ111" s="945"/>
      <c r="CK111" s="975"/>
      <c r="CL111" s="976"/>
      <c r="CM111" s="946" t="s">
        <v>402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403</v>
      </c>
      <c r="DH111" s="950"/>
      <c r="DI111" s="950"/>
      <c r="DJ111" s="950"/>
      <c r="DK111" s="950"/>
      <c r="DL111" s="950" t="s">
        <v>403</v>
      </c>
      <c r="DM111" s="950"/>
      <c r="DN111" s="950"/>
      <c r="DO111" s="950"/>
      <c r="DP111" s="950"/>
      <c r="DQ111" s="950" t="s">
        <v>403</v>
      </c>
      <c r="DR111" s="950"/>
      <c r="DS111" s="950"/>
      <c r="DT111" s="950"/>
      <c r="DU111" s="950"/>
      <c r="DV111" s="951" t="s">
        <v>403</v>
      </c>
      <c r="DW111" s="951"/>
      <c r="DX111" s="951"/>
      <c r="DY111" s="951"/>
      <c r="DZ111" s="952"/>
    </row>
    <row r="112" spans="1:131" s="197" customFormat="1" ht="26.25" customHeight="1" x14ac:dyDescent="0.15">
      <c r="A112" s="982" t="s">
        <v>404</v>
      </c>
      <c r="B112" s="983"/>
      <c r="C112" s="980" t="s">
        <v>405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325160</v>
      </c>
      <c r="AB112" s="989"/>
      <c r="AC112" s="989"/>
      <c r="AD112" s="989"/>
      <c r="AE112" s="990"/>
      <c r="AF112" s="991">
        <v>293293</v>
      </c>
      <c r="AG112" s="989"/>
      <c r="AH112" s="989"/>
      <c r="AI112" s="989"/>
      <c r="AJ112" s="990"/>
      <c r="AK112" s="991">
        <v>248293</v>
      </c>
      <c r="AL112" s="989"/>
      <c r="AM112" s="989"/>
      <c r="AN112" s="989"/>
      <c r="AO112" s="990"/>
      <c r="AP112" s="992">
        <v>0.2</v>
      </c>
      <c r="AQ112" s="993"/>
      <c r="AR112" s="993"/>
      <c r="AS112" s="993"/>
      <c r="AT112" s="994"/>
      <c r="AU112" s="929"/>
      <c r="AV112" s="930"/>
      <c r="AW112" s="930"/>
      <c r="AX112" s="930"/>
      <c r="AY112" s="931"/>
      <c r="AZ112" s="979" t="s">
        <v>406</v>
      </c>
      <c r="BA112" s="980"/>
      <c r="BB112" s="980"/>
      <c r="BC112" s="980"/>
      <c r="BD112" s="980"/>
      <c r="BE112" s="980"/>
      <c r="BF112" s="980"/>
      <c r="BG112" s="980"/>
      <c r="BH112" s="980"/>
      <c r="BI112" s="980"/>
      <c r="BJ112" s="980"/>
      <c r="BK112" s="980"/>
      <c r="BL112" s="980"/>
      <c r="BM112" s="980"/>
      <c r="BN112" s="980"/>
      <c r="BO112" s="980"/>
      <c r="BP112" s="981"/>
      <c r="BQ112" s="949" t="s">
        <v>403</v>
      </c>
      <c r="BR112" s="950"/>
      <c r="BS112" s="950"/>
      <c r="BT112" s="950"/>
      <c r="BU112" s="950"/>
      <c r="BV112" s="950" t="s">
        <v>403</v>
      </c>
      <c r="BW112" s="950"/>
      <c r="BX112" s="950"/>
      <c r="BY112" s="950"/>
      <c r="BZ112" s="950"/>
      <c r="CA112" s="950" t="s">
        <v>403</v>
      </c>
      <c r="CB112" s="950"/>
      <c r="CC112" s="950"/>
      <c r="CD112" s="950"/>
      <c r="CE112" s="950"/>
      <c r="CF112" s="944" t="s">
        <v>403</v>
      </c>
      <c r="CG112" s="945"/>
      <c r="CH112" s="945"/>
      <c r="CI112" s="945"/>
      <c r="CJ112" s="945"/>
      <c r="CK112" s="975"/>
      <c r="CL112" s="976"/>
      <c r="CM112" s="946" t="s">
        <v>407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403</v>
      </c>
      <c r="DH112" s="950"/>
      <c r="DI112" s="950"/>
      <c r="DJ112" s="950"/>
      <c r="DK112" s="950"/>
      <c r="DL112" s="950" t="s">
        <v>403</v>
      </c>
      <c r="DM112" s="950"/>
      <c r="DN112" s="950"/>
      <c r="DO112" s="950"/>
      <c r="DP112" s="950"/>
      <c r="DQ112" s="950" t="s">
        <v>403</v>
      </c>
      <c r="DR112" s="950"/>
      <c r="DS112" s="950"/>
      <c r="DT112" s="950"/>
      <c r="DU112" s="950"/>
      <c r="DV112" s="951" t="s">
        <v>403</v>
      </c>
      <c r="DW112" s="951"/>
      <c r="DX112" s="951"/>
      <c r="DY112" s="951"/>
      <c r="DZ112" s="952"/>
    </row>
    <row r="113" spans="1:130" s="197" customFormat="1" ht="26.25" customHeight="1" x14ac:dyDescent="0.15">
      <c r="A113" s="984"/>
      <c r="B113" s="985"/>
      <c r="C113" s="980" t="s">
        <v>408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t="s">
        <v>403</v>
      </c>
      <c r="AB113" s="964"/>
      <c r="AC113" s="964"/>
      <c r="AD113" s="964"/>
      <c r="AE113" s="965"/>
      <c r="AF113" s="966" t="s">
        <v>403</v>
      </c>
      <c r="AG113" s="964"/>
      <c r="AH113" s="964"/>
      <c r="AI113" s="964"/>
      <c r="AJ113" s="965"/>
      <c r="AK113" s="966" t="s">
        <v>403</v>
      </c>
      <c r="AL113" s="964"/>
      <c r="AM113" s="964"/>
      <c r="AN113" s="964"/>
      <c r="AO113" s="965"/>
      <c r="AP113" s="967" t="s">
        <v>403</v>
      </c>
      <c r="AQ113" s="968"/>
      <c r="AR113" s="968"/>
      <c r="AS113" s="968"/>
      <c r="AT113" s="969"/>
      <c r="AU113" s="929"/>
      <c r="AV113" s="930"/>
      <c r="AW113" s="930"/>
      <c r="AX113" s="930"/>
      <c r="AY113" s="931"/>
      <c r="AZ113" s="979" t="s">
        <v>409</v>
      </c>
      <c r="BA113" s="980"/>
      <c r="BB113" s="980"/>
      <c r="BC113" s="980"/>
      <c r="BD113" s="980"/>
      <c r="BE113" s="980"/>
      <c r="BF113" s="980"/>
      <c r="BG113" s="980"/>
      <c r="BH113" s="980"/>
      <c r="BI113" s="980"/>
      <c r="BJ113" s="980"/>
      <c r="BK113" s="980"/>
      <c r="BL113" s="980"/>
      <c r="BM113" s="980"/>
      <c r="BN113" s="980"/>
      <c r="BO113" s="980"/>
      <c r="BP113" s="981"/>
      <c r="BQ113" s="949">
        <v>3097987</v>
      </c>
      <c r="BR113" s="950"/>
      <c r="BS113" s="950"/>
      <c r="BT113" s="950"/>
      <c r="BU113" s="950"/>
      <c r="BV113" s="950">
        <v>2712515</v>
      </c>
      <c r="BW113" s="950"/>
      <c r="BX113" s="950"/>
      <c r="BY113" s="950"/>
      <c r="BZ113" s="950"/>
      <c r="CA113" s="950">
        <v>2323693</v>
      </c>
      <c r="CB113" s="950"/>
      <c r="CC113" s="950"/>
      <c r="CD113" s="950"/>
      <c r="CE113" s="950"/>
      <c r="CF113" s="944">
        <v>1.6</v>
      </c>
      <c r="CG113" s="945"/>
      <c r="CH113" s="945"/>
      <c r="CI113" s="945"/>
      <c r="CJ113" s="945"/>
      <c r="CK113" s="975"/>
      <c r="CL113" s="976"/>
      <c r="CM113" s="946" t="s">
        <v>410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403</v>
      </c>
      <c r="DH113" s="989"/>
      <c r="DI113" s="989"/>
      <c r="DJ113" s="989"/>
      <c r="DK113" s="990"/>
      <c r="DL113" s="991" t="s">
        <v>403</v>
      </c>
      <c r="DM113" s="989"/>
      <c r="DN113" s="989"/>
      <c r="DO113" s="989"/>
      <c r="DP113" s="990"/>
      <c r="DQ113" s="991" t="s">
        <v>403</v>
      </c>
      <c r="DR113" s="989"/>
      <c r="DS113" s="989"/>
      <c r="DT113" s="989"/>
      <c r="DU113" s="990"/>
      <c r="DV113" s="992" t="s">
        <v>403</v>
      </c>
      <c r="DW113" s="993"/>
      <c r="DX113" s="993"/>
      <c r="DY113" s="993"/>
      <c r="DZ113" s="994"/>
    </row>
    <row r="114" spans="1:130" s="197" customFormat="1" ht="26.25" customHeight="1" x14ac:dyDescent="0.15">
      <c r="A114" s="984"/>
      <c r="B114" s="985"/>
      <c r="C114" s="980" t="s">
        <v>411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744595</v>
      </c>
      <c r="AB114" s="989"/>
      <c r="AC114" s="989"/>
      <c r="AD114" s="989"/>
      <c r="AE114" s="990"/>
      <c r="AF114" s="991">
        <v>662483</v>
      </c>
      <c r="AG114" s="989"/>
      <c r="AH114" s="989"/>
      <c r="AI114" s="989"/>
      <c r="AJ114" s="990"/>
      <c r="AK114" s="991">
        <v>627689</v>
      </c>
      <c r="AL114" s="989"/>
      <c r="AM114" s="989"/>
      <c r="AN114" s="989"/>
      <c r="AO114" s="990"/>
      <c r="AP114" s="992">
        <v>0.4</v>
      </c>
      <c r="AQ114" s="993"/>
      <c r="AR114" s="993"/>
      <c r="AS114" s="993"/>
      <c r="AT114" s="994"/>
      <c r="AU114" s="929"/>
      <c r="AV114" s="930"/>
      <c r="AW114" s="930"/>
      <c r="AX114" s="930"/>
      <c r="AY114" s="931"/>
      <c r="AZ114" s="979" t="s">
        <v>412</v>
      </c>
      <c r="BA114" s="980"/>
      <c r="BB114" s="980"/>
      <c r="BC114" s="980"/>
      <c r="BD114" s="980"/>
      <c r="BE114" s="980"/>
      <c r="BF114" s="980"/>
      <c r="BG114" s="980"/>
      <c r="BH114" s="980"/>
      <c r="BI114" s="980"/>
      <c r="BJ114" s="980"/>
      <c r="BK114" s="980"/>
      <c r="BL114" s="980"/>
      <c r="BM114" s="980"/>
      <c r="BN114" s="980"/>
      <c r="BO114" s="980"/>
      <c r="BP114" s="981"/>
      <c r="BQ114" s="949">
        <v>41294102</v>
      </c>
      <c r="BR114" s="950"/>
      <c r="BS114" s="950"/>
      <c r="BT114" s="950"/>
      <c r="BU114" s="950"/>
      <c r="BV114" s="950">
        <v>38729483</v>
      </c>
      <c r="BW114" s="950"/>
      <c r="BX114" s="950"/>
      <c r="BY114" s="950"/>
      <c r="BZ114" s="950"/>
      <c r="CA114" s="950">
        <v>35582649</v>
      </c>
      <c r="CB114" s="950"/>
      <c r="CC114" s="950"/>
      <c r="CD114" s="950"/>
      <c r="CE114" s="950"/>
      <c r="CF114" s="944">
        <v>24.1</v>
      </c>
      <c r="CG114" s="945"/>
      <c r="CH114" s="945"/>
      <c r="CI114" s="945"/>
      <c r="CJ114" s="945"/>
      <c r="CK114" s="975"/>
      <c r="CL114" s="976"/>
      <c r="CM114" s="946" t="s">
        <v>413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403</v>
      </c>
      <c r="DH114" s="989"/>
      <c r="DI114" s="989"/>
      <c r="DJ114" s="989"/>
      <c r="DK114" s="990"/>
      <c r="DL114" s="991" t="s">
        <v>403</v>
      </c>
      <c r="DM114" s="989"/>
      <c r="DN114" s="989"/>
      <c r="DO114" s="989"/>
      <c r="DP114" s="990"/>
      <c r="DQ114" s="991" t="s">
        <v>403</v>
      </c>
      <c r="DR114" s="989"/>
      <c r="DS114" s="989"/>
      <c r="DT114" s="989"/>
      <c r="DU114" s="990"/>
      <c r="DV114" s="992" t="s">
        <v>403</v>
      </c>
      <c r="DW114" s="993"/>
      <c r="DX114" s="993"/>
      <c r="DY114" s="993"/>
      <c r="DZ114" s="994"/>
    </row>
    <row r="115" spans="1:130" s="197" customFormat="1" ht="26.25" customHeight="1" x14ac:dyDescent="0.15">
      <c r="A115" s="984"/>
      <c r="B115" s="985"/>
      <c r="C115" s="980" t="s">
        <v>414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3278024</v>
      </c>
      <c r="AB115" s="964"/>
      <c r="AC115" s="964"/>
      <c r="AD115" s="964"/>
      <c r="AE115" s="965"/>
      <c r="AF115" s="966">
        <v>4253977</v>
      </c>
      <c r="AG115" s="964"/>
      <c r="AH115" s="964"/>
      <c r="AI115" s="964"/>
      <c r="AJ115" s="965"/>
      <c r="AK115" s="966">
        <v>3513075</v>
      </c>
      <c r="AL115" s="964"/>
      <c r="AM115" s="964"/>
      <c r="AN115" s="964"/>
      <c r="AO115" s="965"/>
      <c r="AP115" s="967">
        <v>2.4</v>
      </c>
      <c r="AQ115" s="968"/>
      <c r="AR115" s="968"/>
      <c r="AS115" s="968"/>
      <c r="AT115" s="969"/>
      <c r="AU115" s="929"/>
      <c r="AV115" s="930"/>
      <c r="AW115" s="930"/>
      <c r="AX115" s="930"/>
      <c r="AY115" s="931"/>
      <c r="AZ115" s="979" t="s">
        <v>415</v>
      </c>
      <c r="BA115" s="980"/>
      <c r="BB115" s="980"/>
      <c r="BC115" s="980"/>
      <c r="BD115" s="980"/>
      <c r="BE115" s="980"/>
      <c r="BF115" s="980"/>
      <c r="BG115" s="980"/>
      <c r="BH115" s="980"/>
      <c r="BI115" s="980"/>
      <c r="BJ115" s="980"/>
      <c r="BK115" s="980"/>
      <c r="BL115" s="980"/>
      <c r="BM115" s="980"/>
      <c r="BN115" s="980"/>
      <c r="BO115" s="980"/>
      <c r="BP115" s="981"/>
      <c r="BQ115" s="949">
        <v>20065</v>
      </c>
      <c r="BR115" s="950"/>
      <c r="BS115" s="950"/>
      <c r="BT115" s="950"/>
      <c r="BU115" s="950"/>
      <c r="BV115" s="950">
        <v>14349</v>
      </c>
      <c r="BW115" s="950"/>
      <c r="BX115" s="950"/>
      <c r="BY115" s="950"/>
      <c r="BZ115" s="950"/>
      <c r="CA115" s="950">
        <v>7306</v>
      </c>
      <c r="CB115" s="950"/>
      <c r="CC115" s="950"/>
      <c r="CD115" s="950"/>
      <c r="CE115" s="950"/>
      <c r="CF115" s="944">
        <v>0</v>
      </c>
      <c r="CG115" s="945"/>
      <c r="CH115" s="945"/>
      <c r="CI115" s="945"/>
      <c r="CJ115" s="945"/>
      <c r="CK115" s="975"/>
      <c r="CL115" s="976"/>
      <c r="CM115" s="979" t="s">
        <v>416</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6443234</v>
      </c>
      <c r="DH115" s="989"/>
      <c r="DI115" s="989"/>
      <c r="DJ115" s="989"/>
      <c r="DK115" s="990"/>
      <c r="DL115" s="991">
        <v>6337211</v>
      </c>
      <c r="DM115" s="989"/>
      <c r="DN115" s="989"/>
      <c r="DO115" s="989"/>
      <c r="DP115" s="990"/>
      <c r="DQ115" s="991">
        <v>5556072</v>
      </c>
      <c r="DR115" s="989"/>
      <c r="DS115" s="989"/>
      <c r="DT115" s="989"/>
      <c r="DU115" s="990"/>
      <c r="DV115" s="992">
        <v>3.8</v>
      </c>
      <c r="DW115" s="993"/>
      <c r="DX115" s="993"/>
      <c r="DY115" s="993"/>
      <c r="DZ115" s="994"/>
    </row>
    <row r="116" spans="1:130" s="197" customFormat="1" ht="26.25" customHeight="1" x14ac:dyDescent="0.15">
      <c r="A116" s="986"/>
      <c r="B116" s="987"/>
      <c r="C116" s="1001" t="s">
        <v>417</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403</v>
      </c>
      <c r="AB116" s="989"/>
      <c r="AC116" s="989"/>
      <c r="AD116" s="989"/>
      <c r="AE116" s="990"/>
      <c r="AF116" s="991" t="s">
        <v>403</v>
      </c>
      <c r="AG116" s="989"/>
      <c r="AH116" s="989"/>
      <c r="AI116" s="989"/>
      <c r="AJ116" s="990"/>
      <c r="AK116" s="991" t="s">
        <v>403</v>
      </c>
      <c r="AL116" s="989"/>
      <c r="AM116" s="989"/>
      <c r="AN116" s="989"/>
      <c r="AO116" s="990"/>
      <c r="AP116" s="992" t="s">
        <v>403</v>
      </c>
      <c r="AQ116" s="993"/>
      <c r="AR116" s="993"/>
      <c r="AS116" s="993"/>
      <c r="AT116" s="994"/>
      <c r="AU116" s="929"/>
      <c r="AV116" s="930"/>
      <c r="AW116" s="930"/>
      <c r="AX116" s="930"/>
      <c r="AY116" s="931"/>
      <c r="AZ116" s="979" t="s">
        <v>418</v>
      </c>
      <c r="BA116" s="980"/>
      <c r="BB116" s="980"/>
      <c r="BC116" s="980"/>
      <c r="BD116" s="980"/>
      <c r="BE116" s="980"/>
      <c r="BF116" s="980"/>
      <c r="BG116" s="980"/>
      <c r="BH116" s="980"/>
      <c r="BI116" s="980"/>
      <c r="BJ116" s="980"/>
      <c r="BK116" s="980"/>
      <c r="BL116" s="980"/>
      <c r="BM116" s="980"/>
      <c r="BN116" s="980"/>
      <c r="BO116" s="980"/>
      <c r="BP116" s="981"/>
      <c r="BQ116" s="949" t="s">
        <v>403</v>
      </c>
      <c r="BR116" s="950"/>
      <c r="BS116" s="950"/>
      <c r="BT116" s="950"/>
      <c r="BU116" s="950"/>
      <c r="BV116" s="950" t="s">
        <v>403</v>
      </c>
      <c r="BW116" s="950"/>
      <c r="BX116" s="950"/>
      <c r="BY116" s="950"/>
      <c r="BZ116" s="950"/>
      <c r="CA116" s="950" t="s">
        <v>403</v>
      </c>
      <c r="CB116" s="950"/>
      <c r="CC116" s="950"/>
      <c r="CD116" s="950"/>
      <c r="CE116" s="950"/>
      <c r="CF116" s="944" t="s">
        <v>403</v>
      </c>
      <c r="CG116" s="945"/>
      <c r="CH116" s="945"/>
      <c r="CI116" s="945"/>
      <c r="CJ116" s="945"/>
      <c r="CK116" s="975"/>
      <c r="CL116" s="976"/>
      <c r="CM116" s="946" t="s">
        <v>419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353233</v>
      </c>
      <c r="DH116" s="989"/>
      <c r="DI116" s="989"/>
      <c r="DJ116" s="989"/>
      <c r="DK116" s="990"/>
      <c r="DL116" s="991">
        <v>317909</v>
      </c>
      <c r="DM116" s="989"/>
      <c r="DN116" s="989"/>
      <c r="DO116" s="989"/>
      <c r="DP116" s="990"/>
      <c r="DQ116" s="991">
        <v>282586</v>
      </c>
      <c r="DR116" s="989"/>
      <c r="DS116" s="989"/>
      <c r="DT116" s="989"/>
      <c r="DU116" s="990"/>
      <c r="DV116" s="992">
        <v>0.2</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420</v>
      </c>
      <c r="Z117" s="914"/>
      <c r="AA117" s="1026">
        <v>11077846</v>
      </c>
      <c r="AB117" s="996"/>
      <c r="AC117" s="996"/>
      <c r="AD117" s="996"/>
      <c r="AE117" s="997"/>
      <c r="AF117" s="995">
        <v>10879625</v>
      </c>
      <c r="AG117" s="996"/>
      <c r="AH117" s="996"/>
      <c r="AI117" s="996"/>
      <c r="AJ117" s="997"/>
      <c r="AK117" s="995">
        <v>9020836</v>
      </c>
      <c r="AL117" s="996"/>
      <c r="AM117" s="996"/>
      <c r="AN117" s="996"/>
      <c r="AO117" s="997"/>
      <c r="AP117" s="998"/>
      <c r="AQ117" s="999"/>
      <c r="AR117" s="999"/>
      <c r="AS117" s="999"/>
      <c r="AT117" s="1000"/>
      <c r="AU117" s="929"/>
      <c r="AV117" s="930"/>
      <c r="AW117" s="930"/>
      <c r="AX117" s="930"/>
      <c r="AY117" s="931"/>
      <c r="AZ117" s="1025" t="s">
        <v>421</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394</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392</v>
      </c>
      <c r="AB118" s="913"/>
      <c r="AC118" s="913"/>
      <c r="AD118" s="913"/>
      <c r="AE118" s="914"/>
      <c r="AF118" s="912" t="s">
        <v>284</v>
      </c>
      <c r="AG118" s="913"/>
      <c r="AH118" s="913"/>
      <c r="AI118" s="913"/>
      <c r="AJ118" s="914"/>
      <c r="AK118" s="912" t="s">
        <v>283</v>
      </c>
      <c r="AL118" s="913"/>
      <c r="AM118" s="913"/>
      <c r="AN118" s="913"/>
      <c r="AO118" s="914"/>
      <c r="AP118" s="1020" t="s">
        <v>393</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423</v>
      </c>
      <c r="BP118" s="1024"/>
      <c r="BQ118" s="1015">
        <v>98802896</v>
      </c>
      <c r="BR118" s="1016"/>
      <c r="BS118" s="1016"/>
      <c r="BT118" s="1016"/>
      <c r="BU118" s="1016"/>
      <c r="BV118" s="1016">
        <v>88844443</v>
      </c>
      <c r="BW118" s="1016"/>
      <c r="BX118" s="1016"/>
      <c r="BY118" s="1016"/>
      <c r="BZ118" s="1016"/>
      <c r="CA118" s="1016">
        <v>78206308</v>
      </c>
      <c r="CB118" s="1016"/>
      <c r="CC118" s="1016"/>
      <c r="CD118" s="1016"/>
      <c r="CE118" s="1016"/>
      <c r="CF118" s="1017"/>
      <c r="CG118" s="1018"/>
      <c r="CH118" s="1018"/>
      <c r="CI118" s="1018"/>
      <c r="CJ118" s="1019"/>
      <c r="CK118" s="975"/>
      <c r="CL118" s="976"/>
      <c r="CM118" s="946" t="s">
        <v>424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397</v>
      </c>
      <c r="B119" s="974"/>
      <c r="C119" s="953" t="s">
        <v>398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v>2374407</v>
      </c>
      <c r="AG119" s="920"/>
      <c r="AH119" s="920"/>
      <c r="AI119" s="920"/>
      <c r="AJ119" s="921"/>
      <c r="AK119" s="922" t="s">
        <v>108</v>
      </c>
      <c r="AL119" s="920"/>
      <c r="AM119" s="920"/>
      <c r="AN119" s="920"/>
      <c r="AO119" s="921"/>
      <c r="AP119" s="923" t="s">
        <v>108</v>
      </c>
      <c r="AQ119" s="924"/>
      <c r="AR119" s="924"/>
      <c r="AS119" s="924"/>
      <c r="AT119" s="925"/>
      <c r="AU119" s="1007" t="s">
        <v>425</v>
      </c>
      <c r="AV119" s="1008"/>
      <c r="AW119" s="1008"/>
      <c r="AX119" s="1008"/>
      <c r="AY119" s="1009"/>
      <c r="AZ119" s="970" t="s">
        <v>426</v>
      </c>
      <c r="BA119" s="917"/>
      <c r="BB119" s="917"/>
      <c r="BC119" s="917"/>
      <c r="BD119" s="917"/>
      <c r="BE119" s="917"/>
      <c r="BF119" s="917"/>
      <c r="BG119" s="917"/>
      <c r="BH119" s="917"/>
      <c r="BI119" s="917"/>
      <c r="BJ119" s="917"/>
      <c r="BK119" s="917"/>
      <c r="BL119" s="917"/>
      <c r="BM119" s="917"/>
      <c r="BN119" s="917"/>
      <c r="BO119" s="917"/>
      <c r="BP119" s="918"/>
      <c r="BQ119" s="956">
        <v>103031414</v>
      </c>
      <c r="BR119" s="957"/>
      <c r="BS119" s="957"/>
      <c r="BT119" s="957"/>
      <c r="BU119" s="957"/>
      <c r="BV119" s="957">
        <v>111438631</v>
      </c>
      <c r="BW119" s="957"/>
      <c r="BX119" s="957"/>
      <c r="BY119" s="957"/>
      <c r="BZ119" s="957"/>
      <c r="CA119" s="957">
        <v>121158837</v>
      </c>
      <c r="CB119" s="957"/>
      <c r="CC119" s="957"/>
      <c r="CD119" s="957"/>
      <c r="CE119" s="957"/>
      <c r="CF119" s="971">
        <v>82.1</v>
      </c>
      <c r="CG119" s="972"/>
      <c r="CH119" s="972"/>
      <c r="CI119" s="972"/>
      <c r="CJ119" s="972"/>
      <c r="CK119" s="977"/>
      <c r="CL119" s="978"/>
      <c r="CM119" s="1034" t="s">
        <v>427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x14ac:dyDescent="0.15">
      <c r="A120" s="1005"/>
      <c r="B120" s="976"/>
      <c r="C120" s="946" t="s">
        <v>402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428</v>
      </c>
      <c r="BA120" s="980"/>
      <c r="BB120" s="980"/>
      <c r="BC120" s="980"/>
      <c r="BD120" s="980"/>
      <c r="BE120" s="980"/>
      <c r="BF120" s="980"/>
      <c r="BG120" s="980"/>
      <c r="BH120" s="980"/>
      <c r="BI120" s="980"/>
      <c r="BJ120" s="980"/>
      <c r="BK120" s="980"/>
      <c r="BL120" s="980"/>
      <c r="BM120" s="980"/>
      <c r="BN120" s="980"/>
      <c r="BO120" s="980"/>
      <c r="BP120" s="981"/>
      <c r="BQ120" s="949" t="s">
        <v>108</v>
      </c>
      <c r="BR120" s="950"/>
      <c r="BS120" s="950"/>
      <c r="BT120" s="950"/>
      <c r="BU120" s="950"/>
      <c r="BV120" s="950" t="s">
        <v>108</v>
      </c>
      <c r="BW120" s="950"/>
      <c r="BX120" s="950"/>
      <c r="BY120" s="950"/>
      <c r="BZ120" s="950"/>
      <c r="CA120" s="950" t="s">
        <v>108</v>
      </c>
      <c r="CB120" s="950"/>
      <c r="CC120" s="950"/>
      <c r="CD120" s="950"/>
      <c r="CE120" s="950"/>
      <c r="CF120" s="944" t="s">
        <v>108</v>
      </c>
      <c r="CG120" s="945"/>
      <c r="CH120" s="945"/>
      <c r="CI120" s="945"/>
      <c r="CJ120" s="945"/>
      <c r="CK120" s="1043" t="s">
        <v>429</v>
      </c>
      <c r="CL120" s="1044"/>
      <c r="CM120" s="1044"/>
      <c r="CN120" s="1044"/>
      <c r="CO120" s="1045"/>
      <c r="CP120" s="1051" t="s">
        <v>376</v>
      </c>
      <c r="CQ120" s="1052"/>
      <c r="CR120" s="1052"/>
      <c r="CS120" s="1052"/>
      <c r="CT120" s="1052"/>
      <c r="CU120" s="1052"/>
      <c r="CV120" s="1052"/>
      <c r="CW120" s="1052"/>
      <c r="CX120" s="1052"/>
      <c r="CY120" s="1052"/>
      <c r="CZ120" s="1052"/>
      <c r="DA120" s="1052"/>
      <c r="DB120" s="1052"/>
      <c r="DC120" s="1052"/>
      <c r="DD120" s="1052"/>
      <c r="DE120" s="1052"/>
      <c r="DF120" s="1053"/>
      <c r="DG120" s="956" t="s">
        <v>108</v>
      </c>
      <c r="DH120" s="957"/>
      <c r="DI120" s="957"/>
      <c r="DJ120" s="957"/>
      <c r="DK120" s="957"/>
      <c r="DL120" s="957" t="s">
        <v>108</v>
      </c>
      <c r="DM120" s="957"/>
      <c r="DN120" s="957"/>
      <c r="DO120" s="957"/>
      <c r="DP120" s="957"/>
      <c r="DQ120" s="957" t="s">
        <v>108</v>
      </c>
      <c r="DR120" s="957"/>
      <c r="DS120" s="957"/>
      <c r="DT120" s="957"/>
      <c r="DU120" s="957"/>
      <c r="DV120" s="958" t="s">
        <v>108</v>
      </c>
      <c r="DW120" s="958"/>
      <c r="DX120" s="958"/>
      <c r="DY120" s="958"/>
      <c r="DZ120" s="959"/>
    </row>
    <row r="121" spans="1:130" s="197" customFormat="1" ht="26.25" customHeight="1" x14ac:dyDescent="0.15">
      <c r="A121" s="1005"/>
      <c r="B121" s="976"/>
      <c r="C121" s="1040" t="s">
        <v>430</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431</v>
      </c>
      <c r="BA121" s="1001"/>
      <c r="BB121" s="1001"/>
      <c r="BC121" s="1001"/>
      <c r="BD121" s="1001"/>
      <c r="BE121" s="1001"/>
      <c r="BF121" s="1001"/>
      <c r="BG121" s="1001"/>
      <c r="BH121" s="1001"/>
      <c r="BI121" s="1001"/>
      <c r="BJ121" s="1001"/>
      <c r="BK121" s="1001"/>
      <c r="BL121" s="1001"/>
      <c r="BM121" s="1001"/>
      <c r="BN121" s="1001"/>
      <c r="BO121" s="1001"/>
      <c r="BP121" s="1002"/>
      <c r="BQ121" s="1015">
        <v>159018289</v>
      </c>
      <c r="BR121" s="1016"/>
      <c r="BS121" s="1016"/>
      <c r="BT121" s="1016"/>
      <c r="BU121" s="1016"/>
      <c r="BV121" s="1016">
        <v>150476964</v>
      </c>
      <c r="BW121" s="1016"/>
      <c r="BX121" s="1016"/>
      <c r="BY121" s="1016"/>
      <c r="BZ121" s="1016"/>
      <c r="CA121" s="1016">
        <v>139063842</v>
      </c>
      <c r="CB121" s="1016"/>
      <c r="CC121" s="1016"/>
      <c r="CD121" s="1016"/>
      <c r="CE121" s="1016"/>
      <c r="CF121" s="1054">
        <v>94.2</v>
      </c>
      <c r="CG121" s="1055"/>
      <c r="CH121" s="1055"/>
      <c r="CI121" s="1055"/>
      <c r="CJ121" s="1055"/>
      <c r="CK121" s="1046"/>
      <c r="CL121" s="1047"/>
      <c r="CM121" s="1047"/>
      <c r="CN121" s="1047"/>
      <c r="CO121" s="1048"/>
      <c r="CP121" s="1037" t="s">
        <v>377</v>
      </c>
      <c r="CQ121" s="1038"/>
      <c r="CR121" s="1038"/>
      <c r="CS121" s="1038"/>
      <c r="CT121" s="1038"/>
      <c r="CU121" s="1038"/>
      <c r="CV121" s="1038"/>
      <c r="CW121" s="1038"/>
      <c r="CX121" s="1038"/>
      <c r="CY121" s="1038"/>
      <c r="CZ121" s="1038"/>
      <c r="DA121" s="1038"/>
      <c r="DB121" s="1038"/>
      <c r="DC121" s="1038"/>
      <c r="DD121" s="1038"/>
      <c r="DE121" s="1038"/>
      <c r="DF121" s="1039"/>
      <c r="DG121" s="949" t="s">
        <v>108</v>
      </c>
      <c r="DH121" s="950"/>
      <c r="DI121" s="950"/>
      <c r="DJ121" s="950"/>
      <c r="DK121" s="950"/>
      <c r="DL121" s="950" t="s">
        <v>108</v>
      </c>
      <c r="DM121" s="950"/>
      <c r="DN121" s="950"/>
      <c r="DO121" s="950"/>
      <c r="DP121" s="950"/>
      <c r="DQ121" s="950" t="s">
        <v>108</v>
      </c>
      <c r="DR121" s="950"/>
      <c r="DS121" s="950"/>
      <c r="DT121" s="950"/>
      <c r="DU121" s="950"/>
      <c r="DV121" s="951" t="s">
        <v>108</v>
      </c>
      <c r="DW121" s="951"/>
      <c r="DX121" s="951"/>
      <c r="DY121" s="951"/>
      <c r="DZ121" s="952"/>
    </row>
    <row r="122" spans="1:130" s="197" customFormat="1" ht="26.25" customHeight="1" x14ac:dyDescent="0.15">
      <c r="A122" s="1005"/>
      <c r="B122" s="976"/>
      <c r="C122" s="946" t="s">
        <v>413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432</v>
      </c>
      <c r="BP122" s="1024"/>
      <c r="BQ122" s="1064">
        <v>262049703</v>
      </c>
      <c r="BR122" s="1065"/>
      <c r="BS122" s="1065"/>
      <c r="BT122" s="1065"/>
      <c r="BU122" s="1065"/>
      <c r="BV122" s="1065">
        <v>261915595</v>
      </c>
      <c r="BW122" s="1065"/>
      <c r="BX122" s="1065"/>
      <c r="BY122" s="1065"/>
      <c r="BZ122" s="1065"/>
      <c r="CA122" s="1065">
        <v>260222679</v>
      </c>
      <c r="CB122" s="1065"/>
      <c r="CC122" s="1065"/>
      <c r="CD122" s="1065"/>
      <c r="CE122" s="1065"/>
      <c r="CF122" s="1017"/>
      <c r="CG122" s="1018"/>
      <c r="CH122" s="1018"/>
      <c r="CI122" s="1018"/>
      <c r="CJ122" s="1019"/>
      <c r="CK122" s="1046"/>
      <c r="CL122" s="1047"/>
      <c r="CM122" s="1047"/>
      <c r="CN122" s="1047"/>
      <c r="CO122" s="1048"/>
      <c r="CP122" s="1037" t="s">
        <v>433</v>
      </c>
      <c r="CQ122" s="1038"/>
      <c r="CR122" s="1038"/>
      <c r="CS122" s="1038"/>
      <c r="CT122" s="1038"/>
      <c r="CU122" s="1038"/>
      <c r="CV122" s="1038"/>
      <c r="CW122" s="1038"/>
      <c r="CX122" s="1038"/>
      <c r="CY122" s="1038"/>
      <c r="CZ122" s="1038"/>
      <c r="DA122" s="1038"/>
      <c r="DB122" s="1038"/>
      <c r="DC122" s="1038"/>
      <c r="DD122" s="1038"/>
      <c r="DE122" s="1038"/>
      <c r="DF122" s="1039"/>
      <c r="DG122" s="949" t="s">
        <v>434</v>
      </c>
      <c r="DH122" s="950"/>
      <c r="DI122" s="950"/>
      <c r="DJ122" s="950"/>
      <c r="DK122" s="950"/>
      <c r="DL122" s="950" t="s">
        <v>434</v>
      </c>
      <c r="DM122" s="950"/>
      <c r="DN122" s="950"/>
      <c r="DO122" s="950"/>
      <c r="DP122" s="950"/>
      <c r="DQ122" s="950" t="s">
        <v>434</v>
      </c>
      <c r="DR122" s="950"/>
      <c r="DS122" s="950"/>
      <c r="DT122" s="950"/>
      <c r="DU122" s="950"/>
      <c r="DV122" s="951" t="s">
        <v>434</v>
      </c>
      <c r="DW122" s="951"/>
      <c r="DX122" s="951"/>
      <c r="DY122" s="951"/>
      <c r="DZ122" s="952"/>
    </row>
    <row r="123" spans="1:130" s="197" customFormat="1" ht="26.25" customHeight="1" thickBot="1" x14ac:dyDescent="0.2">
      <c r="A123" s="1005"/>
      <c r="B123" s="976"/>
      <c r="C123" s="946" t="s">
        <v>419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37640</v>
      </c>
      <c r="AB123" s="989"/>
      <c r="AC123" s="989"/>
      <c r="AD123" s="989"/>
      <c r="AE123" s="990"/>
      <c r="AF123" s="991">
        <v>37430</v>
      </c>
      <c r="AG123" s="989"/>
      <c r="AH123" s="989"/>
      <c r="AI123" s="989"/>
      <c r="AJ123" s="990"/>
      <c r="AK123" s="991">
        <v>37219</v>
      </c>
      <c r="AL123" s="989"/>
      <c r="AM123" s="989"/>
      <c r="AN123" s="989"/>
      <c r="AO123" s="990"/>
      <c r="AP123" s="992">
        <v>0</v>
      </c>
      <c r="AQ123" s="993"/>
      <c r="AR123" s="993"/>
      <c r="AS123" s="993"/>
      <c r="AT123" s="994"/>
      <c r="AU123" s="1061" t="s">
        <v>435</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434</v>
      </c>
      <c r="BR123" s="1057"/>
      <c r="BS123" s="1057"/>
      <c r="BT123" s="1057"/>
      <c r="BU123" s="1057"/>
      <c r="BV123" s="1057" t="s">
        <v>434</v>
      </c>
      <c r="BW123" s="1057"/>
      <c r="BX123" s="1057"/>
      <c r="BY123" s="1057"/>
      <c r="BZ123" s="1057"/>
      <c r="CA123" s="1057" t="s">
        <v>434</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x14ac:dyDescent="0.15">
      <c r="A124" s="1005"/>
      <c r="B124" s="976"/>
      <c r="C124" s="946" t="s">
        <v>422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v>13950</v>
      </c>
      <c r="AB124" s="989"/>
      <c r="AC124" s="989"/>
      <c r="AD124" s="989"/>
      <c r="AE124" s="990"/>
      <c r="AF124" s="991">
        <v>12985</v>
      </c>
      <c r="AG124" s="989"/>
      <c r="AH124" s="989"/>
      <c r="AI124" s="989"/>
      <c r="AJ124" s="990"/>
      <c r="AK124" s="991">
        <v>3555</v>
      </c>
      <c r="AL124" s="989"/>
      <c r="AM124" s="989"/>
      <c r="AN124" s="989"/>
      <c r="AO124" s="990"/>
      <c r="AP124" s="992">
        <v>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436</v>
      </c>
      <c r="CQ124" s="1038"/>
      <c r="CR124" s="1038"/>
      <c r="CS124" s="1038"/>
      <c r="CT124" s="1038"/>
      <c r="CU124" s="1038"/>
      <c r="CV124" s="1038"/>
      <c r="CW124" s="1038"/>
      <c r="CX124" s="1038"/>
      <c r="CY124" s="1038"/>
      <c r="CZ124" s="1038"/>
      <c r="DA124" s="1038"/>
      <c r="DB124" s="1038"/>
      <c r="DC124" s="1038"/>
      <c r="DD124" s="1038"/>
      <c r="DE124" s="1038"/>
      <c r="DF124" s="1039"/>
      <c r="DG124" s="1027" t="s">
        <v>434</v>
      </c>
      <c r="DH124" s="1028"/>
      <c r="DI124" s="1028"/>
      <c r="DJ124" s="1028"/>
      <c r="DK124" s="1029"/>
      <c r="DL124" s="1030" t="s">
        <v>434</v>
      </c>
      <c r="DM124" s="1028"/>
      <c r="DN124" s="1028"/>
      <c r="DO124" s="1028"/>
      <c r="DP124" s="1029"/>
      <c r="DQ124" s="1030" t="s">
        <v>434</v>
      </c>
      <c r="DR124" s="1028"/>
      <c r="DS124" s="1028"/>
      <c r="DT124" s="1028"/>
      <c r="DU124" s="1029"/>
      <c r="DV124" s="1031" t="s">
        <v>434</v>
      </c>
      <c r="DW124" s="1032"/>
      <c r="DX124" s="1032"/>
      <c r="DY124" s="1032"/>
      <c r="DZ124" s="1033"/>
    </row>
    <row r="125" spans="1:130" s="197" customFormat="1" ht="26.25" customHeight="1" thickBot="1" x14ac:dyDescent="0.2">
      <c r="A125" s="1005"/>
      <c r="B125" s="976"/>
      <c r="C125" s="946" t="s">
        <v>424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434</v>
      </c>
      <c r="AB125" s="989"/>
      <c r="AC125" s="989"/>
      <c r="AD125" s="989"/>
      <c r="AE125" s="990"/>
      <c r="AF125" s="991" t="s">
        <v>434</v>
      </c>
      <c r="AG125" s="989"/>
      <c r="AH125" s="989"/>
      <c r="AI125" s="989"/>
      <c r="AJ125" s="990"/>
      <c r="AK125" s="991" t="s">
        <v>434</v>
      </c>
      <c r="AL125" s="989"/>
      <c r="AM125" s="989"/>
      <c r="AN125" s="989"/>
      <c r="AO125" s="990"/>
      <c r="AP125" s="992" t="s">
        <v>434</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437</v>
      </c>
      <c r="CL125" s="1044"/>
      <c r="CM125" s="1044"/>
      <c r="CN125" s="1044"/>
      <c r="CO125" s="1045"/>
      <c r="CP125" s="970" t="s">
        <v>438</v>
      </c>
      <c r="CQ125" s="917"/>
      <c r="CR125" s="917"/>
      <c r="CS125" s="917"/>
      <c r="CT125" s="917"/>
      <c r="CU125" s="917"/>
      <c r="CV125" s="917"/>
      <c r="CW125" s="917"/>
      <c r="CX125" s="917"/>
      <c r="CY125" s="917"/>
      <c r="CZ125" s="917"/>
      <c r="DA125" s="917"/>
      <c r="DB125" s="917"/>
      <c r="DC125" s="917"/>
      <c r="DD125" s="917"/>
      <c r="DE125" s="917"/>
      <c r="DF125" s="918"/>
      <c r="DG125" s="956" t="s">
        <v>434</v>
      </c>
      <c r="DH125" s="957"/>
      <c r="DI125" s="957"/>
      <c r="DJ125" s="957"/>
      <c r="DK125" s="957"/>
      <c r="DL125" s="957" t="s">
        <v>434</v>
      </c>
      <c r="DM125" s="957"/>
      <c r="DN125" s="957"/>
      <c r="DO125" s="957"/>
      <c r="DP125" s="957"/>
      <c r="DQ125" s="957" t="s">
        <v>434</v>
      </c>
      <c r="DR125" s="957"/>
      <c r="DS125" s="957"/>
      <c r="DT125" s="957"/>
      <c r="DU125" s="957"/>
      <c r="DV125" s="958" t="s">
        <v>434</v>
      </c>
      <c r="DW125" s="958"/>
      <c r="DX125" s="958"/>
      <c r="DY125" s="958"/>
      <c r="DZ125" s="959"/>
    </row>
    <row r="126" spans="1:130" s="197" customFormat="1" ht="26.25" customHeight="1" x14ac:dyDescent="0.15">
      <c r="A126" s="1005"/>
      <c r="B126" s="976"/>
      <c r="C126" s="946" t="s">
        <v>427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2359750</v>
      </c>
      <c r="AB126" s="989"/>
      <c r="AC126" s="989"/>
      <c r="AD126" s="989"/>
      <c r="AE126" s="990"/>
      <c r="AF126" s="991">
        <v>973805</v>
      </c>
      <c r="AG126" s="989"/>
      <c r="AH126" s="989"/>
      <c r="AI126" s="989"/>
      <c r="AJ126" s="990"/>
      <c r="AK126" s="991">
        <v>2631325</v>
      </c>
      <c r="AL126" s="989"/>
      <c r="AM126" s="989"/>
      <c r="AN126" s="989"/>
      <c r="AO126" s="990"/>
      <c r="AP126" s="992">
        <v>1.8</v>
      </c>
      <c r="AQ126" s="993"/>
      <c r="AR126" s="993"/>
      <c r="AS126" s="993"/>
      <c r="AT126" s="994"/>
      <c r="AU126" s="233"/>
      <c r="AV126" s="233"/>
      <c r="AW126" s="233"/>
      <c r="AX126" s="1066" t="s">
        <v>439</v>
      </c>
      <c r="AY126" s="1067"/>
      <c r="AZ126" s="1067"/>
      <c r="BA126" s="1067"/>
      <c r="BB126" s="1067"/>
      <c r="BC126" s="1067"/>
      <c r="BD126" s="1067"/>
      <c r="BE126" s="1068"/>
      <c r="BF126" s="1082" t="s">
        <v>440</v>
      </c>
      <c r="BG126" s="1067"/>
      <c r="BH126" s="1067"/>
      <c r="BI126" s="1067"/>
      <c r="BJ126" s="1067"/>
      <c r="BK126" s="1067"/>
      <c r="BL126" s="1068"/>
      <c r="BM126" s="1082" t="s">
        <v>441</v>
      </c>
      <c r="BN126" s="1067"/>
      <c r="BO126" s="1067"/>
      <c r="BP126" s="1067"/>
      <c r="BQ126" s="1067"/>
      <c r="BR126" s="1067"/>
      <c r="BS126" s="1068"/>
      <c r="BT126" s="1082" t="s">
        <v>442</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443</v>
      </c>
      <c r="CQ126" s="980"/>
      <c r="CR126" s="980"/>
      <c r="CS126" s="980"/>
      <c r="CT126" s="980"/>
      <c r="CU126" s="980"/>
      <c r="CV126" s="980"/>
      <c r="CW126" s="980"/>
      <c r="CX126" s="980"/>
      <c r="CY126" s="980"/>
      <c r="CZ126" s="980"/>
      <c r="DA126" s="980"/>
      <c r="DB126" s="980"/>
      <c r="DC126" s="980"/>
      <c r="DD126" s="980"/>
      <c r="DE126" s="980"/>
      <c r="DF126" s="981"/>
      <c r="DG126" s="949" t="s">
        <v>434</v>
      </c>
      <c r="DH126" s="950"/>
      <c r="DI126" s="950"/>
      <c r="DJ126" s="950"/>
      <c r="DK126" s="950"/>
      <c r="DL126" s="950" t="s">
        <v>434</v>
      </c>
      <c r="DM126" s="950"/>
      <c r="DN126" s="950"/>
      <c r="DO126" s="950"/>
      <c r="DP126" s="950"/>
      <c r="DQ126" s="950" t="s">
        <v>434</v>
      </c>
      <c r="DR126" s="950"/>
      <c r="DS126" s="950"/>
      <c r="DT126" s="950"/>
      <c r="DU126" s="950"/>
      <c r="DV126" s="951" t="s">
        <v>434</v>
      </c>
      <c r="DW126" s="951"/>
      <c r="DX126" s="951"/>
      <c r="DY126" s="951"/>
      <c r="DZ126" s="952"/>
    </row>
    <row r="127" spans="1:130" s="197" customFormat="1" ht="26.25" customHeight="1" thickBot="1" x14ac:dyDescent="0.2">
      <c r="A127" s="1006"/>
      <c r="B127" s="978"/>
      <c r="C127" s="1034" t="s">
        <v>444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866684</v>
      </c>
      <c r="AB127" s="989"/>
      <c r="AC127" s="989"/>
      <c r="AD127" s="989"/>
      <c r="AE127" s="990"/>
      <c r="AF127" s="991">
        <v>855350</v>
      </c>
      <c r="AG127" s="989"/>
      <c r="AH127" s="989"/>
      <c r="AI127" s="989"/>
      <c r="AJ127" s="990"/>
      <c r="AK127" s="991">
        <v>840976</v>
      </c>
      <c r="AL127" s="989"/>
      <c r="AM127" s="989"/>
      <c r="AN127" s="989"/>
      <c r="AO127" s="990"/>
      <c r="AP127" s="992">
        <v>0.6</v>
      </c>
      <c r="AQ127" s="993"/>
      <c r="AR127" s="993"/>
      <c r="AS127" s="993"/>
      <c r="AT127" s="994"/>
      <c r="AU127" s="233"/>
      <c r="AV127" s="233"/>
      <c r="AW127" s="233"/>
      <c r="AX127" s="916" t="s">
        <v>445</v>
      </c>
      <c r="AY127" s="917"/>
      <c r="AZ127" s="917"/>
      <c r="BA127" s="917"/>
      <c r="BB127" s="917"/>
      <c r="BC127" s="917"/>
      <c r="BD127" s="917"/>
      <c r="BE127" s="918"/>
      <c r="BF127" s="1071" t="s">
        <v>434</v>
      </c>
      <c r="BG127" s="1072"/>
      <c r="BH127" s="1072"/>
      <c r="BI127" s="1072"/>
      <c r="BJ127" s="1072"/>
      <c r="BK127" s="1072"/>
      <c r="BL127" s="1081"/>
      <c r="BM127" s="1071">
        <v>11.25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446</v>
      </c>
      <c r="CQ127" s="1075"/>
      <c r="CR127" s="1075"/>
      <c r="CS127" s="1075"/>
      <c r="CT127" s="1075"/>
      <c r="CU127" s="1075"/>
      <c r="CV127" s="1075"/>
      <c r="CW127" s="1075"/>
      <c r="CX127" s="1075"/>
      <c r="CY127" s="1075"/>
      <c r="CZ127" s="1075"/>
      <c r="DA127" s="1075"/>
      <c r="DB127" s="1075"/>
      <c r="DC127" s="1075"/>
      <c r="DD127" s="1075"/>
      <c r="DE127" s="1075"/>
      <c r="DF127" s="1076"/>
      <c r="DG127" s="1077">
        <v>20065</v>
      </c>
      <c r="DH127" s="1078"/>
      <c r="DI127" s="1078"/>
      <c r="DJ127" s="1078"/>
      <c r="DK127" s="1078"/>
      <c r="DL127" s="1078">
        <v>14349</v>
      </c>
      <c r="DM127" s="1078"/>
      <c r="DN127" s="1078"/>
      <c r="DO127" s="1078"/>
      <c r="DP127" s="1078"/>
      <c r="DQ127" s="1078">
        <v>7306</v>
      </c>
      <c r="DR127" s="1078"/>
      <c r="DS127" s="1078"/>
      <c r="DT127" s="1078"/>
      <c r="DU127" s="1078"/>
      <c r="DV127" s="1079">
        <v>0</v>
      </c>
      <c r="DW127" s="1079"/>
      <c r="DX127" s="1079"/>
      <c r="DY127" s="1079"/>
      <c r="DZ127" s="1080"/>
    </row>
    <row r="128" spans="1:130" s="197" customFormat="1" ht="26.25" customHeight="1" x14ac:dyDescent="0.15">
      <c r="A128" s="1101" t="s">
        <v>447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448</v>
      </c>
      <c r="X128" s="1103"/>
      <c r="Y128" s="1103"/>
      <c r="Z128" s="1104"/>
      <c r="AA128" s="1119">
        <v>59388</v>
      </c>
      <c r="AB128" s="1120"/>
      <c r="AC128" s="1120"/>
      <c r="AD128" s="1120"/>
      <c r="AE128" s="1121"/>
      <c r="AF128" s="1122">
        <v>78607</v>
      </c>
      <c r="AG128" s="1120"/>
      <c r="AH128" s="1120"/>
      <c r="AI128" s="1120"/>
      <c r="AJ128" s="1121"/>
      <c r="AK128" s="1122">
        <v>137659</v>
      </c>
      <c r="AL128" s="1120"/>
      <c r="AM128" s="1120"/>
      <c r="AN128" s="1120"/>
      <c r="AO128" s="1121"/>
      <c r="AP128" s="1123"/>
      <c r="AQ128" s="1124"/>
      <c r="AR128" s="1124"/>
      <c r="AS128" s="1124"/>
      <c r="AT128" s="1125"/>
      <c r="AU128" s="235"/>
      <c r="AV128" s="235"/>
      <c r="AW128" s="235"/>
      <c r="AX128" s="1084" t="s">
        <v>449</v>
      </c>
      <c r="AY128" s="980"/>
      <c r="AZ128" s="980"/>
      <c r="BA128" s="980"/>
      <c r="BB128" s="980"/>
      <c r="BC128" s="980"/>
      <c r="BD128" s="980"/>
      <c r="BE128" s="981"/>
      <c r="BF128" s="1096" t="s">
        <v>450</v>
      </c>
      <c r="BG128" s="1097"/>
      <c r="BH128" s="1097"/>
      <c r="BI128" s="1097"/>
      <c r="BJ128" s="1097"/>
      <c r="BK128" s="1097"/>
      <c r="BL128" s="1098"/>
      <c r="BM128" s="1096">
        <v>16.25</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451</v>
      </c>
      <c r="X129" s="1091"/>
      <c r="Y129" s="1091"/>
      <c r="Z129" s="1092"/>
      <c r="AA129" s="988">
        <v>145759594</v>
      </c>
      <c r="AB129" s="989"/>
      <c r="AC129" s="989"/>
      <c r="AD129" s="989"/>
      <c r="AE129" s="990"/>
      <c r="AF129" s="991">
        <v>152039902</v>
      </c>
      <c r="AG129" s="989"/>
      <c r="AH129" s="989"/>
      <c r="AI129" s="989"/>
      <c r="AJ129" s="990"/>
      <c r="AK129" s="991">
        <v>160750609</v>
      </c>
      <c r="AL129" s="989"/>
      <c r="AM129" s="989"/>
      <c r="AN129" s="989"/>
      <c r="AO129" s="990"/>
      <c r="AP129" s="1093"/>
      <c r="AQ129" s="1094"/>
      <c r="AR129" s="1094"/>
      <c r="AS129" s="1094"/>
      <c r="AT129" s="1095"/>
      <c r="AU129" s="235"/>
      <c r="AV129" s="235"/>
      <c r="AW129" s="235"/>
      <c r="AX129" s="1084" t="s">
        <v>452</v>
      </c>
      <c r="AY129" s="980"/>
      <c r="AZ129" s="980"/>
      <c r="BA129" s="980"/>
      <c r="BB129" s="980"/>
      <c r="BC129" s="980"/>
      <c r="BD129" s="980"/>
      <c r="BE129" s="981"/>
      <c r="BF129" s="1085">
        <v>-1.7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454</v>
      </c>
      <c r="X130" s="1091"/>
      <c r="Y130" s="1091"/>
      <c r="Z130" s="1092"/>
      <c r="AA130" s="988">
        <v>12439270</v>
      </c>
      <c r="AB130" s="989"/>
      <c r="AC130" s="989"/>
      <c r="AD130" s="989"/>
      <c r="AE130" s="990"/>
      <c r="AF130" s="991">
        <v>12624099</v>
      </c>
      <c r="AG130" s="989"/>
      <c r="AH130" s="989"/>
      <c r="AI130" s="989"/>
      <c r="AJ130" s="990"/>
      <c r="AK130" s="991">
        <v>13113123</v>
      </c>
      <c r="AL130" s="989"/>
      <c r="AM130" s="989"/>
      <c r="AN130" s="989"/>
      <c r="AO130" s="990"/>
      <c r="AP130" s="1093"/>
      <c r="AQ130" s="1094"/>
      <c r="AR130" s="1094"/>
      <c r="AS130" s="1094"/>
      <c r="AT130" s="1095"/>
      <c r="AU130" s="235"/>
      <c r="AV130" s="235"/>
      <c r="AW130" s="235"/>
      <c r="AX130" s="1143" t="s">
        <v>455</v>
      </c>
      <c r="AY130" s="1075"/>
      <c r="AZ130" s="1075"/>
      <c r="BA130" s="1075"/>
      <c r="BB130" s="1075"/>
      <c r="BC130" s="1075"/>
      <c r="BD130" s="1075"/>
      <c r="BE130" s="1076"/>
      <c r="BF130" s="1105" t="s">
        <v>399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456</v>
      </c>
      <c r="X131" s="1114"/>
      <c r="Y131" s="1114"/>
      <c r="Z131" s="1115"/>
      <c r="AA131" s="1027">
        <v>133320324</v>
      </c>
      <c r="AB131" s="1028"/>
      <c r="AC131" s="1028"/>
      <c r="AD131" s="1028"/>
      <c r="AE131" s="1029"/>
      <c r="AF131" s="1030">
        <v>139415803</v>
      </c>
      <c r="AG131" s="1028"/>
      <c r="AH131" s="1028"/>
      <c r="AI131" s="1028"/>
      <c r="AJ131" s="1029"/>
      <c r="AK131" s="1030">
        <v>147637486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457</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458</v>
      </c>
      <c r="W132" s="1131"/>
      <c r="X132" s="1131"/>
      <c r="Y132" s="1131"/>
      <c r="Z132" s="1132"/>
      <c r="AA132" s="1133">
        <v>-1.065712982</v>
      </c>
      <c r="AB132" s="1134"/>
      <c r="AC132" s="1134"/>
      <c r="AD132" s="1134"/>
      <c r="AE132" s="1135"/>
      <c r="AF132" s="1136">
        <v>-1.307657354</v>
      </c>
      <c r="AG132" s="1134"/>
      <c r="AH132" s="1134"/>
      <c r="AI132" s="1134"/>
      <c r="AJ132" s="1135"/>
      <c r="AK132" s="1136">
        <v>-2.8650894259999999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459</v>
      </c>
      <c r="W133" s="1138"/>
      <c r="X133" s="1138"/>
      <c r="Y133" s="1138"/>
      <c r="Z133" s="1139"/>
      <c r="AA133" s="1140">
        <v>-0.6</v>
      </c>
      <c r="AB133" s="1141"/>
      <c r="AC133" s="1141"/>
      <c r="AD133" s="1141"/>
      <c r="AE133" s="1142"/>
      <c r="AF133" s="1140">
        <v>-1.2</v>
      </c>
      <c r="AG133" s="1141"/>
      <c r="AH133" s="1141"/>
      <c r="AI133" s="1141"/>
      <c r="AJ133" s="1142"/>
      <c r="AK133" s="1140">
        <v>-1.7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algorithmName="SHA-512" hashValue="3ZjIDBydUhi52CKUiLb931WOXdl46JimS5pLyR4xlkIvJph1TRYEaYmEbjwRI3eWTbMnZUEV2TH6Kpo+SyceGg==" saltValue="rE8RC1OoH/DUGAm16W0ww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460</v>
      </c>
      <c r="B5" s="246"/>
      <c r="C5" s="246"/>
      <c r="D5" s="246"/>
      <c r="E5" s="246"/>
      <c r="F5" s="246"/>
      <c r="G5" s="246"/>
      <c r="H5" s="246"/>
      <c r="I5" s="246"/>
      <c r="J5" s="246"/>
      <c r="K5" s="246"/>
      <c r="L5" s="246"/>
      <c r="M5" s="246"/>
      <c r="N5" s="246"/>
      <c r="O5" s="247"/>
    </row>
    <row r="6" spans="1:16" x14ac:dyDescent="0.15">
      <c r="A6" s="248"/>
      <c r="B6" s="244"/>
      <c r="C6" s="244"/>
      <c r="D6" s="244"/>
      <c r="E6" s="244"/>
      <c r="F6" s="244"/>
      <c r="G6" s="249" t="s">
        <v>461</v>
      </c>
      <c r="H6" s="249"/>
      <c r="I6" s="249"/>
      <c r="J6" s="249"/>
      <c r="K6" s="244"/>
      <c r="L6" s="244"/>
      <c r="M6" s="244"/>
      <c r="N6" s="244"/>
    </row>
    <row r="7" spans="1:16" x14ac:dyDescent="0.15">
      <c r="A7" s="248"/>
      <c r="B7" s="244"/>
      <c r="C7" s="244"/>
      <c r="D7" s="244"/>
      <c r="E7" s="244"/>
      <c r="F7" s="244"/>
      <c r="G7" s="251"/>
      <c r="H7" s="252"/>
      <c r="I7" s="252"/>
      <c r="J7" s="253"/>
      <c r="K7" s="1147" t="s">
        <v>462</v>
      </c>
      <c r="L7" s="254"/>
      <c r="M7" s="255" t="s">
        <v>463</v>
      </c>
      <c r="N7" s="256"/>
    </row>
    <row r="8" spans="1:16" x14ac:dyDescent="0.15">
      <c r="A8" s="248"/>
      <c r="B8" s="244"/>
      <c r="C8" s="244"/>
      <c r="D8" s="244"/>
      <c r="E8" s="244"/>
      <c r="F8" s="244"/>
      <c r="G8" s="257"/>
      <c r="H8" s="258"/>
      <c r="I8" s="258"/>
      <c r="J8" s="259"/>
      <c r="K8" s="1148"/>
      <c r="L8" s="260" t="s">
        <v>464</v>
      </c>
      <c r="M8" s="261" t="s">
        <v>465</v>
      </c>
      <c r="N8" s="262" t="s">
        <v>466</v>
      </c>
    </row>
    <row r="9" spans="1:16" x14ac:dyDescent="0.15">
      <c r="A9" s="248"/>
      <c r="B9" s="244"/>
      <c r="C9" s="244"/>
      <c r="D9" s="244"/>
      <c r="E9" s="244"/>
      <c r="F9" s="244"/>
      <c r="G9" s="1149" t="s">
        <v>467</v>
      </c>
      <c r="H9" s="1150"/>
      <c r="I9" s="1150"/>
      <c r="J9" s="1151"/>
      <c r="K9" s="263">
        <v>42173458</v>
      </c>
      <c r="L9" s="264">
        <v>59228</v>
      </c>
      <c r="M9" s="265">
        <v>64074</v>
      </c>
      <c r="N9" s="266">
        <v>-7.6</v>
      </c>
    </row>
    <row r="10" spans="1:16" x14ac:dyDescent="0.15">
      <c r="A10" s="248"/>
      <c r="B10" s="244"/>
      <c r="C10" s="244"/>
      <c r="D10" s="244"/>
      <c r="E10" s="244"/>
      <c r="F10" s="244"/>
      <c r="G10" s="1149" t="s">
        <v>468</v>
      </c>
      <c r="H10" s="1150"/>
      <c r="I10" s="1150"/>
      <c r="J10" s="1151"/>
      <c r="K10" s="267">
        <v>159684</v>
      </c>
      <c r="L10" s="268">
        <v>224</v>
      </c>
      <c r="M10" s="269">
        <v>1025</v>
      </c>
      <c r="N10" s="270">
        <v>-78.099999999999994</v>
      </c>
    </row>
    <row r="11" spans="1:16" ht="13.5" customHeight="1" x14ac:dyDescent="0.15">
      <c r="A11" s="248"/>
      <c r="B11" s="244"/>
      <c r="C11" s="244"/>
      <c r="D11" s="244"/>
      <c r="E11" s="244"/>
      <c r="F11" s="244"/>
      <c r="G11" s="1149" t="s">
        <v>469</v>
      </c>
      <c r="H11" s="1150"/>
      <c r="I11" s="1150"/>
      <c r="J11" s="1151"/>
      <c r="K11" s="267">
        <v>589156</v>
      </c>
      <c r="L11" s="268">
        <v>827</v>
      </c>
      <c r="M11" s="269">
        <v>933</v>
      </c>
      <c r="N11" s="270">
        <v>-11.4</v>
      </c>
    </row>
    <row r="12" spans="1:16" ht="13.5" customHeight="1" x14ac:dyDescent="0.15">
      <c r="A12" s="248"/>
      <c r="B12" s="244"/>
      <c r="C12" s="244"/>
      <c r="D12" s="244"/>
      <c r="E12" s="244"/>
      <c r="F12" s="244"/>
      <c r="G12" s="1149" t="s">
        <v>470</v>
      </c>
      <c r="H12" s="1150"/>
      <c r="I12" s="1150"/>
      <c r="J12" s="1151"/>
      <c r="K12" s="267" t="s">
        <v>471</v>
      </c>
      <c r="L12" s="268" t="s">
        <v>471</v>
      </c>
      <c r="M12" s="269" t="s">
        <v>471</v>
      </c>
      <c r="N12" s="270" t="s">
        <v>471</v>
      </c>
    </row>
    <row r="13" spans="1:16" ht="13.5" customHeight="1" x14ac:dyDescent="0.15">
      <c r="A13" s="248"/>
      <c r="B13" s="244"/>
      <c r="C13" s="244"/>
      <c r="D13" s="244"/>
      <c r="E13" s="244"/>
      <c r="F13" s="244"/>
      <c r="G13" s="1149" t="s">
        <v>472</v>
      </c>
      <c r="H13" s="1150"/>
      <c r="I13" s="1150"/>
      <c r="J13" s="1151"/>
      <c r="K13" s="267" t="s">
        <v>471</v>
      </c>
      <c r="L13" s="268" t="s">
        <v>471</v>
      </c>
      <c r="M13" s="269" t="s">
        <v>471</v>
      </c>
      <c r="N13" s="270" t="s">
        <v>471</v>
      </c>
    </row>
    <row r="14" spans="1:16" ht="13.5" customHeight="1" x14ac:dyDescent="0.15">
      <c r="A14" s="248"/>
      <c r="B14" s="244"/>
      <c r="C14" s="244"/>
      <c r="D14" s="244"/>
      <c r="E14" s="244"/>
      <c r="F14" s="244"/>
      <c r="G14" s="1149" t="s">
        <v>473</v>
      </c>
      <c r="H14" s="1150"/>
      <c r="I14" s="1150"/>
      <c r="J14" s="1151"/>
      <c r="K14" s="267">
        <v>1294078</v>
      </c>
      <c r="L14" s="268">
        <v>1817</v>
      </c>
      <c r="M14" s="269">
        <v>2317</v>
      </c>
      <c r="N14" s="270">
        <v>-21.6</v>
      </c>
    </row>
    <row r="15" spans="1:16" ht="13.5" customHeight="1" x14ac:dyDescent="0.15">
      <c r="A15" s="248"/>
      <c r="B15" s="244"/>
      <c r="C15" s="244"/>
      <c r="D15" s="244"/>
      <c r="E15" s="244"/>
      <c r="F15" s="244"/>
      <c r="G15" s="1149" t="s">
        <v>474</v>
      </c>
      <c r="H15" s="1150"/>
      <c r="I15" s="1150"/>
      <c r="J15" s="1151"/>
      <c r="K15" s="267">
        <v>1120699</v>
      </c>
      <c r="L15" s="268">
        <v>1574</v>
      </c>
      <c r="M15" s="269">
        <v>1357</v>
      </c>
      <c r="N15" s="270">
        <v>16</v>
      </c>
    </row>
    <row r="16" spans="1:16" x14ac:dyDescent="0.15">
      <c r="A16" s="248"/>
      <c r="B16" s="244"/>
      <c r="C16" s="244"/>
      <c r="D16" s="244"/>
      <c r="E16" s="244"/>
      <c r="F16" s="244"/>
      <c r="G16" s="1152" t="s">
        <v>475</v>
      </c>
      <c r="H16" s="1153"/>
      <c r="I16" s="1153"/>
      <c r="J16" s="1154"/>
      <c r="K16" s="268">
        <v>-3928461</v>
      </c>
      <c r="L16" s="268">
        <v>-5517</v>
      </c>
      <c r="M16" s="269">
        <v>-5045</v>
      </c>
      <c r="N16" s="270">
        <v>9.4</v>
      </c>
    </row>
    <row r="17" spans="1:16" x14ac:dyDescent="0.15">
      <c r="A17" s="248"/>
      <c r="B17" s="244"/>
      <c r="C17" s="244"/>
      <c r="D17" s="244"/>
      <c r="E17" s="244"/>
      <c r="F17" s="244"/>
      <c r="G17" s="1152" t="s">
        <v>167</v>
      </c>
      <c r="H17" s="1153"/>
      <c r="I17" s="1153"/>
      <c r="J17" s="1154"/>
      <c r="K17" s="268">
        <v>41408614</v>
      </c>
      <c r="L17" s="268">
        <v>58154</v>
      </c>
      <c r="M17" s="269">
        <v>64661</v>
      </c>
      <c r="N17" s="270">
        <v>-10.1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476</v>
      </c>
      <c r="H19" s="244"/>
      <c r="I19" s="244"/>
      <c r="J19" s="244"/>
      <c r="K19" s="244"/>
      <c r="L19" s="244"/>
      <c r="M19" s="244"/>
      <c r="N19" s="244"/>
    </row>
    <row r="20" spans="1:16" x14ac:dyDescent="0.15">
      <c r="A20" s="248"/>
      <c r="B20" s="244"/>
      <c r="C20" s="244"/>
      <c r="D20" s="244"/>
      <c r="E20" s="244"/>
      <c r="F20" s="244"/>
      <c r="G20" s="272"/>
      <c r="H20" s="273"/>
      <c r="I20" s="273"/>
      <c r="J20" s="274"/>
      <c r="K20" s="275" t="s">
        <v>477</v>
      </c>
      <c r="L20" s="276" t="s">
        <v>478</v>
      </c>
      <c r="M20" s="277" t="s">
        <v>479</v>
      </c>
      <c r="N20" s="278"/>
    </row>
    <row r="21" spans="1:16" s="284" customFormat="1" x14ac:dyDescent="0.15">
      <c r="A21" s="279"/>
      <c r="B21" s="249"/>
      <c r="C21" s="249"/>
      <c r="D21" s="249"/>
      <c r="E21" s="249"/>
      <c r="F21" s="249"/>
      <c r="G21" s="1144" t="s">
        <v>480</v>
      </c>
      <c r="H21" s="1145"/>
      <c r="I21" s="1145"/>
      <c r="J21" s="1146"/>
      <c r="K21" s="280">
        <v>5.65</v>
      </c>
      <c r="L21" s="281">
        <v>6.28</v>
      </c>
      <c r="M21" s="282">
        <v>-0.63</v>
      </c>
      <c r="N21" s="249"/>
      <c r="O21" s="283"/>
      <c r="P21" s="279"/>
    </row>
    <row r="22" spans="1:16" s="284" customFormat="1" x14ac:dyDescent="0.15">
      <c r="A22" s="279"/>
      <c r="B22" s="249"/>
      <c r="C22" s="249"/>
      <c r="D22" s="249"/>
      <c r="E22" s="249"/>
      <c r="F22" s="249"/>
      <c r="G22" s="1144" t="s">
        <v>481</v>
      </c>
      <c r="H22" s="1145"/>
      <c r="I22" s="1145"/>
      <c r="J22" s="1146"/>
      <c r="K22" s="285">
        <v>100.6</v>
      </c>
      <c r="L22" s="286">
        <v>99.4</v>
      </c>
      <c r="M22" s="287">
        <v>1.2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484</v>
      </c>
      <c r="H29" s="249"/>
      <c r="I29" s="249"/>
      <c r="J29" s="249"/>
      <c r="K29" s="244"/>
      <c r="L29" s="244"/>
      <c r="M29" s="244"/>
      <c r="N29" s="244"/>
      <c r="O29" s="293"/>
    </row>
    <row r="30" spans="1:16" x14ac:dyDescent="0.15">
      <c r="A30" s="248"/>
      <c r="B30" s="244"/>
      <c r="C30" s="244"/>
      <c r="D30" s="244"/>
      <c r="E30" s="244"/>
      <c r="F30" s="244"/>
      <c r="G30" s="251"/>
      <c r="H30" s="252"/>
      <c r="I30" s="252"/>
      <c r="J30" s="253"/>
      <c r="K30" s="1147" t="s">
        <v>462</v>
      </c>
      <c r="L30" s="254"/>
      <c r="M30" s="255" t="s">
        <v>463</v>
      </c>
      <c r="N30" s="256"/>
    </row>
    <row r="31" spans="1:16" x14ac:dyDescent="0.15">
      <c r="A31" s="248"/>
      <c r="B31" s="244"/>
      <c r="C31" s="244"/>
      <c r="D31" s="244"/>
      <c r="E31" s="244"/>
      <c r="F31" s="244"/>
      <c r="G31" s="257"/>
      <c r="H31" s="258"/>
      <c r="I31" s="258"/>
      <c r="J31" s="259"/>
      <c r="K31" s="1148"/>
      <c r="L31" s="260" t="s">
        <v>464</v>
      </c>
      <c r="M31" s="261" t="s">
        <v>465</v>
      </c>
      <c r="N31" s="262" t="s">
        <v>466</v>
      </c>
    </row>
    <row r="32" spans="1:16" ht="27" customHeight="1" x14ac:dyDescent="0.15">
      <c r="A32" s="248"/>
      <c r="B32" s="244"/>
      <c r="C32" s="244"/>
      <c r="D32" s="244"/>
      <c r="E32" s="244"/>
      <c r="F32" s="244"/>
      <c r="G32" s="1160" t="s">
        <v>485</v>
      </c>
      <c r="H32" s="1161"/>
      <c r="I32" s="1161"/>
      <c r="J32" s="1162"/>
      <c r="K32" s="294">
        <v>4631779</v>
      </c>
      <c r="L32" s="294">
        <v>6505</v>
      </c>
      <c r="M32" s="295">
        <v>7699</v>
      </c>
      <c r="N32" s="296">
        <v>-15.5</v>
      </c>
    </row>
    <row r="33" spans="1:16" ht="13.5" customHeight="1" x14ac:dyDescent="0.15">
      <c r="A33" s="248"/>
      <c r="B33" s="244"/>
      <c r="C33" s="244"/>
      <c r="D33" s="244"/>
      <c r="E33" s="244"/>
      <c r="F33" s="244"/>
      <c r="G33" s="1160" t="s">
        <v>486</v>
      </c>
      <c r="H33" s="1161"/>
      <c r="I33" s="1161"/>
      <c r="J33" s="1162"/>
      <c r="K33" s="294" t="s">
        <v>471</v>
      </c>
      <c r="L33" s="294" t="s">
        <v>471</v>
      </c>
      <c r="M33" s="295" t="s">
        <v>471</v>
      </c>
      <c r="N33" s="296" t="s">
        <v>471</v>
      </c>
    </row>
    <row r="34" spans="1:16" ht="27" customHeight="1" x14ac:dyDescent="0.15">
      <c r="A34" s="248"/>
      <c r="B34" s="244"/>
      <c r="C34" s="244"/>
      <c r="D34" s="244"/>
      <c r="E34" s="244"/>
      <c r="F34" s="244"/>
      <c r="G34" s="1160" t="s">
        <v>487</v>
      </c>
      <c r="H34" s="1161"/>
      <c r="I34" s="1161"/>
      <c r="J34" s="1162"/>
      <c r="K34" s="294">
        <v>248293</v>
      </c>
      <c r="L34" s="294">
        <v>349</v>
      </c>
      <c r="M34" s="295">
        <v>306</v>
      </c>
      <c r="N34" s="296">
        <v>14.1</v>
      </c>
    </row>
    <row r="35" spans="1:16" ht="27" customHeight="1" x14ac:dyDescent="0.15">
      <c r="A35" s="248"/>
      <c r="B35" s="244"/>
      <c r="C35" s="244"/>
      <c r="D35" s="244"/>
      <c r="E35" s="244"/>
      <c r="F35" s="244"/>
      <c r="G35" s="1160" t="s">
        <v>488</v>
      </c>
      <c r="H35" s="1161"/>
      <c r="I35" s="1161"/>
      <c r="J35" s="1162"/>
      <c r="K35" s="294" t="s">
        <v>471</v>
      </c>
      <c r="L35" s="294" t="s">
        <v>471</v>
      </c>
      <c r="M35" s="295">
        <v>34</v>
      </c>
      <c r="N35" s="296" t="s">
        <v>471</v>
      </c>
    </row>
    <row r="36" spans="1:16" ht="27" customHeight="1" x14ac:dyDescent="0.15">
      <c r="A36" s="248"/>
      <c r="B36" s="244"/>
      <c r="C36" s="244"/>
      <c r="D36" s="244"/>
      <c r="E36" s="244"/>
      <c r="F36" s="244"/>
      <c r="G36" s="1160" t="s">
        <v>489</v>
      </c>
      <c r="H36" s="1161"/>
      <c r="I36" s="1161"/>
      <c r="J36" s="1162"/>
      <c r="K36" s="294">
        <v>627689</v>
      </c>
      <c r="L36" s="294">
        <v>882</v>
      </c>
      <c r="M36" s="295">
        <v>568</v>
      </c>
      <c r="N36" s="296">
        <v>55.3</v>
      </c>
    </row>
    <row r="37" spans="1:16" ht="13.5" customHeight="1" x14ac:dyDescent="0.15">
      <c r="A37" s="248"/>
      <c r="B37" s="244"/>
      <c r="C37" s="244"/>
      <c r="D37" s="244"/>
      <c r="E37" s="244"/>
      <c r="F37" s="244"/>
      <c r="G37" s="1160" t="s">
        <v>490</v>
      </c>
      <c r="H37" s="1161"/>
      <c r="I37" s="1161"/>
      <c r="J37" s="1162"/>
      <c r="K37" s="294">
        <v>3513075</v>
      </c>
      <c r="L37" s="294">
        <v>4934</v>
      </c>
      <c r="M37" s="295">
        <v>2984</v>
      </c>
      <c r="N37" s="296">
        <v>65.3</v>
      </c>
    </row>
    <row r="38" spans="1:16" ht="27" customHeight="1" x14ac:dyDescent="0.15">
      <c r="A38" s="248"/>
      <c r="B38" s="244"/>
      <c r="C38" s="244"/>
      <c r="D38" s="244"/>
      <c r="E38" s="244"/>
      <c r="F38" s="244"/>
      <c r="G38" s="1163" t="s">
        <v>491</v>
      </c>
      <c r="H38" s="1164"/>
      <c r="I38" s="1164"/>
      <c r="J38" s="1165"/>
      <c r="K38" s="297" t="s">
        <v>471</v>
      </c>
      <c r="L38" s="297" t="s">
        <v>471</v>
      </c>
      <c r="M38" s="298" t="s">
        <v>471</v>
      </c>
      <c r="N38" s="299" t="s">
        <v>471</v>
      </c>
      <c r="O38" s="293"/>
    </row>
    <row r="39" spans="1:16" x14ac:dyDescent="0.15">
      <c r="A39" s="248"/>
      <c r="B39" s="244"/>
      <c r="C39" s="244"/>
      <c r="D39" s="244"/>
      <c r="E39" s="244"/>
      <c r="F39" s="244"/>
      <c r="G39" s="1163" t="s">
        <v>492</v>
      </c>
      <c r="H39" s="1164"/>
      <c r="I39" s="1164"/>
      <c r="J39" s="1165"/>
      <c r="K39" s="300">
        <v>-137659</v>
      </c>
      <c r="L39" s="300">
        <v>-193</v>
      </c>
      <c r="M39" s="301">
        <v>-21</v>
      </c>
      <c r="N39" s="302">
        <v>819</v>
      </c>
      <c r="O39" s="293"/>
    </row>
    <row r="40" spans="1:16" ht="27" customHeight="1" x14ac:dyDescent="0.15">
      <c r="A40" s="248"/>
      <c r="B40" s="244"/>
      <c r="C40" s="244"/>
      <c r="D40" s="244"/>
      <c r="E40" s="244"/>
      <c r="F40" s="244"/>
      <c r="G40" s="1160" t="s">
        <v>493</v>
      </c>
      <c r="H40" s="1161"/>
      <c r="I40" s="1161"/>
      <c r="J40" s="1162"/>
      <c r="K40" s="300" t="s">
        <v>471</v>
      </c>
      <c r="L40" s="300" t="s">
        <v>471</v>
      </c>
      <c r="M40" s="301" t="s">
        <v>471</v>
      </c>
      <c r="N40" s="302" t="s">
        <v>471</v>
      </c>
      <c r="O40" s="293"/>
    </row>
    <row r="41" spans="1:16" x14ac:dyDescent="0.15">
      <c r="A41" s="248"/>
      <c r="B41" s="244"/>
      <c r="C41" s="244"/>
      <c r="D41" s="244"/>
      <c r="E41" s="244"/>
      <c r="F41" s="244"/>
      <c r="G41" s="1166" t="s">
        <v>278</v>
      </c>
      <c r="H41" s="1167"/>
      <c r="I41" s="1167"/>
      <c r="J41" s="1168"/>
      <c r="K41" s="294">
        <v>8883177</v>
      </c>
      <c r="L41" s="300">
        <v>12475</v>
      </c>
      <c r="M41" s="301">
        <v>11570</v>
      </c>
      <c r="N41" s="302">
        <v>7.8</v>
      </c>
      <c r="O41" s="293"/>
    </row>
    <row r="42" spans="1:16" x14ac:dyDescent="0.15">
      <c r="A42" s="248"/>
      <c r="B42" s="244"/>
      <c r="C42" s="244"/>
      <c r="D42" s="244"/>
      <c r="E42" s="244"/>
      <c r="F42" s="244"/>
      <c r="G42" s="303" t="s">
        <v>494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496</v>
      </c>
      <c r="H48" s="308"/>
      <c r="I48" s="308"/>
      <c r="J48" s="308"/>
      <c r="K48" s="308"/>
      <c r="L48" s="308"/>
      <c r="M48" s="309"/>
      <c r="N48" s="308"/>
    </row>
    <row r="49" spans="1:14" ht="13.5" customHeight="1" x14ac:dyDescent="0.15">
      <c r="A49" s="248"/>
      <c r="B49" s="244"/>
      <c r="C49" s="244"/>
      <c r="D49" s="244"/>
      <c r="E49" s="244"/>
      <c r="F49" s="244"/>
      <c r="G49" s="310"/>
      <c r="H49" s="311"/>
      <c r="I49" s="1155" t="s">
        <v>462</v>
      </c>
      <c r="J49" s="1157" t="s">
        <v>497</v>
      </c>
      <c r="K49" s="1158"/>
      <c r="L49" s="1158"/>
      <c r="M49" s="1158"/>
      <c r="N49" s="1159"/>
    </row>
    <row r="50" spans="1:14" x14ac:dyDescent="0.15">
      <c r="A50" s="248"/>
      <c r="B50" s="244"/>
      <c r="C50" s="244"/>
      <c r="D50" s="244"/>
      <c r="E50" s="244"/>
      <c r="F50" s="244"/>
      <c r="G50" s="312"/>
      <c r="H50" s="313"/>
      <c r="I50" s="1156"/>
      <c r="J50" s="314" t="s">
        <v>498</v>
      </c>
      <c r="K50" s="315" t="s">
        <v>499</v>
      </c>
      <c r="L50" s="316" t="s">
        <v>500</v>
      </c>
      <c r="M50" s="317" t="s">
        <v>501</v>
      </c>
      <c r="N50" s="318" t="s">
        <v>502</v>
      </c>
    </row>
    <row r="51" spans="1:14" x14ac:dyDescent="0.15">
      <c r="A51" s="248"/>
      <c r="B51" s="244"/>
      <c r="C51" s="244"/>
      <c r="D51" s="244"/>
      <c r="E51" s="244"/>
      <c r="F51" s="244"/>
      <c r="G51" s="310" t="s">
        <v>503</v>
      </c>
      <c r="H51" s="311"/>
      <c r="I51" s="319">
        <v>26091412</v>
      </c>
      <c r="J51" s="320">
        <v>38518</v>
      </c>
      <c r="K51" s="321">
        <v>29.7</v>
      </c>
      <c r="L51" s="322">
        <v>39651</v>
      </c>
      <c r="M51" s="323">
        <v>-4.4000000000000004</v>
      </c>
      <c r="N51" s="324">
        <v>34.1</v>
      </c>
    </row>
    <row r="52" spans="1:14" x14ac:dyDescent="0.15">
      <c r="A52" s="248"/>
      <c r="B52" s="244"/>
      <c r="C52" s="244"/>
      <c r="D52" s="244"/>
      <c r="E52" s="244"/>
      <c r="F52" s="244"/>
      <c r="G52" s="325"/>
      <c r="H52" s="326" t="s">
        <v>504</v>
      </c>
      <c r="I52" s="327">
        <v>21726124</v>
      </c>
      <c r="J52" s="328">
        <v>32074</v>
      </c>
      <c r="K52" s="329">
        <v>35.9</v>
      </c>
      <c r="L52" s="330">
        <v>28525</v>
      </c>
      <c r="M52" s="331">
        <v>-1.6</v>
      </c>
      <c r="N52" s="332">
        <v>37.5</v>
      </c>
    </row>
    <row r="53" spans="1:14" x14ac:dyDescent="0.15">
      <c r="A53" s="248"/>
      <c r="B53" s="244"/>
      <c r="C53" s="244"/>
      <c r="D53" s="244"/>
      <c r="E53" s="244"/>
      <c r="F53" s="244"/>
      <c r="G53" s="310" t="s">
        <v>505</v>
      </c>
      <c r="H53" s="311"/>
      <c r="I53" s="319">
        <v>20851827</v>
      </c>
      <c r="J53" s="320">
        <v>29858</v>
      </c>
      <c r="K53" s="321">
        <v>-22.5</v>
      </c>
      <c r="L53" s="322">
        <v>37665</v>
      </c>
      <c r="M53" s="323">
        <v>-5</v>
      </c>
      <c r="N53" s="324">
        <v>-17.5</v>
      </c>
    </row>
    <row r="54" spans="1:14" x14ac:dyDescent="0.15">
      <c r="A54" s="248"/>
      <c r="B54" s="244"/>
      <c r="C54" s="244"/>
      <c r="D54" s="244"/>
      <c r="E54" s="244"/>
      <c r="F54" s="244"/>
      <c r="G54" s="325"/>
      <c r="H54" s="326" t="s">
        <v>504</v>
      </c>
      <c r="I54" s="327">
        <v>10825963</v>
      </c>
      <c r="J54" s="328">
        <v>15502</v>
      </c>
      <c r="K54" s="329">
        <v>-51.7</v>
      </c>
      <c r="L54" s="330">
        <v>25730</v>
      </c>
      <c r="M54" s="331">
        <v>-9.8000000000000007</v>
      </c>
      <c r="N54" s="332">
        <v>-41.9</v>
      </c>
    </row>
    <row r="55" spans="1:14" x14ac:dyDescent="0.15">
      <c r="A55" s="248"/>
      <c r="B55" s="244"/>
      <c r="C55" s="244"/>
      <c r="D55" s="244"/>
      <c r="E55" s="244"/>
      <c r="F55" s="244"/>
      <c r="G55" s="310" t="s">
        <v>506</v>
      </c>
      <c r="H55" s="311"/>
      <c r="I55" s="319">
        <v>23214598</v>
      </c>
      <c r="J55" s="320">
        <v>33097</v>
      </c>
      <c r="K55" s="321">
        <v>10.8</v>
      </c>
      <c r="L55" s="322">
        <v>36861</v>
      </c>
      <c r="M55" s="323">
        <v>-2.1</v>
      </c>
      <c r="N55" s="324">
        <v>12.9</v>
      </c>
    </row>
    <row r="56" spans="1:14" x14ac:dyDescent="0.15">
      <c r="A56" s="248"/>
      <c r="B56" s="244"/>
      <c r="C56" s="244"/>
      <c r="D56" s="244"/>
      <c r="E56" s="244"/>
      <c r="F56" s="244"/>
      <c r="G56" s="325"/>
      <c r="H56" s="326" t="s">
        <v>504</v>
      </c>
      <c r="I56" s="327">
        <v>14309849</v>
      </c>
      <c r="J56" s="328">
        <v>20401</v>
      </c>
      <c r="K56" s="329">
        <v>31.6</v>
      </c>
      <c r="L56" s="330">
        <v>23990</v>
      </c>
      <c r="M56" s="331">
        <v>-6.8</v>
      </c>
      <c r="N56" s="332">
        <v>38.4</v>
      </c>
    </row>
    <row r="57" spans="1:14" x14ac:dyDescent="0.15">
      <c r="A57" s="248"/>
      <c r="B57" s="244"/>
      <c r="C57" s="244"/>
      <c r="D57" s="244"/>
      <c r="E57" s="244"/>
      <c r="F57" s="244"/>
      <c r="G57" s="310" t="s">
        <v>507</v>
      </c>
      <c r="H57" s="311"/>
      <c r="I57" s="319">
        <v>26575020</v>
      </c>
      <c r="J57" s="320">
        <v>37564</v>
      </c>
      <c r="K57" s="321">
        <v>13.5</v>
      </c>
      <c r="L57" s="322">
        <v>47064</v>
      </c>
      <c r="M57" s="323">
        <v>27.7</v>
      </c>
      <c r="N57" s="324">
        <v>-14.2</v>
      </c>
    </row>
    <row r="58" spans="1:14" x14ac:dyDescent="0.15">
      <c r="A58" s="248"/>
      <c r="B58" s="244"/>
      <c r="C58" s="244"/>
      <c r="D58" s="244"/>
      <c r="E58" s="244"/>
      <c r="F58" s="244"/>
      <c r="G58" s="325"/>
      <c r="H58" s="326" t="s">
        <v>504</v>
      </c>
      <c r="I58" s="327">
        <v>18871038</v>
      </c>
      <c r="J58" s="328">
        <v>26675</v>
      </c>
      <c r="K58" s="329">
        <v>30.8</v>
      </c>
      <c r="L58" s="330">
        <v>32508</v>
      </c>
      <c r="M58" s="331">
        <v>35.5</v>
      </c>
      <c r="N58" s="332">
        <v>-4.7</v>
      </c>
    </row>
    <row r="59" spans="1:14" x14ac:dyDescent="0.15">
      <c r="A59" s="248"/>
      <c r="B59" s="244"/>
      <c r="C59" s="244"/>
      <c r="D59" s="244"/>
      <c r="E59" s="244"/>
      <c r="F59" s="244"/>
      <c r="G59" s="310" t="s">
        <v>508</v>
      </c>
      <c r="H59" s="311"/>
      <c r="I59" s="319">
        <v>26207840</v>
      </c>
      <c r="J59" s="320">
        <v>36806</v>
      </c>
      <c r="K59" s="321">
        <v>-2</v>
      </c>
      <c r="L59" s="322">
        <v>43773</v>
      </c>
      <c r="M59" s="323">
        <v>-7</v>
      </c>
      <c r="N59" s="324">
        <v>5</v>
      </c>
    </row>
    <row r="60" spans="1:14" x14ac:dyDescent="0.15">
      <c r="A60" s="248"/>
      <c r="B60" s="244"/>
      <c r="C60" s="244"/>
      <c r="D60" s="244"/>
      <c r="E60" s="244"/>
      <c r="F60" s="244"/>
      <c r="G60" s="325"/>
      <c r="H60" s="326" t="s">
        <v>504</v>
      </c>
      <c r="I60" s="333">
        <v>16762200</v>
      </c>
      <c r="J60" s="328">
        <v>23541</v>
      </c>
      <c r="K60" s="329">
        <v>-11.7</v>
      </c>
      <c r="L60" s="330">
        <v>30346</v>
      </c>
      <c r="M60" s="331">
        <v>-6.7</v>
      </c>
      <c r="N60" s="332">
        <v>-5</v>
      </c>
    </row>
    <row r="61" spans="1:14" x14ac:dyDescent="0.15">
      <c r="A61" s="248"/>
      <c r="B61" s="244"/>
      <c r="C61" s="244"/>
      <c r="D61" s="244"/>
      <c r="E61" s="244"/>
      <c r="F61" s="244"/>
      <c r="G61" s="310" t="s">
        <v>509</v>
      </c>
      <c r="H61" s="334"/>
      <c r="I61" s="335">
        <v>24588139</v>
      </c>
      <c r="J61" s="336">
        <v>35169</v>
      </c>
      <c r="K61" s="337">
        <v>5.9</v>
      </c>
      <c r="L61" s="338">
        <v>41003</v>
      </c>
      <c r="M61" s="339">
        <v>1.8</v>
      </c>
      <c r="N61" s="324">
        <v>4.0999999999999996</v>
      </c>
    </row>
    <row r="62" spans="1:14" x14ac:dyDescent="0.15">
      <c r="A62" s="248"/>
      <c r="B62" s="244"/>
      <c r="C62" s="244"/>
      <c r="D62" s="244"/>
      <c r="E62" s="244"/>
      <c r="F62" s="244"/>
      <c r="G62" s="325"/>
      <c r="H62" s="326" t="s">
        <v>504</v>
      </c>
      <c r="I62" s="327">
        <v>16499035</v>
      </c>
      <c r="J62" s="328">
        <v>23639</v>
      </c>
      <c r="K62" s="329">
        <v>7</v>
      </c>
      <c r="L62" s="330">
        <v>28220</v>
      </c>
      <c r="M62" s="331">
        <v>2.1</v>
      </c>
      <c r="N62" s="332">
        <v>4.9000000000000004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algorithmName="SHA-512" hashValue="gBzAlpSDNb0frDEzH5MlFDGrFb/eQZ35jQwV3luNfU+4NjsuxzBsca+E9D9/0AVT6MYRs3JeqLDgLAdr6ncr+w==" saltValue="SoUU9dnLqG5barPHY7SkIw==" spinCount="100000"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511</v>
      </c>
      <c r="G46" s="8" t="s">
        <v>512</v>
      </c>
      <c r="H46" s="8" t="s">
        <v>513</v>
      </c>
      <c r="I46" s="8" t="s">
        <v>514</v>
      </c>
      <c r="J46" s="9" t="s">
        <v>515</v>
      </c>
    </row>
    <row r="47" spans="2:10" ht="57.75" customHeight="1" x14ac:dyDescent="0.15">
      <c r="B47" s="10"/>
      <c r="C47" s="1169" t="s">
        <v>3</v>
      </c>
      <c r="D47" s="1169"/>
      <c r="E47" s="1170"/>
      <c r="F47" s="11">
        <v>29.13</v>
      </c>
      <c r="G47" s="12">
        <v>30.35</v>
      </c>
      <c r="H47" s="12">
        <v>33</v>
      </c>
      <c r="I47" s="12">
        <v>35</v>
      </c>
      <c r="J47" s="13">
        <v>36.46</v>
      </c>
    </row>
    <row r="48" spans="2:10" ht="57.75" customHeight="1" x14ac:dyDescent="0.15">
      <c r="B48" s="14"/>
      <c r="C48" s="1171" t="s">
        <v>4</v>
      </c>
      <c r="D48" s="1171"/>
      <c r="E48" s="1172"/>
      <c r="F48" s="15">
        <v>3.19</v>
      </c>
      <c r="G48" s="16">
        <v>6.08</v>
      </c>
      <c r="H48" s="16">
        <v>10.02</v>
      </c>
      <c r="I48" s="16">
        <v>7.01</v>
      </c>
      <c r="J48" s="17">
        <v>6.58</v>
      </c>
    </row>
    <row r="49" spans="2:10" ht="57.75" customHeight="1" thickBot="1" x14ac:dyDescent="0.2">
      <c r="B49" s="18"/>
      <c r="C49" s="1173" t="s">
        <v>5</v>
      </c>
      <c r="D49" s="1173"/>
      <c r="E49" s="1174"/>
      <c r="F49" s="19">
        <v>0.74</v>
      </c>
      <c r="G49" s="20">
        <v>2.2200000000000002</v>
      </c>
      <c r="H49" s="20">
        <v>3.25</v>
      </c>
      <c r="I49" s="20" t="s">
        <v>516</v>
      </c>
      <c r="J49" s="21">
        <v>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chakida</cp:lastModifiedBy>
  <cp:lastPrinted>2017-05-25T02:19:22Z</cp:lastPrinted>
  <dcterms:created xsi:type="dcterms:W3CDTF">2017-02-15T17:41:05Z</dcterms:created>
  <dcterms:modified xsi:type="dcterms:W3CDTF">2017-05-25T02:19:31Z</dcterms:modified>
</cp:coreProperties>
</file>