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W36"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BE34" i="9"/>
  <c r="AM34" i="9"/>
  <c r="C34" i="9"/>
  <c r="U34" i="9" s="1"/>
  <c r="U35" i="9" s="1"/>
  <c r="U36" i="9" s="1"/>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<sst xmlns="http://schemas.openxmlformats.org/spreadsheetml/2006/main" count="1104" uniqueCount="559">
  <si>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</si>
  <si>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</si>
  <si>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</si>
  <si>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</si>
  <si>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</si>
  <si>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</si>
  <si>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</si>
  <si>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</si>
  <si>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</si>
  <si>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</si>
  <si>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</si>
  <si>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</si>
  <si>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</si>
  <si>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</si>
  <si>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</si>
  <si>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</si>
  <si>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</si>
  <si>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</si>
  <si>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</si>
  <si>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</si>
  <si>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</si>
  <si>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</si>
  <si>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</si>
  <si>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</si>
  <si>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</si>
  <si>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</si>
  <si>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</si>
  <si>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</si>
  <si>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</si>
  <si>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</si>
  <si>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</si>
  <si>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</si>
  <si>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</si>
  <si>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</si>
  <si>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</si>
  <si>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</si>
  <si>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</si>
  <si>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</si>
  <si>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</si>
  <si>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</si>
  <si>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</si>
  <si>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</si>
  <si>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</si>
  <si>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</si>
  <si>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</si>
  <si>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</si>
  <si>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</si>
  <si>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</si>
  <si>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</si>
  <si>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</si>
  <si>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</si>
  <si>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</si>
  <si>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</si>
  <si>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</si>
  <si>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</si>
  <si>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</si>
  <si>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</si>
  <si>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</si>
  <si>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</si>
  <si>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</si>
  <si>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</si>
  <si>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</si>
  <si>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</si>
  <si>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</si>
  <si>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</si>
  <si>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</si>
  <si>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</si>
  <si>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</si>
  <si>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</si>
  <si>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</si>
  <si>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</si>
  <si>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</si>
  <si>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</si>
  <si>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</si>
  <si>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</si>
  <si>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</si>
  <si>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</si>
  <si>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</si>
  <si>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</si>
  <si>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</si>
  <si>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</si>
  <si>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</si>
  <si>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</si>
  <si>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大田区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</si>
  <si>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</si>
  <si>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</si>
  <si>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</si>
  <si>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</si>
  <si>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</si>
  <si>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</si>
  <si>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</si>
  <si>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</si>
  <si>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</si>
  <si>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</si>
  <si>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</si>
  <si>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</si>
  <si>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</si>
  <si>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</si>
  <si>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</si>
  <si>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</si>
  <si>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</si>
  <si>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</si>
  <si>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</si>
  <si>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</si>
  <si>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</si>
  <si>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</si>
  <si>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</si>
  <si>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</si>
  <si>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</si>
  <si>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</si>
  <si>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</si>
  <si>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</si>
  <si>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</si>
  <si>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</si>
  <si>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</si>
  <si>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</si>
  <si>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</si>
  <si>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</si>
  <si>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</si>
  <si>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</si>
  <si>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</si>
  <si>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</si>
  <si>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</si>
  <si>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</si>
  <si>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</si>
  <si>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</si>
  <si>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</si>
  <si>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</si>
  <si>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</si>
  <si>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</si>
  <si>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</si>
  <si>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</si>
  <si>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</si>
  <si>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</si>
  <si>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</si>
  <si>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</si>
  <si>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</si>
  <si>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</si>
  <si>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</si>
  <si>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</si>
  <si>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</si>
  <si>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</si>
  <si>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</si>
  <si>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</si>
  <si>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</si>
  <si>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</si>
  <si>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</si>
  <si>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</si>
  <si>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</si>
  <si>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</si>
  <si>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</si>
  <si>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</si>
  <si>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</si>
  <si>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</si>
  <si>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</si>
  <si>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</si>
  <si>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</si>
  <si>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</si>
  <si>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</si>
  <si>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</si>
  <si>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</si>
  <si>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</si>
  <si>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</si>
  <si>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</si>
  <si>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</si>
  <si>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</si>
  <si>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</si>
  <si>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</si>
  <si>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</si>
  <si>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</si>
  <si>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</si>
  <si>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</si>
  <si>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</si>
  <si>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</si>
  <si>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</si>
  <si>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</si>
  <si>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</si>
  <si>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</si>
  <si>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</si>
  <si>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</si>
  <si>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</si>
  <si>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</si>
  <si>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</si>
  <si>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</si>
  <si>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</si>
  <si>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</si>
  <si>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</si>
  <si>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</si>
  <si>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</si>
  <si>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</si>
  <si>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</si>
  <si>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</si>
  <si>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</si>
  <si>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</si>
  <si>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</si>
  <si>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</si>
  <si>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</si>
  <si>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東京都大田区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</si>
  <si>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</si>
  <si>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</si>
  <si>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</si>
  <si>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</si>
  <si>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</si>
  <si>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</si>
  <si>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</si>
  <si>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</si>
  <si>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</si>
  <si>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</si>
  <si>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</si>
  <si>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</si>
  <si>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</si>
  <si>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</si>
  <si>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</si>
  <si>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</si>
  <si>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</si>
  <si>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</si>
  <si>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</si>
  <si>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</si>
  <si>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</si>
  <si>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</si>
  <si>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</si>
  <si>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</si>
  <si>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</si>
  <si>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</si>
  <si>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</si>
  <si>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</si>
  <si>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</si>
  <si>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</si>
  <si>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</si>
  <si>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</si>
  <si>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</si>
  <si>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</si>
  <si>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</si>
  <si>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</si>
  <si>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</si>
  <si>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</si>
  <si>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</si>
  <si>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</si>
  <si>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</si>
  <si>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</si>
  <si>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</si>
  <si>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</si>
  <si>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</si>
  <si>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</si>
  <si>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</si>
  <si>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</si>
  <si>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</si>
  <si>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</si>
  <si>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</si>
  <si>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</si>
  <si>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</si>
  <si>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</si>
  <si>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</si>
  <si>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</si>
  <si>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</si>
  <si>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</si>
  <si>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</si>
  <si>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</si>
  <si>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</si>
  <si>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</si>
  <si>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</si>
  <si>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</si>
  <si>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</si>
  <si>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</si>
  <si>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</si>
  <si>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</si>
  <si>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</si>
  <si>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</si>
  <si>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</si>
  <si>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</si>
  <si>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</si>
  <si>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</si>
  <si>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</si>
  <si>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</si>
  <si>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</si>
  <si>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</si>
  <si>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</si>
  <si>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</si>
  <si>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</si>
  <si>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</si>
  <si>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</si>
  <si>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</si>
  <si>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</si>
  <si>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</si>
  <si>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</si>
  <si>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</si>
  <si>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</si>
  <si>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</si>
  <si>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</si>
  <si>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</si>
  <si>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</si>
  <si>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</si>
  <si>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</si>
  <si>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</si>
  <si>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</si>
  <si>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</si>
  <si>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</si>
  <si>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</si>
  <si>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</si>
  <si>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</si>
  <si>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</si>
  <si>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</si>
  <si>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</si>
  <si>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</si>
  <si>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</si>
  <si>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</si>
  <si>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</si>
  <si>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</si>
  <si>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</si>
  <si>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</si>
  <si>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</si>
  <si>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</si>
  <si>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</si>
  <si>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</si>
  <si>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</si>
  <si>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</si>
  <si>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</si>
  <si>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</si>
  <si>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</si>
  <si>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</si>
  <si>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</si>
  <si>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</si>
  <si>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</si>
  <si>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</si>
  <si>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</si>
  <si>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</si>
  <si>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</si>
  <si>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</si>
  <si>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</si>
  <si>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</si>
  <si>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</si>
  <si>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</si>
  <si>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</si>
  <si>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</si>
  <si>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</si>
  <si>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</si>
  <si>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</si>
  <si>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</si>
  <si>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</si>
  <si>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</si>
  <si>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</si>
  <si>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</si>
  <si>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</si>
  <si>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</si>
  <si>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</si>
  <si>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</si>
  <si>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東京都大田区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</si>
  <si>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</si>
  <si>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</si>
  <si>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</si>
  <si>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</si>
  <si>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</si>
  <si>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</si>
  <si>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</si>
  <si>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</si>
  <si>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</si>
  <si>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</si>
  <si>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</si>
  <si>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</si>
  <si>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</si>
  <si>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</si>
  <si>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</si>
  <si>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</si>
  <si>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</si>
  <si>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</si>
  <si>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</si>
  <si>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</si>
  <si>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</si>
  <si>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</si>
  <si>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</si>
  <si>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</si>
  <si>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</si>
  <si>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</si>
  <si>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</si>
  <si>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</si>
  <si>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</si>
  <si>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</si>
  <si>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</si>
  <si>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</si>
  <si>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</si>
  <si>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</si>
  <si>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</si>
  <si>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</si>
  <si>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</si>
  <si>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</si>
  <si>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</si>
  <si>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</si>
  <si>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</si>
  <si>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</si>
  <si>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</si>
  <si>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</si>
  <si>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</si>
  <si>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</si>
  <si>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</si>
  <si>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</si>
  <si>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</si>
  <si>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</si>
  <si>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</si>
  <si>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</si>
  <si>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</si>
  <si>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</si>
  <si>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</si>
  <si>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</si>
  <si>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</si>
  <si>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</si>
  <si>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</si>
  <si>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</si>
  <si>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</si>
  <si>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</si>
  <si>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</si>
  <si>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</si>
  <si>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</si>
  <si>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</si>
  <si>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</si>
  <si>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</si>
  <si>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</si>
  <si>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</si>
  <si>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</si>
  <si>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</si>
  <si>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</si>
  <si>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</si>
  <si>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</si>
  <si>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</si>
  <si>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</si>
  <si>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</si>
  <si>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</si>
  <si>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</si>
  <si>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</si>
  <si>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</si>
  <si>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</si>
  <si>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</si>
  <si>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</si>
  <si>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</si>
  <si>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</si>
  <si>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</si>
  <si>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</si>
  <si>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</si>
  <si>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</si>
  <si>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</si>
  <si>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</si>
  <si>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</si>
  <si>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</si>
  <si>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</si>
  <si>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</si>
  <si>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</si>
  <si>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</si>
  <si>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</si>
  <si>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</si>
  <si>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</si>
  <si>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</si>
  <si>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</si>
  <si>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</si>
  <si>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</si>
  <si>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</si>
  <si>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</si>
  <si>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</si>
  <si>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</si>
  <si>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</si>
  <si>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</si>
  <si>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</si>
  <si>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</si>
  <si>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</si>
  <si>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</si>
  <si>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</si>
  <si>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</si>
  <si>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</si>
  <si>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</si>
  <si>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</si>
  <si>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</si>
  <si>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</si>
  <si>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</si>
  <si>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</si>
  <si>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</si>
  <si>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</si>
  <si>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</si>
  <si>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</si>
  <si>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</si>
  <si>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</si>
  <si>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</si>
  <si>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</si>
  <si>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</si>
  <si>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</si>
  <si>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</si>
  <si>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</si>
  <si>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</si>
  <si>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</si>
  <si>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</si>
  <si>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</si>
  <si>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</si>
  <si>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</si>
  <si>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</si>
  <si>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</si>
  <si>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</si>
  <si>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</si>
  <si>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</si>
  <si>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</si>
  <si>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</si>
  <si>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</si>
  <si>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</si>
  <si>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</si>
  <si>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</si>
  <si>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</si>
  <si>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</si>
  <si>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</si>
  <si>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</si>
  <si>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</si>
  <si>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</si>
  <si>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</si>
  <si>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</si>
  <si>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</si>
  <si>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</si>
  <si>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</si>
  <si>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</si>
  <si>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</si>
  <si>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</si>
  <si>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</si>
  <si>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</si>
  <si>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</si>
  <si>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4.05</t>
  </si>
  <si>
    <t>▲ 3.15</t>
  </si>
  <si>
    <t>一般会計</t>
  </si>
  <si>
    <t>国民健康保険事業特別会計</t>
  </si>
  <si>
    <t>介護保険特別会計</t>
  </si>
  <si>
    <t>後期高齢者医療特別会計</t>
  </si>
  <si>
    <t>その他会計（赤字）</t>
  </si>
  <si>
    <t>その他会計（黒字）</t>
  </si>
  <si>
    <t>-</t>
    <phoneticPr fontId="2"/>
  </si>
  <si>
    <t>-</t>
    <phoneticPr fontId="2"/>
  </si>
  <si>
    <t>-</t>
    <phoneticPr fontId="2"/>
  </si>
  <si>
    <t>-</t>
    <phoneticPr fontId="2"/>
  </si>
  <si>
    <t>特別区人事・厚生事務組合</t>
    <rPh sb="0" eb="3">
      <t>トクベツク</t>
    </rPh>
    <rPh sb="3" eb="5">
      <t>ジンジ</t>
    </rPh>
    <rPh sb="6" eb="8">
      <t>コウセイ</t>
    </rPh>
    <rPh sb="8" eb="10">
      <t>ジム</t>
    </rPh>
    <rPh sb="10" eb="12">
      <t>クミアイ</t>
    </rPh>
    <phoneticPr fontId="2"/>
  </si>
  <si>
    <t>特別区競馬組合</t>
    <rPh sb="0" eb="3">
      <t>トクベツク</t>
    </rPh>
    <rPh sb="3" eb="5">
      <t>ケイバ</t>
    </rPh>
    <rPh sb="5" eb="7">
      <t>クミアイ</t>
    </rPh>
    <phoneticPr fontId="2"/>
  </si>
  <si>
    <t>臨海部広域斎場組合</t>
    <rPh sb="0" eb="2">
      <t>リンカイ</t>
    </rPh>
    <rPh sb="2" eb="3">
      <t>ブ</t>
    </rPh>
    <rPh sb="3" eb="5">
      <t>コウイキ</t>
    </rPh>
    <rPh sb="5" eb="7">
      <t>サイジョウ</t>
    </rPh>
    <rPh sb="7" eb="9">
      <t>クミアイ</t>
    </rPh>
    <phoneticPr fontId="2"/>
  </si>
  <si>
    <t>東京二十三区清掃一部事務組合</t>
    <rPh sb="0" eb="2">
      <t>トウキョウ</t>
    </rPh>
    <rPh sb="2" eb="6">
      <t>ニジュウサンク</t>
    </rPh>
    <rPh sb="6" eb="8">
      <t>セイソウ</t>
    </rPh>
    <rPh sb="8" eb="10">
      <t>イチブ</t>
    </rPh>
    <rPh sb="10" eb="12">
      <t>ジム</t>
    </rPh>
    <rPh sb="12" eb="14">
      <t>クミアイ</t>
    </rPh>
    <phoneticPr fontId="2"/>
  </si>
  <si>
    <t>東京都後期高齢者医療広域連合（一般会計）</t>
    <rPh sb="0" eb="3">
      <t>トウキョウト</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</si>
  <si>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</si>
  <si>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法適用</t>
    <rPh sb="0" eb="1">
      <t>ホウ</t>
    </rPh>
    <rPh sb="1" eb="3">
      <t>テキヨウ</t>
    </rPh>
    <phoneticPr fontId="2"/>
  </si>
  <si>
    <t>大田区文化振興協会</t>
    <rPh sb="0" eb="3">
      <t>オオタク</t>
    </rPh>
    <rPh sb="3" eb="5">
      <t>ブンカ</t>
    </rPh>
    <rPh sb="5" eb="7">
      <t>シンコウ</t>
    </rPh>
    <rPh sb="7" eb="9">
      <t>キョウカイ</t>
    </rPh>
    <phoneticPr fontId="2"/>
  </si>
  <si>
    <t>大田区産業振興協会</t>
    <rPh sb="0" eb="3">
      <t>オオタク</t>
    </rPh>
    <rPh sb="3" eb="5">
      <t>サンギョウ</t>
    </rPh>
    <rPh sb="5" eb="7">
      <t>シンコウ</t>
    </rPh>
    <rPh sb="7" eb="9">
      <t>キョウカイ</t>
    </rPh>
    <phoneticPr fontId="2"/>
  </si>
  <si>
    <t>大田区体育協会</t>
    <rPh sb="0" eb="3">
      <t>オオタク</t>
    </rPh>
    <rPh sb="3" eb="5">
      <t>タイイク</t>
    </rPh>
    <rPh sb="5" eb="7">
      <t>キョウカイ</t>
    </rPh>
    <phoneticPr fontId="2"/>
  </si>
  <si>
    <t>大田区土地開発公社</t>
    <rPh sb="0" eb="3">
      <t>オオタク</t>
    </rPh>
    <rPh sb="3" eb="5">
      <t>トチ</t>
    </rPh>
    <rPh sb="5" eb="7">
      <t>カイハツ</t>
    </rPh>
    <rPh sb="7" eb="9">
      <t>コウシャ</t>
    </rPh>
    <phoneticPr fontId="2"/>
  </si>
  <si>
    <t>○</t>
    <phoneticPr fontId="2"/>
  </si>
  <si>
    <t>大田まちづくり公社</t>
    <rPh sb="0" eb="2">
      <t>オオタ</t>
    </rPh>
    <rPh sb="7" eb="9">
      <t>コウシャ</t>
    </rPh>
    <phoneticPr fontId="2"/>
  </si>
  <si>
    <t>大田区環境公社</t>
    <rPh sb="0" eb="3">
      <t>オオタク</t>
    </rPh>
    <rPh sb="3" eb="5">
      <t>カンキョウ</t>
    </rPh>
    <rPh sb="5" eb="7">
      <t>コウシャ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</si>
  <si>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</si>
  <si>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</si>
  <si>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</si>
  <si>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</si>
  <si>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</si>
  <si>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将来負担比率は-となっており、健全な状況を維持しているといえます。</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</si>
  <si>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</si>
  <si>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</si>
  <si>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</si>
  <si>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</si>
  <si>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</si>
  <si>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</si>
  <si>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実質公債費比率は△2.5％となっており、健全な状況を維持しているといえます。</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</si>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</sst>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3"/>
      <color indexed="8"/>
      <name val="ＭＳ Ｐゴシック"/>
      <family val="3"/>
      <charset val="128"/>
      <scheme val="minor"/>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32"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37665</c:v>
                </c:pt>
                <c:pt idx="1">
                  <c:v>36861</c:v>
                </c:pt>
                <c:pt idx="2">
                  <c:v>47064</c:v>
                </c:pt>
                <c:pt idx="3">
                  <c:v>43773</c:v>
                </c:pt>
                <c:pt idx="4">
                  <c:v>51565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29858</c:v>
                </c:pt>
                <c:pt idx="1">
                  <c:v>33097</c:v>
                </c:pt>
                <c:pt idx="2">
                  <c:v>37564</c:v>
                </c:pt>
                <c:pt idx="3">
                  <c:v>36806</c:v>
                </c:pt>
                <c:pt idx="4">
                  <c:v>38108</c:v>
                </c:pt>
              </c:numCache>
            </c:numRef>
          </c:val>
          <c:smooth val="0"/>
        </c:ser>
        <c:dLbls>
          <c:showLegendKey val="0"/>
          <c:showVal val="0"/>
          <c:showCatName val="0"/>
          <c:showSerName val="0"/>
          <c:showPercent val="0"/>
          <c:showBubbleSize val="0"/>
        </c:dLbls>
        <c:marker val="1"/>
        <c:smooth val="0"/>
        <c:axId val="114553984"/>
        <c:axId val="114555904"/>
      </c:lineChart>
      <c:catAx>
        <c:axId val="1145539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555904"/>
        <c:crosses val="autoZero"/>
        <c:auto val="1"/>
        <c:lblAlgn val="ctr"/>
        <c:lblOffset val="100"/>
        <c:tickLblSkip val="1"/>
        <c:tickMarkSkip val="1"/>
        <c:noMultiLvlLbl val="0"/>
      </c:catAx>
      <c:valAx>
        <c:axId val="11455590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553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6.08</c:v>
                </c:pt>
                <c:pt idx="1">
                  <c:v>10.02</c:v>
                </c:pt>
                <c:pt idx="2">
                  <c:v>7.01</c:v>
                </c:pt>
                <c:pt idx="3">
                  <c:v>6.58</c:v>
                </c:pt>
                <c:pt idx="4">
                  <c:v>3.86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30.35</c:v>
                </c:pt>
                <c:pt idx="1">
                  <c:v>33</c:v>
                </c:pt>
                <c:pt idx="2">
                  <c:v>35</c:v>
                </c:pt>
                <c:pt idx="3">
                  <c:v>36.46</c:v>
                </c:pt>
                <c:pt idx="4">
                  <c:v>38.32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1823872"/>
        <c:axId val="131830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2.2200000000000002</c:v>
                </c:pt>
                <c:pt idx="1">
                  <c:v>3.25</c:v>
                </c:pt>
                <c:pt idx="2">
                  <c:v>-4.05</c:v>
                </c:pt>
                <c:pt idx="3">
                  <c:v>0</c:v>
                </c:pt>
                <c:pt idx="4">
                  <c:v>-3.15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1823872"/>
        <c:axId val="131830144"/>
      </c:lineChart>
      <c:catAx>
        <c:axId val="131823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830144"/>
        <c:crosses val="autoZero"/>
        <c:auto val="1"/>
        <c:lblAlgn val="ctr"/>
        <c:lblOffset val="100"/>
        <c:tickLblSkip val="1"/>
        <c:tickMarkSkip val="1"/>
        <c:noMultiLvlLbl val="0"/>
      </c:catAx>
      <c:valAx>
        <c:axId val="131830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823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0.06</c:v>
                </c:pt>
                <c:pt idx="2">
                  <c:v>#N/A</c:v>
                </c:pt>
                <c:pt idx="3">
                  <c:v>0.05</c:v>
                </c:pt>
                <c:pt idx="4">
                  <c:v>#N/A</c:v>
                </c:pt>
                <c:pt idx="5">
                  <c:v>7.0000000000000007E-2</c:v>
                </c:pt>
                <c:pt idx="6">
                  <c:v>#N/A</c:v>
                </c:pt>
                <c:pt idx="7">
                  <c:v>7.0000000000000007E-2</c:v>
                </c:pt>
                <c:pt idx="8">
                  <c:v>#N/A</c:v>
                </c:pt>
                <c:pt idx="9">
                  <c:v>0.08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0.31</c:v>
                </c:pt>
                <c:pt idx="2">
                  <c:v>#N/A</c:v>
                </c:pt>
                <c:pt idx="3">
                  <c:v>0.28000000000000003</c:v>
                </c:pt>
                <c:pt idx="4">
                  <c:v>#N/A</c:v>
                </c:pt>
                <c:pt idx="5">
                  <c:v>0.32</c:v>
                </c:pt>
                <c:pt idx="6">
                  <c:v>#N/A</c:v>
                </c:pt>
                <c:pt idx="7">
                  <c:v>0.64</c:v>
                </c:pt>
                <c:pt idx="8">
                  <c:v>#N/A</c:v>
                </c:pt>
                <c:pt idx="9">
                  <c:v>1.28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2.2000000000000002</c:v>
                </c:pt>
                <c:pt idx="2">
                  <c:v>#N/A</c:v>
                </c:pt>
                <c:pt idx="3">
                  <c:v>1.54</c:v>
                </c:pt>
                <c:pt idx="4">
                  <c:v>#N/A</c:v>
                </c:pt>
                <c:pt idx="5">
                  <c:v>1.03</c:v>
                </c:pt>
                <c:pt idx="6">
                  <c:v>#N/A</c:v>
                </c:pt>
                <c:pt idx="7">
                  <c:v>0.82</c:v>
                </c:pt>
                <c:pt idx="8">
                  <c:v>#N/A</c:v>
                </c:pt>
                <c:pt idx="9">
                  <c:v>1.77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6.07</c:v>
                </c:pt>
                <c:pt idx="2">
                  <c:v>#N/A</c:v>
                </c:pt>
                <c:pt idx="3">
                  <c:v>10.02</c:v>
                </c:pt>
                <c:pt idx="4">
                  <c:v>#N/A</c:v>
                </c:pt>
                <c:pt idx="5">
                  <c:v>7</c:v>
                </c:pt>
                <c:pt idx="6">
                  <c:v>#N/A</c:v>
                </c:pt>
                <c:pt idx="7">
                  <c:v>6.58</c:v>
                </c:pt>
                <c:pt idx="8">
                  <c:v>#N/A</c:v>
                </c:pt>
                <c:pt idx="9">
                  <c:v>3.86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2428160"/>
        <c:axId val="132429696"/>
      </c:barChart>
      <c:catAx>
        <c:axId val="13242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429696"/>
        <c:crosses val="autoZero"/>
        <c:auto val="1"/>
        <c:lblAlgn val="ctr"/>
        <c:lblOffset val="100"/>
        <c:tickLblSkip val="1"/>
        <c:tickMarkSkip val="1"/>
        <c:noMultiLvlLbl val="0"/>
      </c:catAx>
      <c:valAx>
        <c:axId val="132429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428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12166</c:v>
                </c:pt>
                <c:pt idx="5">
                  <c:v>12498</c:v>
                </c:pt>
                <c:pt idx="8">
                  <c:v>12703</c:v>
                </c:pt>
                <c:pt idx="11">
                  <c:v>13251</c:v>
                </c:pt>
                <c:pt idx="14">
                  <c:v>12851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2292</c:v>
                </c:pt>
                <c:pt idx="3">
                  <c:v>3278</c:v>
                </c:pt>
                <c:pt idx="6">
                  <c:v>4254</c:v>
                </c:pt>
                <c:pt idx="9">
                  <c:v>3513</c:v>
                </c:pt>
                <c:pt idx="12">
                  <c:v>2168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880</c:v>
                </c:pt>
                <c:pt idx="3">
                  <c:v>745</c:v>
                </c:pt>
                <c:pt idx="6">
                  <c:v>662</c:v>
                </c:pt>
                <c:pt idx="9">
                  <c:v>628</c:v>
                </c:pt>
                <c:pt idx="12">
                  <c:v>419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398</c:v>
                </c:pt>
                <c:pt idx="3">
                  <c:v>325</c:v>
                </c:pt>
                <c:pt idx="6">
                  <c:v>293</c:v>
                </c:pt>
                <c:pt idx="9">
                  <c:v>248</c:v>
                </c:pt>
                <c:pt idx="12">
                  <c:v>160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6798</c:v>
                </c:pt>
                <c:pt idx="3">
                  <c:v>6730</c:v>
                </c:pt>
                <c:pt idx="6">
                  <c:v>5670</c:v>
                </c:pt>
                <c:pt idx="9">
                  <c:v>4632</c:v>
                </c:pt>
                <c:pt idx="12">
                  <c:v>4673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6213504"/>
        <c:axId val="126219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-1798</c:v>
                </c:pt>
                <c:pt idx="2">
                  <c:v>#N/A</c:v>
                </c:pt>
                <c:pt idx="3">
                  <c:v>#N/A</c:v>
                </c:pt>
                <c:pt idx="4">
                  <c:v>-1420</c:v>
                </c:pt>
                <c:pt idx="5">
                  <c:v>#N/A</c:v>
                </c:pt>
                <c:pt idx="6">
                  <c:v>#N/A</c:v>
                </c:pt>
                <c:pt idx="7">
                  <c:v>-1824</c:v>
                </c:pt>
                <c:pt idx="8">
                  <c:v>#N/A</c:v>
                </c:pt>
                <c:pt idx="9">
                  <c:v>#N/A</c:v>
                </c:pt>
                <c:pt idx="10">
                  <c:v>-4230</c:v>
                </c:pt>
                <c:pt idx="11">
                  <c:v>#N/A</c:v>
                </c:pt>
                <c:pt idx="12">
                  <c:v>#N/A</c:v>
                </c:pt>
                <c:pt idx="13">
                  <c:v>-5431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6213504"/>
        <c:axId val="126219776"/>
      </c:lineChart>
      <c:catAx>
        <c:axId val="126213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219776"/>
        <c:crosses val="autoZero"/>
        <c:auto val="1"/>
        <c:lblAlgn val="ctr"/>
        <c:lblOffset val="100"/>
        <c:tickLblSkip val="1"/>
        <c:tickMarkSkip val="1"/>
        <c:noMultiLvlLbl val="0"/>
      </c:catAx>
      <c:valAx>
        <c:axId val="126219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213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169951</c:v>
                </c:pt>
                <c:pt idx="5">
                  <c:v>159018</c:v>
                </c:pt>
                <c:pt idx="8">
                  <c:v>150477</c:v>
                </c:pt>
                <c:pt idx="11">
                  <c:v>139064</c:v>
                </c:pt>
                <c:pt idx="14">
                  <c:v>127702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96977</c:v>
                </c:pt>
                <c:pt idx="5">
                  <c:v>103031</c:v>
                </c:pt>
                <c:pt idx="8">
                  <c:v>111439</c:v>
                </c:pt>
                <c:pt idx="11">
                  <c:v>121159</c:v>
                </c:pt>
                <c:pt idx="14">
                  <c:v>130570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34</c:v>
                </c:pt>
                <c:pt idx="3">
                  <c:v>20</c:v>
                </c:pt>
                <c:pt idx="6">
                  <c:v>14</c:v>
                </c:pt>
                <c:pt idx="9">
                  <c:v>7</c:v>
                </c:pt>
                <c:pt idx="12">
                  <c:v>5</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44156</c:v>
                </c:pt>
                <c:pt idx="3">
                  <c:v>41294</c:v>
                </c:pt>
                <c:pt idx="6">
                  <c:v>38729</c:v>
                </c:pt>
                <c:pt idx="9">
                  <c:v>35583</c:v>
                </c:pt>
                <c:pt idx="12">
                  <c:v>35485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3393</c:v>
                </c:pt>
                <c:pt idx="3">
                  <c:v>3098</c:v>
                </c:pt>
                <c:pt idx="6">
                  <c:v>2713</c:v>
                </c:pt>
                <c:pt idx="9">
                  <c:v>2324</c:v>
                </c:pt>
                <c:pt idx="12">
                  <c:v>2201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10450</c:v>
                </c:pt>
                <c:pt idx="3">
                  <c:v>9171</c:v>
                </c:pt>
                <c:pt idx="6">
                  <c:v>6655</c:v>
                </c:pt>
                <c:pt idx="9">
                  <c:v>5839</c:v>
                </c:pt>
                <c:pt idx="12">
                  <c:v>4934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47758</c:v>
                </c:pt>
                <c:pt idx="3">
                  <c:v>45220</c:v>
                </c:pt>
                <c:pt idx="6">
                  <c:v>40733</c:v>
                </c:pt>
                <c:pt idx="9">
                  <c:v>34454</c:v>
                </c:pt>
                <c:pt idx="12">
                  <c:v>30097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3033344"/>
        <c:axId val="133032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3033344"/>
        <c:axId val="133032576"/>
      </c:lineChart>
      <c:catAx>
        <c:axId val="13303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032576"/>
        <c:crosses val="autoZero"/>
        <c:auto val="1"/>
        <c:lblAlgn val="ctr"/>
        <c:lblOffset val="100"/>
        <c:tickLblSkip val="1"/>
        <c:tickMarkSkip val="1"/>
        <c:noMultiLvlLbl val="0"/>
      </c:catAx>
      <c:valAx>
        <c:axId val="133032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033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66.099999999999994</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60.2</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2781952"/>
        <c:axId val="132804608"/>
      </c:scatterChart>
      <c:valAx>
        <c:axId val="132781952"/>
        <c:scaling>
          <c:orientation val="minMax"/>
          <c:max val="72.3"/>
          <c:min val="48.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804608"/>
        <c:crosses val="autoZero"/>
        <c:crossBetween val="midCat"/>
      </c:valAx>
      <c:valAx>
        <c:axId val="13280460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7819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-0.1</c:v>
                </c:pt>
                <c:pt idx="1">
                  <c:v>-0.6</c:v>
                </c:pt>
                <c:pt idx="2">
                  <c:v>-1.2</c:v>
                </c:pt>
                <c:pt idx="3">
                  <c:v>-1.7</c:v>
                </c:pt>
                <c:pt idx="4">
                  <c:v>-2.5</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-0.7</c:v>
                </c:pt>
                <c:pt idx="1">
                  <c:v>-1.3</c:v>
                </c:pt>
                <c:pt idx="2">
                  <c:v>-1.8</c:v>
                </c:pt>
                <c:pt idx="3">
                  <c:v>-2.2999999999999998</c:v>
                </c:pt>
                <c:pt idx="4">
                  <c:v>-2.8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3433216"/>
        <c:axId val="133464064"/>
      </c:scatterChart>
      <c:valAx>
        <c:axId val="133433216"/>
        <c:scaling>
          <c:orientation val="minMax"/>
          <c:max val="-0.6"/>
          <c:min val="-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464064"/>
        <c:crosses val="autoZero"/>
        <c:crossBetween val="midCat"/>
      </c:valAx>
      <c:valAx>
        <c:axId val="13346406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4332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年度は、前年度に引き続き、元利償還金等が減少したため、実質公債費比率も</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ポイント改善し、△</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老朽化した公共建築物をはじめ、道路・橋りょう等の都市基盤施設の維持・更新に係る経費の増加が見込まれ、地方債による資金調達が高水準となることが想定されるが、財政基盤の健全性が維持されるよう、長期的視点に立った財政運営を行う。</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の起債抑制、地方債の順調な償還等により起債残高は減少傾向を保持している。また、適正な職員定数の配置等により、退職手当負担見込額も減少を続けている。前年度に引き続き将来負担比率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算定上控除される基準財政需要額算入見込額については、実質的な区負担となることを踏まえ、引き続き、区の将来負担を把握し、安定した財政基盤の構築に努めていく。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東京都大田区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717,295
695,696
60.75
257,274,693
250,187,395
6,347,245
164,330,312
27,316,342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有形固定資産減価償却率は</a:t>
          </a:r>
          <a:r>
            <a:rPr kumimoji="1" lang="en-US" altLang="ja-JP" sz="1300">
              <a:solidFill>
                <a:schemeClr val="dk1"/>
              </a:solidFill>
              <a:effectLst/>
              <a:latin typeface="+mn-ea"/>
              <a:ea typeface="+mn-ea"/>
              <a:cs typeface="+mn-cs"/>
            </a:rPr>
            <a:t>66.1</a:t>
          </a:r>
          <a:r>
            <a:rPr kumimoji="1" lang="ja-JP" altLang="ja-JP" sz="1300">
              <a:solidFill>
                <a:schemeClr val="dk1"/>
              </a:solidFill>
              <a:effectLst/>
              <a:latin typeface="+mn-ea"/>
              <a:ea typeface="+mn-ea"/>
              <a:cs typeface="+mn-cs"/>
            </a:rPr>
            <a:t>％となっており、類似団体内平均値と比較して</a:t>
          </a:r>
          <a:r>
            <a:rPr kumimoji="1" lang="en-US" altLang="ja-JP" sz="1300">
              <a:solidFill>
                <a:schemeClr val="dk1"/>
              </a:solidFill>
              <a:effectLst/>
              <a:latin typeface="+mn-ea"/>
              <a:ea typeface="+mn-ea"/>
              <a:cs typeface="+mn-cs"/>
            </a:rPr>
            <a:t>5.9</a:t>
          </a:r>
          <a:r>
            <a:rPr kumimoji="1" lang="ja-JP" altLang="ja-JP" sz="1300">
              <a:solidFill>
                <a:schemeClr val="dk1"/>
              </a:solidFill>
              <a:effectLst/>
              <a:latin typeface="+mn-ea"/>
              <a:ea typeface="+mn-ea"/>
              <a:cs typeface="+mn-cs"/>
            </a:rPr>
            <a:t>ポイント高くなっております。</a:t>
          </a:r>
          <a:endParaRPr lang="ja-JP" altLang="ja-JP" sz="1300">
            <a:effectLst/>
            <a:latin typeface="+mn-ea"/>
            <a:ea typeface="+mn-ea"/>
          </a:endParaRPr>
        </a:p>
        <a:p>
          <a:r>
            <a:rPr kumimoji="1" lang="ja-JP" altLang="ja-JP" sz="1300">
              <a:solidFill>
                <a:schemeClr val="dk1"/>
              </a:solidFill>
              <a:effectLst/>
              <a:latin typeface="+mn-ea"/>
              <a:ea typeface="+mn-ea"/>
              <a:cs typeface="+mn-cs"/>
            </a:rPr>
            <a:t>　今後、公共施設や道路、橋梁等の改築経費が増大することが想定されます。</a:t>
          </a:r>
          <a:endParaRPr lang="ja-JP" altLang="ja-JP" sz="1300">
            <a:effectLst/>
            <a:latin typeface="+mn-ea"/>
            <a:ea typeface="+mn-ea"/>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17780</xdr:rowOff>
    </xdr:from>
    <xdr:to>
      <xdr:col>3</xdr:col>
      <xdr:colOff>1170940</xdr:colOff>
      <xdr:row>34</xdr:row>
      <xdr:rowOff>23071</xdr:rowOff>
    </xdr:to>
    <xdr:cxnSp macro="">
      <xdr:nvCxnSpPr>
        <xdr:cNvPr id="70" name="直線コネクタ 69"/>
        <xdr:cNvCxnSpPr/>
      </xdr:nvCxnSpPr>
      <xdr:spPr>
        <a:xfrm flipV="1">
          <a:off x="4760595" y="5427980"/>
          <a:ext cx="1270" cy="1205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26898</xdr:rowOff>
    </xdr:from>
    <xdr:ext cx="405111" cy="259045"/>
    <xdr:sp macro="" textlink="">
      <xdr:nvSpPr>
        <xdr:cNvPr id="71" name="有形固定資産減価償却率最小値テキスト"/>
        <xdr:cNvSpPr txBox="1"/>
      </xdr:nvSpPr>
      <xdr:spPr>
        <a:xfrm>
          <a:off x="4813300" y="6637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3</xdr:col>
      <xdr:colOff>1082675</xdr:colOff>
      <xdr:row>34</xdr:row>
      <xdr:rowOff>23071</xdr:rowOff>
    </xdr:from>
    <xdr:to>
      <xdr:col>3</xdr:col>
      <xdr:colOff>1260475</xdr:colOff>
      <xdr:row>34</xdr:row>
      <xdr:rowOff>23071</xdr:rowOff>
    </xdr:to>
    <xdr:cxnSp macro="">
      <xdr:nvCxnSpPr>
        <xdr:cNvPr id="72" name="直線コネクタ 71"/>
        <xdr:cNvCxnSpPr/>
      </xdr:nvCxnSpPr>
      <xdr:spPr>
        <a:xfrm>
          <a:off x="4673600" y="66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135907</xdr:rowOff>
    </xdr:from>
    <xdr:ext cx="405111" cy="259045"/>
    <xdr:sp macro="" textlink="">
      <xdr:nvSpPr>
        <xdr:cNvPr id="73" name="有形固定資産減価償却率最大値テキスト"/>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66.8</a:t>
          </a:r>
          <a:endParaRPr kumimoji="1" lang="ja-JP" altLang="en-US" sz="1000" b="1">
            <a:latin typeface="ＭＳ Ｐゴシック"/>
          </a:endParaRPr>
        </a:p>
      </xdr:txBody>
    </xdr:sp>
    <xdr:clientData/>
  </xdr:oneCellAnchor>
  <xdr:twoCellAnchor>
    <xdr:from>
      <xdr:col>3</xdr:col>
      <xdr:colOff>1082675</xdr:colOff>
      <xdr:row>27</xdr:row>
      <xdr:rowOff>17780</xdr:rowOff>
    </xdr:from>
    <xdr:to>
      <xdr:col>3</xdr:col>
      <xdr:colOff>1260475</xdr:colOff>
      <xdr:row>27</xdr:row>
      <xdr:rowOff>17780</xdr:rowOff>
    </xdr:to>
    <xdr:cxnSp macro="">
      <xdr:nvCxnSpPr>
        <xdr:cNvPr id="74" name="直線コネクタ 73"/>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27110</xdr:rowOff>
    </xdr:from>
    <xdr:ext cx="405111" cy="259045"/>
    <xdr:sp macro="" textlink="">
      <xdr:nvSpPr>
        <xdr:cNvPr id="75" name="有形固定資産減価償却率平均値テキスト"/>
        <xdr:cNvSpPr txBox="1"/>
      </xdr:nvSpPr>
      <xdr:spPr>
        <a:xfrm>
          <a:off x="4813300" y="57802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48683</xdr:rowOff>
    </xdr:from>
    <xdr:to>
      <xdr:col>3</xdr:col>
      <xdr:colOff>1222375</xdr:colOff>
      <xdr:row>29</xdr:row>
      <xdr:rowOff>150283</xdr:rowOff>
    </xdr:to>
    <xdr:sp macro="" textlink="">
      <xdr:nvSpPr>
        <xdr:cNvPr id="76" name="フローチャート : 判断 75"/>
        <xdr:cNvSpPr/>
      </xdr:nvSpPr>
      <xdr:spPr>
        <a:xfrm>
          <a:off x="4711700" y="58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33020</xdr:rowOff>
    </xdr:from>
    <xdr:to>
      <xdr:col>3</xdr:col>
      <xdr:colOff>511175</xdr:colOff>
      <xdr:row>28</xdr:row>
      <xdr:rowOff>134620</xdr:rowOff>
    </xdr:to>
    <xdr:sp macro="" textlink="">
      <xdr:nvSpPr>
        <xdr:cNvPr id="77" name="フローチャート : 判断 76"/>
        <xdr:cNvSpPr/>
      </xdr:nvSpPr>
      <xdr:spPr>
        <a:xfrm>
          <a:off x="4000500" y="561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26</xdr:row>
      <xdr:rowOff>163618</xdr:rowOff>
    </xdr:from>
    <xdr:to>
      <xdr:col>3</xdr:col>
      <xdr:colOff>511175</xdr:colOff>
      <xdr:row>27</xdr:row>
      <xdr:rowOff>93768</xdr:rowOff>
    </xdr:to>
    <xdr:sp macro="" textlink="">
      <xdr:nvSpPr>
        <xdr:cNvPr id="83" name="円/楕円 82"/>
        <xdr:cNvSpPr/>
      </xdr:nvSpPr>
      <xdr:spPr>
        <a:xfrm>
          <a:off x="4000500" y="54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125747</xdr:rowOff>
    </xdr:from>
    <xdr:ext cx="405111" cy="259045"/>
    <xdr:sp macro="" textlink="">
      <xdr:nvSpPr>
        <xdr:cNvPr id="84" name="n_1aveValue有形固定資産減価償却率"/>
        <xdr:cNvSpPr txBox="1"/>
      </xdr:nvSpPr>
      <xdr:spPr>
        <a:xfrm>
          <a:off x="3836043"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110295</xdr:rowOff>
    </xdr:from>
    <xdr:ext cx="405111" cy="259045"/>
    <xdr:sp macro="" textlink="">
      <xdr:nvSpPr>
        <xdr:cNvPr id="85" name="n_1mainValue有形固定資産減価償却率"/>
        <xdr:cNvSpPr txBox="1"/>
      </xdr:nvSpPr>
      <xdr:spPr>
        <a:xfrm>
          <a:off x="3836043" y="517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a:t>
          </a:r>
        </a:p>
        <a:p>
          <a:r>
            <a:rPr kumimoji="1" lang="ja-JP" altLang="en-US" sz="1100">
              <a:latin typeface="ＭＳ Ｐゴシック"/>
            </a:rPr>
            <a:t>平成</a:t>
          </a:r>
          <a:r>
            <a:rPr kumimoji="1" lang="en-US" altLang="ja-JP" sz="1100">
              <a:latin typeface="ＭＳ Ｐゴシック"/>
            </a:rPr>
            <a:t>29</a:t>
          </a:r>
          <a:r>
            <a:rPr kumimoji="1" lang="ja-JP" altLang="en-US" sz="1100">
              <a:latin typeface="ＭＳ Ｐゴシック"/>
            </a:rPr>
            <a:t>年度より公表する。</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東京都大田区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717,295
695,696
60.75
257,274,693
250,187,395
6,347,245
164,330,312
27,316,342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25908</xdr:rowOff>
    </xdr:from>
    <xdr:to>
      <xdr:col>6</xdr:col>
      <xdr:colOff>510540</xdr:colOff>
      <xdr:row>41</xdr:row>
      <xdr:rowOff>73914</xdr:rowOff>
    </xdr:to>
    <xdr:cxnSp macro="">
      <xdr:nvCxnSpPr>
        <xdr:cNvPr id="55" name="直線コネクタ 54"/>
        <xdr:cNvCxnSpPr/>
      </xdr:nvCxnSpPr>
      <xdr:spPr>
        <a:xfrm flipV="1">
          <a:off x="4634865" y="585520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77741</xdr:rowOff>
    </xdr:from>
    <xdr:ext cx="405111" cy="259045"/>
    <xdr:sp macro="" textlink="">
      <xdr:nvSpPr>
        <xdr:cNvPr id="56" name="【道路】&#10;有形固定資産減価償却率最小値テキスト"/>
        <xdr:cNvSpPr txBox="1"/>
      </xdr:nvSpPr>
      <xdr:spPr>
        <a:xfrm>
          <a:off x="47244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422275</xdr:colOff>
      <xdr:row>41</xdr:row>
      <xdr:rowOff>73914</xdr:rowOff>
    </xdr:from>
    <xdr:to>
      <xdr:col>6</xdr:col>
      <xdr:colOff>600075</xdr:colOff>
      <xdr:row>41</xdr:row>
      <xdr:rowOff>73914</xdr:rowOff>
    </xdr:to>
    <xdr:cxnSp macro="">
      <xdr:nvCxnSpPr>
        <xdr:cNvPr id="57" name="直線コネクタ 56"/>
        <xdr:cNvCxnSpPr/>
      </xdr:nvCxnSpPr>
      <xdr:spPr>
        <a:xfrm>
          <a:off x="4546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144035</xdr:rowOff>
    </xdr:from>
    <xdr:ext cx="405111" cy="259045"/>
    <xdr:sp macro="" textlink="">
      <xdr:nvSpPr>
        <xdr:cNvPr id="58" name="【道路】&#10;有形固定資産減価償却率最大値テキスト"/>
        <xdr:cNvSpPr txBox="1"/>
      </xdr:nvSpPr>
      <xdr:spPr>
        <a:xfrm>
          <a:off x="4724400" y="563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6</xdr:col>
      <xdr:colOff>422275</xdr:colOff>
      <xdr:row>34</xdr:row>
      <xdr:rowOff>25908</xdr:rowOff>
    </xdr:from>
    <xdr:to>
      <xdr:col>6</xdr:col>
      <xdr:colOff>600075</xdr:colOff>
      <xdr:row>34</xdr:row>
      <xdr:rowOff>25908</xdr:rowOff>
    </xdr:to>
    <xdr:cxnSp macro="">
      <xdr:nvCxnSpPr>
        <xdr:cNvPr id="59" name="直線コネクタ 58"/>
        <xdr:cNvCxnSpPr/>
      </xdr:nvCxnSpPr>
      <xdr:spPr>
        <a:xfrm>
          <a:off x="4546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8399</xdr:rowOff>
    </xdr:from>
    <xdr:ext cx="405111" cy="259045"/>
    <xdr:sp macro="" textlink="">
      <xdr:nvSpPr>
        <xdr:cNvPr id="60" name="【道路】&#10;有形固定資産減価償却率平均値テキスト"/>
        <xdr:cNvSpPr txBox="1"/>
      </xdr:nvSpPr>
      <xdr:spPr>
        <a:xfrm>
          <a:off x="4724400" y="6523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29972</xdr:rowOff>
    </xdr:from>
    <xdr:to>
      <xdr:col>6</xdr:col>
      <xdr:colOff>561975</xdr:colOff>
      <xdr:row>38</xdr:row>
      <xdr:rowOff>131572</xdr:rowOff>
    </xdr:to>
    <xdr:sp macro="" textlink="">
      <xdr:nvSpPr>
        <xdr:cNvPr id="61" name="フローチャート : 判断 60"/>
        <xdr:cNvSpPr/>
      </xdr:nvSpPr>
      <xdr:spPr>
        <a:xfrm>
          <a:off x="4584700" y="6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77978</xdr:rowOff>
    </xdr:from>
    <xdr:to>
      <xdr:col>5</xdr:col>
      <xdr:colOff>409575</xdr:colOff>
      <xdr:row>38</xdr:row>
      <xdr:rowOff>8128</xdr:rowOff>
    </xdr:to>
    <xdr:sp macro="" textlink="">
      <xdr:nvSpPr>
        <xdr:cNvPr id="62" name="フローチャート : 判断 61"/>
        <xdr:cNvSpPr/>
      </xdr:nvSpPr>
      <xdr:spPr>
        <a:xfrm>
          <a:off x="3746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9398</xdr:rowOff>
    </xdr:from>
    <xdr:to>
      <xdr:col>5</xdr:col>
      <xdr:colOff>409575</xdr:colOff>
      <xdr:row>36</xdr:row>
      <xdr:rowOff>110998</xdr:rowOff>
    </xdr:to>
    <xdr:sp macro="" textlink="">
      <xdr:nvSpPr>
        <xdr:cNvPr id="68" name="円/楕円 67"/>
        <xdr:cNvSpPr/>
      </xdr:nvSpPr>
      <xdr:spPr>
        <a:xfrm>
          <a:off x="3746500" y="618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170705</xdr:rowOff>
    </xdr:from>
    <xdr:ext cx="405111" cy="259045"/>
    <xdr:sp macro="" textlink="">
      <xdr:nvSpPr>
        <xdr:cNvPr id="69" name="n_1aveValue【道路】&#10;有形固定資産減価償却率"/>
        <xdr:cNvSpPr txBox="1"/>
      </xdr:nvSpPr>
      <xdr:spPr>
        <a:xfrm>
          <a:off x="3582043" y="651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127525</xdr:rowOff>
    </xdr:from>
    <xdr:ext cx="405111" cy="259045"/>
    <xdr:sp macro="" textlink="">
      <xdr:nvSpPr>
        <xdr:cNvPr id="70" name="n_1mainValue【道路】&#10;有形固定資産減価償却率"/>
        <xdr:cNvSpPr txBox="1"/>
      </xdr:nvSpPr>
      <xdr:spPr>
        <a:xfrm>
          <a:off x="3582043" y="595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4" name="テキスト ボックス 8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6" name="テキスト ボックス 8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8" name="テキスト ボックス 8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0" name="テキスト ボックス 8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39</xdr:row>
      <xdr:rowOff>136779</xdr:rowOff>
    </xdr:from>
    <xdr:to>
      <xdr:col>15</xdr:col>
      <xdr:colOff>180340</xdr:colOff>
      <xdr:row>41</xdr:row>
      <xdr:rowOff>71628</xdr:rowOff>
    </xdr:to>
    <xdr:cxnSp macro="">
      <xdr:nvCxnSpPr>
        <xdr:cNvPr id="94" name="直線コネクタ 93"/>
        <xdr:cNvCxnSpPr/>
      </xdr:nvCxnSpPr>
      <xdr:spPr>
        <a:xfrm flipV="1">
          <a:off x="10476865" y="6823329"/>
          <a:ext cx="0" cy="277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75455</xdr:rowOff>
    </xdr:from>
    <xdr:ext cx="469744" cy="259045"/>
    <xdr:sp macro="" textlink="">
      <xdr:nvSpPr>
        <xdr:cNvPr id="95" name="【道路】&#10;一人当たり延長最小値テキスト"/>
        <xdr:cNvSpPr txBox="1"/>
      </xdr:nvSpPr>
      <xdr:spPr>
        <a:xfrm>
          <a:off x="10566400" y="710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0.724</a:t>
          </a:r>
          <a:endParaRPr kumimoji="1" lang="ja-JP" altLang="en-US" sz="1000" b="1">
            <a:latin typeface="ＭＳ Ｐゴシック"/>
          </a:endParaRPr>
        </a:p>
      </xdr:txBody>
    </xdr:sp>
    <xdr:clientData/>
  </xdr:oneCellAnchor>
  <xdr:twoCellAnchor>
    <xdr:from>
      <xdr:col>15</xdr:col>
      <xdr:colOff>92075</xdr:colOff>
      <xdr:row>41</xdr:row>
      <xdr:rowOff>71628</xdr:rowOff>
    </xdr:from>
    <xdr:to>
      <xdr:col>15</xdr:col>
      <xdr:colOff>269875</xdr:colOff>
      <xdr:row>41</xdr:row>
      <xdr:rowOff>71628</xdr:rowOff>
    </xdr:to>
    <xdr:cxnSp macro="">
      <xdr:nvCxnSpPr>
        <xdr:cNvPr id="96" name="直線コネクタ 95"/>
        <xdr:cNvCxnSpPr/>
      </xdr:nvCxnSpPr>
      <xdr:spPr>
        <a:xfrm>
          <a:off x="10388600" y="710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83456</xdr:rowOff>
    </xdr:from>
    <xdr:ext cx="469744" cy="259045"/>
    <xdr:sp macro="" textlink="">
      <xdr:nvSpPr>
        <xdr:cNvPr id="97" name="【道路】&#10;一人当たり延長最大値テキスト"/>
        <xdr:cNvSpPr txBox="1"/>
      </xdr:nvSpPr>
      <xdr:spPr>
        <a:xfrm>
          <a:off x="10566400" y="659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a:t>
          </a:r>
          <a:endParaRPr kumimoji="1" lang="ja-JP" altLang="en-US" sz="1000" b="1">
            <a:latin typeface="ＭＳ Ｐゴシック"/>
          </a:endParaRPr>
        </a:p>
      </xdr:txBody>
    </xdr:sp>
    <xdr:clientData/>
  </xdr:oneCellAnchor>
  <xdr:twoCellAnchor>
    <xdr:from>
      <xdr:col>15</xdr:col>
      <xdr:colOff>92075</xdr:colOff>
      <xdr:row>39</xdr:row>
      <xdr:rowOff>136779</xdr:rowOff>
    </xdr:from>
    <xdr:to>
      <xdr:col>15</xdr:col>
      <xdr:colOff>269875</xdr:colOff>
      <xdr:row>39</xdr:row>
      <xdr:rowOff>136779</xdr:rowOff>
    </xdr:to>
    <xdr:cxnSp macro="">
      <xdr:nvCxnSpPr>
        <xdr:cNvPr id="98" name="直線コネクタ 97"/>
        <xdr:cNvCxnSpPr/>
      </xdr:nvCxnSpPr>
      <xdr:spPr>
        <a:xfrm>
          <a:off x="10388600" y="6823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84408</xdr:rowOff>
    </xdr:from>
    <xdr:ext cx="469744" cy="259045"/>
    <xdr:sp macro="" textlink="">
      <xdr:nvSpPr>
        <xdr:cNvPr id="99" name="【道路】&#10;一人当たり延長平均値テキスト"/>
        <xdr:cNvSpPr txBox="1"/>
      </xdr:nvSpPr>
      <xdr:spPr>
        <a:xfrm>
          <a:off x="10566400" y="69424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105981</xdr:rowOff>
    </xdr:from>
    <xdr:to>
      <xdr:col>15</xdr:col>
      <xdr:colOff>231775</xdr:colOff>
      <xdr:row>41</xdr:row>
      <xdr:rowOff>36131</xdr:rowOff>
    </xdr:to>
    <xdr:sp macro="" textlink="">
      <xdr:nvSpPr>
        <xdr:cNvPr id="100" name="フローチャート : 判断 99"/>
        <xdr:cNvSpPr/>
      </xdr:nvSpPr>
      <xdr:spPr>
        <a:xfrm>
          <a:off x="10426700" y="696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11303</xdr:rowOff>
    </xdr:from>
    <xdr:to>
      <xdr:col>14</xdr:col>
      <xdr:colOff>79375</xdr:colOff>
      <xdr:row>39</xdr:row>
      <xdr:rowOff>112903</xdr:rowOff>
    </xdr:to>
    <xdr:sp macro="" textlink="">
      <xdr:nvSpPr>
        <xdr:cNvPr id="101" name="フローチャート : 判断 100"/>
        <xdr:cNvSpPr/>
      </xdr:nvSpPr>
      <xdr:spPr>
        <a:xfrm>
          <a:off x="9588500" y="66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110553</xdr:rowOff>
    </xdr:from>
    <xdr:to>
      <xdr:col>14</xdr:col>
      <xdr:colOff>79375</xdr:colOff>
      <xdr:row>34</xdr:row>
      <xdr:rowOff>40703</xdr:rowOff>
    </xdr:to>
    <xdr:sp macro="" textlink="">
      <xdr:nvSpPr>
        <xdr:cNvPr id="107" name="円/楕円 106"/>
        <xdr:cNvSpPr/>
      </xdr:nvSpPr>
      <xdr:spPr>
        <a:xfrm>
          <a:off x="9588500" y="576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104030</xdr:rowOff>
    </xdr:from>
    <xdr:ext cx="469744" cy="259045"/>
    <xdr:sp macro="" textlink="">
      <xdr:nvSpPr>
        <xdr:cNvPr id="108" name="n_1aveValue【道路】&#10;一人当たり延長"/>
        <xdr:cNvSpPr txBox="1"/>
      </xdr:nvSpPr>
      <xdr:spPr>
        <a:xfrm>
          <a:off x="9391727" y="679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2.574</a:t>
          </a:r>
          <a:endParaRPr kumimoji="1" lang="ja-JP" altLang="en-US" sz="1000" b="1">
            <a:solidFill>
              <a:srgbClr val="000080"/>
            </a:solidFill>
            <a:latin typeface="ＭＳ Ｐゴシック"/>
          </a:endParaRPr>
        </a:p>
      </xdr:txBody>
    </xdr:sp>
    <xdr:clientData/>
  </xdr:oneCellAnchor>
  <xdr:oneCellAnchor>
    <xdr:from>
      <xdr:col>13</xdr:col>
      <xdr:colOff>466802</xdr:colOff>
      <xdr:row>32</xdr:row>
      <xdr:rowOff>57230</xdr:rowOff>
    </xdr:from>
    <xdr:ext cx="469744" cy="259045"/>
    <xdr:sp macro="" textlink="">
      <xdr:nvSpPr>
        <xdr:cNvPr id="109" name="n_1mainValue【道路】&#10;一人当たり延長"/>
        <xdr:cNvSpPr txBox="1"/>
      </xdr:nvSpPr>
      <xdr:spPr>
        <a:xfrm>
          <a:off x="9391727" y="554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91440</xdr:rowOff>
    </xdr:from>
    <xdr:to>
      <xdr:col>6</xdr:col>
      <xdr:colOff>510540</xdr:colOff>
      <xdr:row>62</xdr:row>
      <xdr:rowOff>107442</xdr:rowOff>
    </xdr:to>
    <xdr:cxnSp macro="">
      <xdr:nvCxnSpPr>
        <xdr:cNvPr id="132" name="直線コネクタ 131"/>
        <xdr:cNvCxnSpPr/>
      </xdr:nvCxnSpPr>
      <xdr:spPr>
        <a:xfrm flipV="1">
          <a:off x="4634865" y="9692640"/>
          <a:ext cx="0" cy="1044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111269</xdr:rowOff>
    </xdr:from>
    <xdr:ext cx="405111" cy="259045"/>
    <xdr:sp macro="" textlink="">
      <xdr:nvSpPr>
        <xdr:cNvPr id="133" name="【橋りょう・トンネル】&#10;有形固定資産減価償却率最小値テキスト"/>
        <xdr:cNvSpPr txBox="1"/>
      </xdr:nvSpPr>
      <xdr:spPr>
        <a:xfrm>
          <a:off x="4724400" y="1074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422275</xdr:colOff>
      <xdr:row>62</xdr:row>
      <xdr:rowOff>107442</xdr:rowOff>
    </xdr:from>
    <xdr:to>
      <xdr:col>6</xdr:col>
      <xdr:colOff>600075</xdr:colOff>
      <xdr:row>62</xdr:row>
      <xdr:rowOff>107442</xdr:rowOff>
    </xdr:to>
    <xdr:cxnSp macro="">
      <xdr:nvCxnSpPr>
        <xdr:cNvPr id="134" name="直線コネクタ 133"/>
        <xdr:cNvCxnSpPr/>
      </xdr:nvCxnSpPr>
      <xdr:spPr>
        <a:xfrm>
          <a:off x="4546600" y="1073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38117</xdr:rowOff>
    </xdr:from>
    <xdr:ext cx="405111" cy="259045"/>
    <xdr:sp macro="" textlink="">
      <xdr:nvSpPr>
        <xdr:cNvPr id="135" name="【橋りょう・トンネル】&#10;有形固定資産減価償却率最大値テキスト"/>
        <xdr:cNvSpPr txBox="1"/>
      </xdr:nvSpPr>
      <xdr:spPr>
        <a:xfrm>
          <a:off x="47244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56</xdr:row>
      <xdr:rowOff>91440</xdr:rowOff>
    </xdr:from>
    <xdr:to>
      <xdr:col>6</xdr:col>
      <xdr:colOff>600075</xdr:colOff>
      <xdr:row>56</xdr:row>
      <xdr:rowOff>91440</xdr:rowOff>
    </xdr:to>
    <xdr:cxnSp macro="">
      <xdr:nvCxnSpPr>
        <xdr:cNvPr id="136" name="直線コネクタ 135"/>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71645</xdr:rowOff>
    </xdr:from>
    <xdr:ext cx="405111" cy="259045"/>
    <xdr:sp macro="" textlink="">
      <xdr:nvSpPr>
        <xdr:cNvPr id="137" name="【橋りょう・トンネル】&#10;有形固定資産減価償却率平均値テキスト"/>
        <xdr:cNvSpPr txBox="1"/>
      </xdr:nvSpPr>
      <xdr:spPr>
        <a:xfrm>
          <a:off x="4724400" y="101871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93218</xdr:rowOff>
    </xdr:from>
    <xdr:to>
      <xdr:col>6</xdr:col>
      <xdr:colOff>561975</xdr:colOff>
      <xdr:row>60</xdr:row>
      <xdr:rowOff>23368</xdr:rowOff>
    </xdr:to>
    <xdr:sp macro="" textlink="">
      <xdr:nvSpPr>
        <xdr:cNvPr id="138" name="フローチャート : 判断 137"/>
        <xdr:cNvSpPr/>
      </xdr:nvSpPr>
      <xdr:spPr>
        <a:xfrm>
          <a:off x="4584700" y="1020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74930</xdr:rowOff>
    </xdr:from>
    <xdr:to>
      <xdr:col>5</xdr:col>
      <xdr:colOff>409575</xdr:colOff>
      <xdr:row>61</xdr:row>
      <xdr:rowOff>5080</xdr:rowOff>
    </xdr:to>
    <xdr:sp macro="" textlink="">
      <xdr:nvSpPr>
        <xdr:cNvPr id="139" name="フローチャート : 判断 138"/>
        <xdr:cNvSpPr/>
      </xdr:nvSpPr>
      <xdr:spPr>
        <a:xfrm>
          <a:off x="3746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6350</xdr:rowOff>
    </xdr:from>
    <xdr:to>
      <xdr:col>5</xdr:col>
      <xdr:colOff>409575</xdr:colOff>
      <xdr:row>63</xdr:row>
      <xdr:rowOff>107950</xdr:rowOff>
    </xdr:to>
    <xdr:sp macro="" textlink="">
      <xdr:nvSpPr>
        <xdr:cNvPr id="145" name="円/楕円 144"/>
        <xdr:cNvSpPr/>
      </xdr:nvSpPr>
      <xdr:spPr>
        <a:xfrm>
          <a:off x="3746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21607</xdr:rowOff>
    </xdr:from>
    <xdr:ext cx="405111" cy="259045"/>
    <xdr:sp macro="" textlink="">
      <xdr:nvSpPr>
        <xdr:cNvPr id="146" name="n_1aveValue【橋りょう・トンネル】&#10;有形固定資産減価償却率"/>
        <xdr:cNvSpPr txBox="1"/>
      </xdr:nvSpPr>
      <xdr:spPr>
        <a:xfrm>
          <a:off x="3582043"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99077</xdr:rowOff>
    </xdr:from>
    <xdr:ext cx="405111" cy="259045"/>
    <xdr:sp macro="" textlink="">
      <xdr:nvSpPr>
        <xdr:cNvPr id="147" name="n_1mainValue【橋りょう・トンネル】&#10;有形固定資産減価償却率"/>
        <xdr:cNvSpPr txBox="1"/>
      </xdr:nvSpPr>
      <xdr:spPr>
        <a:xfrm>
          <a:off x="3582043"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42,846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9" name="テキスト ボックス 15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61</xdr:row>
      <xdr:rowOff>67327</xdr:rowOff>
    </xdr:from>
    <xdr:ext cx="531299" cy="259045"/>
    <xdr:sp macro="" textlink="">
      <xdr:nvSpPr>
        <xdr:cNvPr id="161" name="テキスト ボックス 160"/>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3" name="テキスト ボックス 16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5" name="テキスト ボックス 16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7" name="テキスト ボックス 16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9" name="テキスト ボックス 16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133014</xdr:rowOff>
    </xdr:from>
    <xdr:to>
      <xdr:col>15</xdr:col>
      <xdr:colOff>180340</xdr:colOff>
      <xdr:row>64</xdr:row>
      <xdr:rowOff>3032</xdr:rowOff>
    </xdr:to>
    <xdr:cxnSp macro="">
      <xdr:nvCxnSpPr>
        <xdr:cNvPr id="171" name="直線コネクタ 170"/>
        <xdr:cNvCxnSpPr/>
      </xdr:nvCxnSpPr>
      <xdr:spPr>
        <a:xfrm flipV="1">
          <a:off x="10476865" y="9562764"/>
          <a:ext cx="0" cy="1413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6859</xdr:rowOff>
    </xdr:from>
    <xdr:ext cx="469744" cy="259045"/>
    <xdr:sp macro="" textlink="">
      <xdr:nvSpPr>
        <xdr:cNvPr id="172" name="【橋りょう・トンネル】&#10;一人当たり有形固定資産（償却資産）額最小値テキスト"/>
        <xdr:cNvSpPr txBox="1"/>
      </xdr:nvSpPr>
      <xdr:spPr>
        <a:xfrm>
          <a:off x="10566400" y="1097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9,602</a:t>
          </a:r>
          <a:endParaRPr kumimoji="1" lang="ja-JP" altLang="en-US" sz="1000" b="1">
            <a:latin typeface="ＭＳ Ｐゴシック"/>
          </a:endParaRPr>
        </a:p>
      </xdr:txBody>
    </xdr:sp>
    <xdr:clientData/>
  </xdr:oneCellAnchor>
  <xdr:twoCellAnchor>
    <xdr:from>
      <xdr:col>15</xdr:col>
      <xdr:colOff>92075</xdr:colOff>
      <xdr:row>64</xdr:row>
      <xdr:rowOff>3032</xdr:rowOff>
    </xdr:from>
    <xdr:to>
      <xdr:col>15</xdr:col>
      <xdr:colOff>269875</xdr:colOff>
      <xdr:row>64</xdr:row>
      <xdr:rowOff>3032</xdr:rowOff>
    </xdr:to>
    <xdr:cxnSp macro="">
      <xdr:nvCxnSpPr>
        <xdr:cNvPr id="173" name="直線コネクタ 172"/>
        <xdr:cNvCxnSpPr/>
      </xdr:nvCxnSpPr>
      <xdr:spPr>
        <a:xfrm>
          <a:off x="10388600" y="10975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79691</xdr:rowOff>
    </xdr:from>
    <xdr:ext cx="599010" cy="259045"/>
    <xdr:sp macro="" textlink="">
      <xdr:nvSpPr>
        <xdr:cNvPr id="174" name="【橋りょう・トンネル】&#10;一人当たり有形固定資産（償却資産）額最大値テキスト"/>
        <xdr:cNvSpPr txBox="1"/>
      </xdr:nvSpPr>
      <xdr:spPr>
        <a:xfrm>
          <a:off x="10566400" y="933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195,044</a:t>
          </a:r>
          <a:endParaRPr kumimoji="1" lang="ja-JP" altLang="en-US" sz="1000" b="1">
            <a:latin typeface="ＭＳ Ｐゴシック"/>
          </a:endParaRPr>
        </a:p>
      </xdr:txBody>
    </xdr:sp>
    <xdr:clientData/>
  </xdr:oneCellAnchor>
  <xdr:twoCellAnchor>
    <xdr:from>
      <xdr:col>15</xdr:col>
      <xdr:colOff>92075</xdr:colOff>
      <xdr:row>55</xdr:row>
      <xdr:rowOff>133014</xdr:rowOff>
    </xdr:from>
    <xdr:to>
      <xdr:col>15</xdr:col>
      <xdr:colOff>269875</xdr:colOff>
      <xdr:row>55</xdr:row>
      <xdr:rowOff>133014</xdr:rowOff>
    </xdr:to>
    <xdr:cxnSp macro="">
      <xdr:nvCxnSpPr>
        <xdr:cNvPr id="175" name="直線コネクタ 174"/>
        <xdr:cNvCxnSpPr/>
      </xdr:nvCxnSpPr>
      <xdr:spPr>
        <a:xfrm>
          <a:off x="10388600" y="956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151389</xdr:rowOff>
    </xdr:from>
    <xdr:ext cx="534377" cy="259045"/>
    <xdr:sp macro="" textlink="">
      <xdr:nvSpPr>
        <xdr:cNvPr id="176" name="【橋りょう・トンネル】&#10;一人当たり有形固定資産（償却資産）額平均値テキスト"/>
        <xdr:cNvSpPr txBox="1"/>
      </xdr:nvSpPr>
      <xdr:spPr>
        <a:xfrm>
          <a:off x="10566400" y="10609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48,135</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1512</xdr:rowOff>
    </xdr:from>
    <xdr:to>
      <xdr:col>15</xdr:col>
      <xdr:colOff>231775</xdr:colOff>
      <xdr:row>62</xdr:row>
      <xdr:rowOff>103112</xdr:rowOff>
    </xdr:to>
    <xdr:sp macro="" textlink="">
      <xdr:nvSpPr>
        <xdr:cNvPr id="177" name="フローチャート : 判断 176"/>
        <xdr:cNvSpPr/>
      </xdr:nvSpPr>
      <xdr:spPr>
        <a:xfrm>
          <a:off x="10426700" y="106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26406</xdr:rowOff>
    </xdr:from>
    <xdr:to>
      <xdr:col>14</xdr:col>
      <xdr:colOff>79375</xdr:colOff>
      <xdr:row>62</xdr:row>
      <xdr:rowOff>128006</xdr:rowOff>
    </xdr:to>
    <xdr:sp macro="" textlink="">
      <xdr:nvSpPr>
        <xdr:cNvPr id="178" name="フローチャート : 判断 177"/>
        <xdr:cNvSpPr/>
      </xdr:nvSpPr>
      <xdr:spPr>
        <a:xfrm>
          <a:off x="9588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159062</xdr:rowOff>
    </xdr:from>
    <xdr:to>
      <xdr:col>14</xdr:col>
      <xdr:colOff>79375</xdr:colOff>
      <xdr:row>63</xdr:row>
      <xdr:rowOff>89212</xdr:rowOff>
    </xdr:to>
    <xdr:sp macro="" textlink="">
      <xdr:nvSpPr>
        <xdr:cNvPr id="184" name="円/楕円 183"/>
        <xdr:cNvSpPr/>
      </xdr:nvSpPr>
      <xdr:spPr>
        <a:xfrm>
          <a:off x="9588500" y="1078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60</xdr:row>
      <xdr:rowOff>144533</xdr:rowOff>
    </xdr:from>
    <xdr:ext cx="534377" cy="259045"/>
    <xdr:sp macro="" textlink="">
      <xdr:nvSpPr>
        <xdr:cNvPr id="185" name="n_1aveValue【橋りょう・トンネル】&#10;一人当たり有形固定資産（償却資産）額"/>
        <xdr:cNvSpPr txBox="1"/>
      </xdr:nvSpPr>
      <xdr:spPr>
        <a:xfrm>
          <a:off x="9359411" y="104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44,868</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80339</xdr:rowOff>
    </xdr:from>
    <xdr:ext cx="534377" cy="259045"/>
    <xdr:sp macro="" textlink="">
      <xdr:nvSpPr>
        <xdr:cNvPr id="186" name="n_1mainValue【橋りょう・トンネル】&#10;一人当たり有形固定資産（償却資産）額"/>
        <xdr:cNvSpPr txBox="1"/>
      </xdr:nvSpPr>
      <xdr:spPr>
        <a:xfrm>
          <a:off x="9359411" y="1088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27,459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7" name="テキスト ボックス 19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8" name="直線コネクタ 19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9" name="テキスト ボックス 19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0" name="直線コネクタ 19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1" name="テキスト ボックス 20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2" name="直線コネクタ 20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3" name="テキスト ボックス 20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4" name="直線コネクタ 20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5" name="テキスト ボックス 20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6" name="直線コネクタ 20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7" name="テキスト ボックス 20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8" name="直線コネクタ 20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9" name="テキスト ボックス 20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1" name="テキスト ボックス 21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160564</xdr:rowOff>
    </xdr:from>
    <xdr:to>
      <xdr:col>6</xdr:col>
      <xdr:colOff>510540</xdr:colOff>
      <xdr:row>86</xdr:row>
      <xdr:rowOff>87086</xdr:rowOff>
    </xdr:to>
    <xdr:cxnSp macro="">
      <xdr:nvCxnSpPr>
        <xdr:cNvPr id="213" name="直線コネクタ 212"/>
        <xdr:cNvCxnSpPr/>
      </xdr:nvCxnSpPr>
      <xdr:spPr>
        <a:xfrm flipV="1">
          <a:off x="4634865" y="13362214"/>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90913</xdr:rowOff>
    </xdr:from>
    <xdr:ext cx="405111" cy="259045"/>
    <xdr:sp macro="" textlink="">
      <xdr:nvSpPr>
        <xdr:cNvPr id="214" name="【公営住宅】&#10;有形固定資産減価償却率最小値テキスト"/>
        <xdr:cNvSpPr txBox="1"/>
      </xdr:nvSpPr>
      <xdr:spPr>
        <a:xfrm>
          <a:off x="4724400" y="1483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422275</xdr:colOff>
      <xdr:row>86</xdr:row>
      <xdr:rowOff>87086</xdr:rowOff>
    </xdr:from>
    <xdr:to>
      <xdr:col>6</xdr:col>
      <xdr:colOff>600075</xdr:colOff>
      <xdr:row>86</xdr:row>
      <xdr:rowOff>87086</xdr:rowOff>
    </xdr:to>
    <xdr:cxnSp macro="">
      <xdr:nvCxnSpPr>
        <xdr:cNvPr id="215" name="直線コネクタ 214"/>
        <xdr:cNvCxnSpPr/>
      </xdr:nvCxnSpPr>
      <xdr:spPr>
        <a:xfrm>
          <a:off x="4546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107241</xdr:rowOff>
    </xdr:from>
    <xdr:ext cx="405111" cy="259045"/>
    <xdr:sp macro="" textlink="">
      <xdr:nvSpPr>
        <xdr:cNvPr id="216" name="【公営住宅】&#10;有形固定資産減価償却率最大値テキスト"/>
        <xdr:cNvSpPr txBox="1"/>
      </xdr:nvSpPr>
      <xdr:spPr>
        <a:xfrm>
          <a:off x="47244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6</xdr:col>
      <xdr:colOff>422275</xdr:colOff>
      <xdr:row>77</xdr:row>
      <xdr:rowOff>160564</xdr:rowOff>
    </xdr:from>
    <xdr:to>
      <xdr:col>6</xdr:col>
      <xdr:colOff>600075</xdr:colOff>
      <xdr:row>77</xdr:row>
      <xdr:rowOff>160564</xdr:rowOff>
    </xdr:to>
    <xdr:cxnSp macro="">
      <xdr:nvCxnSpPr>
        <xdr:cNvPr id="217" name="直線コネクタ 216"/>
        <xdr:cNvCxnSpPr/>
      </xdr:nvCxnSpPr>
      <xdr:spPr>
        <a:xfrm>
          <a:off x="4546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19611</xdr:rowOff>
    </xdr:from>
    <xdr:ext cx="405111" cy="259045"/>
    <xdr:sp macro="" textlink="">
      <xdr:nvSpPr>
        <xdr:cNvPr id="218" name="【公営住宅】&#10;有形固定資産減価償却率平均値テキスト"/>
        <xdr:cNvSpPr txBox="1"/>
      </xdr:nvSpPr>
      <xdr:spPr>
        <a:xfrm>
          <a:off x="4724400" y="1424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41184</xdr:rowOff>
    </xdr:from>
    <xdr:to>
      <xdr:col>6</xdr:col>
      <xdr:colOff>561975</xdr:colOff>
      <xdr:row>83</xdr:row>
      <xdr:rowOff>142784</xdr:rowOff>
    </xdr:to>
    <xdr:sp macro="" textlink="">
      <xdr:nvSpPr>
        <xdr:cNvPr id="219" name="フローチャート : 判断 218"/>
        <xdr:cNvSpPr/>
      </xdr:nvSpPr>
      <xdr:spPr>
        <a:xfrm>
          <a:off x="45847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31387</xdr:rowOff>
    </xdr:from>
    <xdr:to>
      <xdr:col>5</xdr:col>
      <xdr:colOff>409575</xdr:colOff>
      <xdr:row>83</xdr:row>
      <xdr:rowOff>132987</xdr:rowOff>
    </xdr:to>
    <xdr:sp macro="" textlink="">
      <xdr:nvSpPr>
        <xdr:cNvPr id="220" name="フローチャート : 判断 219"/>
        <xdr:cNvSpPr/>
      </xdr:nvSpPr>
      <xdr:spPr>
        <a:xfrm>
          <a:off x="3746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140788</xdr:rowOff>
    </xdr:from>
    <xdr:to>
      <xdr:col>5</xdr:col>
      <xdr:colOff>409575</xdr:colOff>
      <xdr:row>85</xdr:row>
      <xdr:rowOff>70938</xdr:rowOff>
    </xdr:to>
    <xdr:sp macro="" textlink="">
      <xdr:nvSpPr>
        <xdr:cNvPr id="226" name="円/楕円 225"/>
        <xdr:cNvSpPr/>
      </xdr:nvSpPr>
      <xdr:spPr>
        <a:xfrm>
          <a:off x="3746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149514</xdr:rowOff>
    </xdr:from>
    <xdr:ext cx="405111" cy="259045"/>
    <xdr:sp macro="" textlink="">
      <xdr:nvSpPr>
        <xdr:cNvPr id="227" name="n_1aveValue【公営住宅】&#10;有形固定資産減価償却率"/>
        <xdr:cNvSpPr txBox="1"/>
      </xdr:nvSpPr>
      <xdr:spPr>
        <a:xfrm>
          <a:off x="3582043" y="1403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62065</xdr:rowOff>
    </xdr:from>
    <xdr:ext cx="405111" cy="259045"/>
    <xdr:sp macro="" textlink="">
      <xdr:nvSpPr>
        <xdr:cNvPr id="228" name="n_1mainValue【公営住宅】&#10;有形固定資産減価償却率"/>
        <xdr:cNvSpPr txBox="1"/>
      </xdr:nvSpPr>
      <xdr:spPr>
        <a:xfrm>
          <a:off x="3582043" y="1463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9" name="直線コネクタ 23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0" name="テキスト ボックス 23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1" name="直線コネクタ 24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2" name="テキスト ボックス 24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3" name="直線コネクタ 24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4" name="テキスト ボックス 24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5" name="直線コネクタ 24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6" name="テキスト ボックス 24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7" name="直線コネクタ 24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8" name="テキスト ボックス 24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9" name="直線コネクタ 24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0" name="テキスト ボックス 24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70757</xdr:rowOff>
    </xdr:from>
    <xdr:to>
      <xdr:col>15</xdr:col>
      <xdr:colOff>180340</xdr:colOff>
      <xdr:row>86</xdr:row>
      <xdr:rowOff>157299</xdr:rowOff>
    </xdr:to>
    <xdr:cxnSp macro="">
      <xdr:nvCxnSpPr>
        <xdr:cNvPr id="254" name="直線コネクタ 253"/>
        <xdr:cNvCxnSpPr/>
      </xdr:nvCxnSpPr>
      <xdr:spPr>
        <a:xfrm flipV="1">
          <a:off x="10476865" y="13443857"/>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161126</xdr:rowOff>
    </xdr:from>
    <xdr:ext cx="469744" cy="259045"/>
    <xdr:sp macro="" textlink="">
      <xdr:nvSpPr>
        <xdr:cNvPr id="255" name="【公営住宅】&#10;一人当たり面積最小値テキスト"/>
        <xdr:cNvSpPr txBox="1"/>
      </xdr:nvSpPr>
      <xdr:spPr>
        <a:xfrm>
          <a:off x="105664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86</xdr:row>
      <xdr:rowOff>157299</xdr:rowOff>
    </xdr:from>
    <xdr:to>
      <xdr:col>15</xdr:col>
      <xdr:colOff>269875</xdr:colOff>
      <xdr:row>86</xdr:row>
      <xdr:rowOff>157299</xdr:rowOff>
    </xdr:to>
    <xdr:cxnSp macro="">
      <xdr:nvCxnSpPr>
        <xdr:cNvPr id="256" name="直線コネクタ 255"/>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17434</xdr:rowOff>
    </xdr:from>
    <xdr:ext cx="469744" cy="259045"/>
    <xdr:sp macro="" textlink="">
      <xdr:nvSpPr>
        <xdr:cNvPr id="257" name="【公営住宅】&#10;一人当たり面積最大値テキスト"/>
        <xdr:cNvSpPr txBox="1"/>
      </xdr:nvSpPr>
      <xdr:spPr>
        <a:xfrm>
          <a:off x="105664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0.900</a:t>
          </a:r>
          <a:endParaRPr kumimoji="1" lang="ja-JP" altLang="en-US" sz="1000" b="1">
            <a:latin typeface="ＭＳ Ｐゴシック"/>
          </a:endParaRPr>
        </a:p>
      </xdr:txBody>
    </xdr:sp>
    <xdr:clientData/>
  </xdr:oneCellAnchor>
  <xdr:twoCellAnchor>
    <xdr:from>
      <xdr:col>15</xdr:col>
      <xdr:colOff>92075</xdr:colOff>
      <xdr:row>78</xdr:row>
      <xdr:rowOff>70757</xdr:rowOff>
    </xdr:from>
    <xdr:to>
      <xdr:col>15</xdr:col>
      <xdr:colOff>269875</xdr:colOff>
      <xdr:row>78</xdr:row>
      <xdr:rowOff>70757</xdr:rowOff>
    </xdr:to>
    <xdr:cxnSp macro="">
      <xdr:nvCxnSpPr>
        <xdr:cNvPr id="258" name="直線コネクタ 257"/>
        <xdr:cNvCxnSpPr/>
      </xdr:nvCxnSpPr>
      <xdr:spPr>
        <a:xfrm>
          <a:off x="10388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102888</xdr:rowOff>
    </xdr:from>
    <xdr:ext cx="469744" cy="259045"/>
    <xdr:sp macro="" textlink="">
      <xdr:nvSpPr>
        <xdr:cNvPr id="259" name="【公営住宅】&#10;一人当たり面積平均値テキスト"/>
        <xdr:cNvSpPr txBox="1"/>
      </xdr:nvSpPr>
      <xdr:spPr>
        <a:xfrm>
          <a:off x="10566400" y="14676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15</xdr:col>
      <xdr:colOff>130175</xdr:colOff>
      <xdr:row>85</xdr:row>
      <xdr:rowOff>124461</xdr:rowOff>
    </xdr:from>
    <xdr:to>
      <xdr:col>15</xdr:col>
      <xdr:colOff>231775</xdr:colOff>
      <xdr:row>86</xdr:row>
      <xdr:rowOff>54611</xdr:rowOff>
    </xdr:to>
    <xdr:sp macro="" textlink="">
      <xdr:nvSpPr>
        <xdr:cNvPr id="260" name="フローチャート : 判断 259"/>
        <xdr:cNvSpPr/>
      </xdr:nvSpPr>
      <xdr:spPr>
        <a:xfrm>
          <a:off x="104267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145687</xdr:rowOff>
    </xdr:from>
    <xdr:to>
      <xdr:col>14</xdr:col>
      <xdr:colOff>79375</xdr:colOff>
      <xdr:row>86</xdr:row>
      <xdr:rowOff>75837</xdr:rowOff>
    </xdr:to>
    <xdr:sp macro="" textlink="">
      <xdr:nvSpPr>
        <xdr:cNvPr id="261" name="フローチャート : 判断 260"/>
        <xdr:cNvSpPr/>
      </xdr:nvSpPr>
      <xdr:spPr>
        <a:xfrm>
          <a:off x="95885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44450</xdr:rowOff>
    </xdr:from>
    <xdr:to>
      <xdr:col>14</xdr:col>
      <xdr:colOff>79375</xdr:colOff>
      <xdr:row>85</xdr:row>
      <xdr:rowOff>146050</xdr:rowOff>
    </xdr:to>
    <xdr:sp macro="" textlink="">
      <xdr:nvSpPr>
        <xdr:cNvPr id="267" name="円/楕円 266"/>
        <xdr:cNvSpPr/>
      </xdr:nvSpPr>
      <xdr:spPr>
        <a:xfrm>
          <a:off x="9588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66964</xdr:rowOff>
    </xdr:from>
    <xdr:ext cx="469744" cy="259045"/>
    <xdr:sp macro="" textlink="">
      <xdr:nvSpPr>
        <xdr:cNvPr id="268" name="n_1aveValue【公営住宅】&#10;一人当たり面積"/>
        <xdr:cNvSpPr txBox="1"/>
      </xdr:nvSpPr>
      <xdr:spPr>
        <a:xfrm>
          <a:off x="9391727" y="1481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162577</xdr:rowOff>
    </xdr:from>
    <xdr:ext cx="469744" cy="259045"/>
    <xdr:sp macro="" textlink="">
      <xdr:nvSpPr>
        <xdr:cNvPr id="269" name="n_1mainValue【公営住宅】&#10;一人当たり面積"/>
        <xdr:cNvSpPr txBox="1"/>
      </xdr:nvSpPr>
      <xdr:spPr>
        <a:xfrm>
          <a:off x="93917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1" name="正方形/長方形 27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2" name="正方形/長方形 27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3" name="正方形/長方形 27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4" name="正方形/長方形 27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7" name="正方形/長方形 27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8" name="正方形/長方形 27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9" name="正方形/長方形 27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0" name="正方形/長方形 27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2" name="テキスト ボックス 29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3" name="直線コネクタ 29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4" name="テキスト ボックス 29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5" name="直線コネクタ 29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6" name="テキスト ボックス 29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7" name="直線コネクタ 29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8" name="テキスト ボックス 29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9" name="直線コネクタ 29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00" name="テキスト ボックス 29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1" name="直線コネクタ 3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2" name="テキスト ボックス 30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30480</xdr:rowOff>
    </xdr:from>
    <xdr:to>
      <xdr:col>23</xdr:col>
      <xdr:colOff>516889</xdr:colOff>
      <xdr:row>41</xdr:row>
      <xdr:rowOff>126492</xdr:rowOff>
    </xdr:to>
    <xdr:cxnSp macro="">
      <xdr:nvCxnSpPr>
        <xdr:cNvPr id="304" name="直線コネクタ 303"/>
        <xdr:cNvCxnSpPr/>
      </xdr:nvCxnSpPr>
      <xdr:spPr>
        <a:xfrm flipV="1">
          <a:off x="16318864" y="5688330"/>
          <a:ext cx="0" cy="1467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130319</xdr:rowOff>
    </xdr:from>
    <xdr:ext cx="405111" cy="259045"/>
    <xdr:sp macro="" textlink="">
      <xdr:nvSpPr>
        <xdr:cNvPr id="305" name="【認定こども園・幼稚園・保育所】&#10;有形固定資産減価償却率最小値テキスト"/>
        <xdr:cNvSpPr txBox="1"/>
      </xdr:nvSpPr>
      <xdr:spPr>
        <a:xfrm>
          <a:off x="16408400" y="715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428625</xdr:colOff>
      <xdr:row>41</xdr:row>
      <xdr:rowOff>126492</xdr:rowOff>
    </xdr:from>
    <xdr:to>
      <xdr:col>23</xdr:col>
      <xdr:colOff>606425</xdr:colOff>
      <xdr:row>41</xdr:row>
      <xdr:rowOff>126492</xdr:rowOff>
    </xdr:to>
    <xdr:cxnSp macro="">
      <xdr:nvCxnSpPr>
        <xdr:cNvPr id="306" name="直線コネクタ 305"/>
        <xdr:cNvCxnSpPr/>
      </xdr:nvCxnSpPr>
      <xdr:spPr>
        <a:xfrm>
          <a:off x="16230600" y="715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148607</xdr:rowOff>
    </xdr:from>
    <xdr:ext cx="405111" cy="259045"/>
    <xdr:sp macro="" textlink="">
      <xdr:nvSpPr>
        <xdr:cNvPr id="307" name="【認定こども園・幼稚園・保育所】&#10;有形固定資産減価償却率最大値テキスト"/>
        <xdr:cNvSpPr txBox="1"/>
      </xdr:nvSpPr>
      <xdr:spPr>
        <a:xfrm>
          <a:off x="164084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428625</xdr:colOff>
      <xdr:row>33</xdr:row>
      <xdr:rowOff>30480</xdr:rowOff>
    </xdr:from>
    <xdr:to>
      <xdr:col>23</xdr:col>
      <xdr:colOff>606425</xdr:colOff>
      <xdr:row>33</xdr:row>
      <xdr:rowOff>30480</xdr:rowOff>
    </xdr:to>
    <xdr:cxnSp macro="">
      <xdr:nvCxnSpPr>
        <xdr:cNvPr id="308" name="直線コネクタ 307"/>
        <xdr:cNvCxnSpPr/>
      </xdr:nvCxnSpPr>
      <xdr:spPr>
        <a:xfrm>
          <a:off x="16230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28973</xdr:rowOff>
    </xdr:from>
    <xdr:ext cx="405111" cy="259045"/>
    <xdr:sp macro="" textlink="">
      <xdr:nvSpPr>
        <xdr:cNvPr id="309" name="【認定こども園・幼稚園・保育所】&#10;有形固定資産減価償却率平均値テキスト"/>
        <xdr:cNvSpPr txBox="1"/>
      </xdr:nvSpPr>
      <xdr:spPr>
        <a:xfrm>
          <a:off x="16408400" y="6372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50546</xdr:rowOff>
    </xdr:from>
    <xdr:to>
      <xdr:col>23</xdr:col>
      <xdr:colOff>568325</xdr:colOff>
      <xdr:row>37</xdr:row>
      <xdr:rowOff>152146</xdr:rowOff>
    </xdr:to>
    <xdr:sp macro="" textlink="">
      <xdr:nvSpPr>
        <xdr:cNvPr id="310" name="フローチャート : 判断 309"/>
        <xdr:cNvSpPr/>
      </xdr:nvSpPr>
      <xdr:spPr>
        <a:xfrm>
          <a:off x="162687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82550</xdr:rowOff>
    </xdr:from>
    <xdr:to>
      <xdr:col>22</xdr:col>
      <xdr:colOff>415925</xdr:colOff>
      <xdr:row>37</xdr:row>
      <xdr:rowOff>12700</xdr:rowOff>
    </xdr:to>
    <xdr:sp macro="" textlink="">
      <xdr:nvSpPr>
        <xdr:cNvPr id="311" name="フローチャート : 判断 310"/>
        <xdr:cNvSpPr/>
      </xdr:nvSpPr>
      <xdr:spPr>
        <a:xfrm>
          <a:off x="15430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2" name="テキスト ボックス 3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3" name="テキスト ボックス 3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4" name="テキスト ボックス 3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5" name="テキスト ボックス 3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6" name="テキスト ボックス 3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48260</xdr:rowOff>
    </xdr:from>
    <xdr:to>
      <xdr:col>22</xdr:col>
      <xdr:colOff>415925</xdr:colOff>
      <xdr:row>37</xdr:row>
      <xdr:rowOff>149860</xdr:rowOff>
    </xdr:to>
    <xdr:sp macro="" textlink="">
      <xdr:nvSpPr>
        <xdr:cNvPr id="317" name="円/楕円 316"/>
        <xdr:cNvSpPr/>
      </xdr:nvSpPr>
      <xdr:spPr>
        <a:xfrm>
          <a:off x="15430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29227</xdr:rowOff>
    </xdr:from>
    <xdr:ext cx="405111" cy="259045"/>
    <xdr:sp macro="" textlink="">
      <xdr:nvSpPr>
        <xdr:cNvPr id="318" name="n_1aveValue【認定こども園・幼稚園・保育所】&#10;有形固定資産減価償却率"/>
        <xdr:cNvSpPr txBox="1"/>
      </xdr:nvSpPr>
      <xdr:spPr>
        <a:xfrm>
          <a:off x="15266043"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22</xdr:col>
      <xdr:colOff>149868</xdr:colOff>
      <xdr:row>37</xdr:row>
      <xdr:rowOff>140987</xdr:rowOff>
    </xdr:from>
    <xdr:ext cx="405111" cy="259045"/>
    <xdr:sp macro="" textlink="">
      <xdr:nvSpPr>
        <xdr:cNvPr id="319" name="n_1mainValue【認定こども園・幼稚園・保育所】&#10;有形固定資産減価償却率"/>
        <xdr:cNvSpPr txBox="1"/>
      </xdr:nvSpPr>
      <xdr:spPr>
        <a:xfrm>
          <a:off x="15266043"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0" name="正方形/長方形 3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1" name="正方形/長方形 3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2" name="正方形/長方形 3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3" name="正方形/長方形 3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4" name="正方形/長方形 3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5" name="正方形/長方形 3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6" name="正方形/長方形 3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7" name="正方形/長方形 3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8" name="テキスト ボックス 3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9" name="直線コネクタ 3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0" name="直線コネクタ 32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1" name="テキスト ボックス 33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2" name="直線コネクタ 33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3" name="テキスト ボックス 33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4" name="直線コネクタ 33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5" name="テキスト ボックス 33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6" name="直線コネクタ 33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7" name="テキスト ボックス 33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8" name="直線コネクタ 3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9" name="テキスト ボックス 33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115062</xdr:rowOff>
    </xdr:from>
    <xdr:to>
      <xdr:col>32</xdr:col>
      <xdr:colOff>186689</xdr:colOff>
      <xdr:row>40</xdr:row>
      <xdr:rowOff>153924</xdr:rowOff>
    </xdr:to>
    <xdr:cxnSp macro="">
      <xdr:nvCxnSpPr>
        <xdr:cNvPr id="341" name="直線コネクタ 340"/>
        <xdr:cNvCxnSpPr/>
      </xdr:nvCxnSpPr>
      <xdr:spPr>
        <a:xfrm flipV="1">
          <a:off x="22160864" y="5772912"/>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157751</xdr:rowOff>
    </xdr:from>
    <xdr:ext cx="469744" cy="259045"/>
    <xdr:sp macro="" textlink="">
      <xdr:nvSpPr>
        <xdr:cNvPr id="342" name="【認定こども園・幼稚園・保育所】&#10;一人当たり面積最小値テキスト"/>
        <xdr:cNvSpPr txBox="1"/>
      </xdr:nvSpPr>
      <xdr:spPr>
        <a:xfrm>
          <a:off x="22250400" y="701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0.033</a:t>
          </a:r>
          <a:endParaRPr kumimoji="1" lang="ja-JP" altLang="en-US" sz="1000" b="1">
            <a:latin typeface="ＭＳ Ｐゴシック"/>
          </a:endParaRPr>
        </a:p>
      </xdr:txBody>
    </xdr:sp>
    <xdr:clientData/>
  </xdr:oneCellAnchor>
  <xdr:twoCellAnchor>
    <xdr:from>
      <xdr:col>32</xdr:col>
      <xdr:colOff>98425</xdr:colOff>
      <xdr:row>40</xdr:row>
      <xdr:rowOff>153924</xdr:rowOff>
    </xdr:from>
    <xdr:to>
      <xdr:col>32</xdr:col>
      <xdr:colOff>276225</xdr:colOff>
      <xdr:row>40</xdr:row>
      <xdr:rowOff>153924</xdr:rowOff>
    </xdr:to>
    <xdr:cxnSp macro="">
      <xdr:nvCxnSpPr>
        <xdr:cNvPr id="343" name="直線コネクタ 342"/>
        <xdr:cNvCxnSpPr/>
      </xdr:nvCxnSpPr>
      <xdr:spPr>
        <a:xfrm>
          <a:off x="22072600" y="701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61739</xdr:rowOff>
    </xdr:from>
    <xdr:ext cx="469744" cy="259045"/>
    <xdr:sp macro="" textlink="">
      <xdr:nvSpPr>
        <xdr:cNvPr id="344" name="【認定こども園・幼稚園・保育所】&#10;一人当たり面積最大値テキスト"/>
        <xdr:cNvSpPr txBox="1"/>
      </xdr:nvSpPr>
      <xdr:spPr>
        <a:xfrm>
          <a:off x="22250400" y="554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0.304</a:t>
          </a:r>
          <a:endParaRPr kumimoji="1" lang="ja-JP" altLang="en-US" sz="1000" b="1">
            <a:latin typeface="ＭＳ Ｐゴシック"/>
          </a:endParaRPr>
        </a:p>
      </xdr:txBody>
    </xdr:sp>
    <xdr:clientData/>
  </xdr:oneCellAnchor>
  <xdr:twoCellAnchor>
    <xdr:from>
      <xdr:col>32</xdr:col>
      <xdr:colOff>98425</xdr:colOff>
      <xdr:row>33</xdr:row>
      <xdr:rowOff>115062</xdr:rowOff>
    </xdr:from>
    <xdr:to>
      <xdr:col>32</xdr:col>
      <xdr:colOff>276225</xdr:colOff>
      <xdr:row>33</xdr:row>
      <xdr:rowOff>115062</xdr:rowOff>
    </xdr:to>
    <xdr:cxnSp macro="">
      <xdr:nvCxnSpPr>
        <xdr:cNvPr id="345" name="直線コネクタ 344"/>
        <xdr:cNvCxnSpPr/>
      </xdr:nvCxnSpPr>
      <xdr:spPr>
        <a:xfrm>
          <a:off x="22072600" y="577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102125</xdr:rowOff>
    </xdr:from>
    <xdr:ext cx="469744" cy="259045"/>
    <xdr:sp macro="" textlink="">
      <xdr:nvSpPr>
        <xdr:cNvPr id="346" name="【認定こども園・幼稚園・保育所】&#10;一人当たり面積平均値テキスト"/>
        <xdr:cNvSpPr txBox="1"/>
      </xdr:nvSpPr>
      <xdr:spPr>
        <a:xfrm>
          <a:off x="22250400" y="678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123698</xdr:rowOff>
    </xdr:from>
    <xdr:to>
      <xdr:col>32</xdr:col>
      <xdr:colOff>238125</xdr:colOff>
      <xdr:row>40</xdr:row>
      <xdr:rowOff>53848</xdr:rowOff>
    </xdr:to>
    <xdr:sp macro="" textlink="">
      <xdr:nvSpPr>
        <xdr:cNvPr id="347" name="フローチャート : 判断 346"/>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164846</xdr:rowOff>
    </xdr:from>
    <xdr:to>
      <xdr:col>31</xdr:col>
      <xdr:colOff>85725</xdr:colOff>
      <xdr:row>40</xdr:row>
      <xdr:rowOff>94996</xdr:rowOff>
    </xdr:to>
    <xdr:sp macro="" textlink="">
      <xdr:nvSpPr>
        <xdr:cNvPr id="348" name="フローチャート : 判断 347"/>
        <xdr:cNvSpPr/>
      </xdr:nvSpPr>
      <xdr:spPr>
        <a:xfrm>
          <a:off x="21272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9" name="テキスト ボックス 3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0" name="テキスト ボックス 3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1" name="テキスト ボックス 3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2" name="テキスト ボックス 3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3" name="テキスト ボックス 3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39116</xdr:rowOff>
    </xdr:from>
    <xdr:to>
      <xdr:col>31</xdr:col>
      <xdr:colOff>85725</xdr:colOff>
      <xdr:row>40</xdr:row>
      <xdr:rowOff>140716</xdr:rowOff>
    </xdr:to>
    <xdr:sp macro="" textlink="">
      <xdr:nvSpPr>
        <xdr:cNvPr id="354" name="円/楕円 353"/>
        <xdr:cNvSpPr/>
      </xdr:nvSpPr>
      <xdr:spPr>
        <a:xfrm>
          <a:off x="21272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111523</xdr:rowOff>
    </xdr:from>
    <xdr:ext cx="469744" cy="259045"/>
    <xdr:sp macro="" textlink="">
      <xdr:nvSpPr>
        <xdr:cNvPr id="355" name="n_1aveValue【認定こども園・幼稚園・保育所】&#10;一人当たり面積"/>
        <xdr:cNvSpPr txBox="1"/>
      </xdr:nvSpPr>
      <xdr:spPr>
        <a:xfrm>
          <a:off x="210757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0.057</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131843</xdr:rowOff>
    </xdr:from>
    <xdr:ext cx="469744" cy="259045"/>
    <xdr:sp macro="" textlink="">
      <xdr:nvSpPr>
        <xdr:cNvPr id="356" name="n_1mainValue【認定こども園・幼稚園・保育所】&#10;一人当たり面積"/>
        <xdr:cNvSpPr txBox="1"/>
      </xdr:nvSpPr>
      <xdr:spPr>
        <a:xfrm>
          <a:off x="210757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7" name="正方形/長方形 3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8" name="正方形/長方形 3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9" name="正方形/長方形 3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0" name="正方形/長方形 3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1" name="正方形/長方形 3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2" name="正方形/長方形 3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3" name="正方形/長方形 3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4" name="正方形/長方形 3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5" name="テキスト ボックス 3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6" name="直線コネクタ 3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7" name="テキスト ボックス 36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8" name="直線コネクタ 36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9" name="テキスト ボックス 36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0" name="直線コネクタ 36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1" name="テキスト ボックス 37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2" name="直線コネクタ 37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3" name="テキスト ボックス 37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4" name="直線コネクタ 37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5" name="テキスト ボックス 37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6" name="直線コネクタ 3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7" name="テキスト ボックス 37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48006</xdr:rowOff>
    </xdr:from>
    <xdr:to>
      <xdr:col>23</xdr:col>
      <xdr:colOff>516889</xdr:colOff>
      <xdr:row>62</xdr:row>
      <xdr:rowOff>22860</xdr:rowOff>
    </xdr:to>
    <xdr:cxnSp macro="">
      <xdr:nvCxnSpPr>
        <xdr:cNvPr id="379" name="直線コネクタ 378"/>
        <xdr:cNvCxnSpPr/>
      </xdr:nvCxnSpPr>
      <xdr:spPr>
        <a:xfrm flipV="1">
          <a:off x="16318864" y="947775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26687</xdr:rowOff>
    </xdr:from>
    <xdr:ext cx="405111" cy="259045"/>
    <xdr:sp macro="" textlink="">
      <xdr:nvSpPr>
        <xdr:cNvPr id="380" name="【学校施設】&#10;有形固定資産減価償却率最小値テキスト"/>
        <xdr:cNvSpPr txBox="1"/>
      </xdr:nvSpPr>
      <xdr:spPr>
        <a:xfrm>
          <a:off x="16408400"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62</xdr:row>
      <xdr:rowOff>22860</xdr:rowOff>
    </xdr:from>
    <xdr:to>
      <xdr:col>23</xdr:col>
      <xdr:colOff>606425</xdr:colOff>
      <xdr:row>62</xdr:row>
      <xdr:rowOff>22860</xdr:rowOff>
    </xdr:to>
    <xdr:cxnSp macro="">
      <xdr:nvCxnSpPr>
        <xdr:cNvPr id="381" name="直線コネクタ 380"/>
        <xdr:cNvCxnSpPr/>
      </xdr:nvCxnSpPr>
      <xdr:spPr>
        <a:xfrm>
          <a:off x="16230600" y="106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166133</xdr:rowOff>
    </xdr:from>
    <xdr:ext cx="405111" cy="259045"/>
    <xdr:sp macro="" textlink="">
      <xdr:nvSpPr>
        <xdr:cNvPr id="382" name="【学校施設】&#10;有形固定資産減価償却率最大値テキスト"/>
        <xdr:cNvSpPr txBox="1"/>
      </xdr:nvSpPr>
      <xdr:spPr>
        <a:xfrm>
          <a:off x="16408400" y="925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23</xdr:col>
      <xdr:colOff>428625</xdr:colOff>
      <xdr:row>55</xdr:row>
      <xdr:rowOff>48006</xdr:rowOff>
    </xdr:from>
    <xdr:to>
      <xdr:col>23</xdr:col>
      <xdr:colOff>606425</xdr:colOff>
      <xdr:row>55</xdr:row>
      <xdr:rowOff>48006</xdr:rowOff>
    </xdr:to>
    <xdr:cxnSp macro="">
      <xdr:nvCxnSpPr>
        <xdr:cNvPr id="383" name="直線コネクタ 382"/>
        <xdr:cNvCxnSpPr/>
      </xdr:nvCxnSpPr>
      <xdr:spPr>
        <a:xfrm>
          <a:off x="16230600" y="947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147083</xdr:rowOff>
    </xdr:from>
    <xdr:ext cx="405111" cy="259045"/>
    <xdr:sp macro="" textlink="">
      <xdr:nvSpPr>
        <xdr:cNvPr id="384" name="【学校施設】&#10;有形固定資産減価償却率平均値テキスト"/>
        <xdr:cNvSpPr txBox="1"/>
      </xdr:nvSpPr>
      <xdr:spPr>
        <a:xfrm>
          <a:off x="16408400" y="9919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168656</xdr:rowOff>
    </xdr:from>
    <xdr:to>
      <xdr:col>23</xdr:col>
      <xdr:colOff>568325</xdr:colOff>
      <xdr:row>58</xdr:row>
      <xdr:rowOff>98806</xdr:rowOff>
    </xdr:to>
    <xdr:sp macro="" textlink="">
      <xdr:nvSpPr>
        <xdr:cNvPr id="385" name="フローチャート : 判断 384"/>
        <xdr:cNvSpPr/>
      </xdr:nvSpPr>
      <xdr:spPr>
        <a:xfrm>
          <a:off x="16268700" y="994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42926</xdr:rowOff>
    </xdr:from>
    <xdr:to>
      <xdr:col>22</xdr:col>
      <xdr:colOff>415925</xdr:colOff>
      <xdr:row>57</xdr:row>
      <xdr:rowOff>144526</xdr:rowOff>
    </xdr:to>
    <xdr:sp macro="" textlink="">
      <xdr:nvSpPr>
        <xdr:cNvPr id="386" name="フローチャート : 判断 385"/>
        <xdr:cNvSpPr/>
      </xdr:nvSpPr>
      <xdr:spPr>
        <a:xfrm>
          <a:off x="15430500" y="98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7" name="テキスト ボックス 3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8" name="テキスト ボックス 3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9" name="テキスト ボックス 3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0" name="テキスト ボックス 3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1" name="テキスト ボックス 3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159512</xdr:rowOff>
    </xdr:from>
    <xdr:to>
      <xdr:col>22</xdr:col>
      <xdr:colOff>415925</xdr:colOff>
      <xdr:row>59</xdr:row>
      <xdr:rowOff>89662</xdr:rowOff>
    </xdr:to>
    <xdr:sp macro="" textlink="">
      <xdr:nvSpPr>
        <xdr:cNvPr id="392" name="円/楕円 391"/>
        <xdr:cNvSpPr/>
      </xdr:nvSpPr>
      <xdr:spPr>
        <a:xfrm>
          <a:off x="15430500" y="101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55</xdr:row>
      <xdr:rowOff>161053</xdr:rowOff>
    </xdr:from>
    <xdr:ext cx="405111" cy="259045"/>
    <xdr:sp macro="" textlink="">
      <xdr:nvSpPr>
        <xdr:cNvPr id="393" name="n_1aveValue【学校施設】&#10;有形固定資産減価償却率"/>
        <xdr:cNvSpPr txBox="1"/>
      </xdr:nvSpPr>
      <xdr:spPr>
        <a:xfrm>
          <a:off x="15266043" y="959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80789</xdr:rowOff>
    </xdr:from>
    <xdr:ext cx="405111" cy="259045"/>
    <xdr:sp macro="" textlink="">
      <xdr:nvSpPr>
        <xdr:cNvPr id="394" name="n_1mainValue【学校施設】&#10;有形固定資産減価償却率"/>
        <xdr:cNvSpPr txBox="1"/>
      </xdr:nvSpPr>
      <xdr:spPr>
        <a:xfrm>
          <a:off x="15266043"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5" name="正方形/長方形 3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6" name="正方形/長方形 3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7" name="正方形/長方形 3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8" name="正方形/長方形 3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9" name="正方形/長方形 3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0" name="正方形/長方形 3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1" name="正方形/長方形 4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0.905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2" name="正方形/長方形 4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3" name="テキスト ボックス 4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4" name="直線コネクタ 4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5" name="テキスト ボックス 4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06" name="直線コネクタ 40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07" name="テキスト ボックス 40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08" name="直線コネクタ 40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09" name="テキスト ボックス 40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0" name="直線コネクタ 40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1" name="テキスト ボックス 41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2" name="直線コネクタ 41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3" name="テキスト ボックス 41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4" name="直線コネクタ 41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15" name="テキスト ボックス 41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6" name="直線コネクタ 41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17" name="テキスト ボックス 41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9" name="テキスト ボックス 4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29935</xdr:rowOff>
    </xdr:from>
    <xdr:to>
      <xdr:col>32</xdr:col>
      <xdr:colOff>186689</xdr:colOff>
      <xdr:row>64</xdr:row>
      <xdr:rowOff>41366</xdr:rowOff>
    </xdr:to>
    <xdr:cxnSp macro="">
      <xdr:nvCxnSpPr>
        <xdr:cNvPr id="421" name="直線コネクタ 420"/>
        <xdr:cNvCxnSpPr/>
      </xdr:nvCxnSpPr>
      <xdr:spPr>
        <a:xfrm flipV="1">
          <a:off x="22160864" y="9459685"/>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45193</xdr:rowOff>
    </xdr:from>
    <xdr:ext cx="469744" cy="259045"/>
    <xdr:sp macro="" textlink="">
      <xdr:nvSpPr>
        <xdr:cNvPr id="422" name="【学校施設】&#10;一人当たり面積最小値テキスト"/>
        <xdr:cNvSpPr txBox="1"/>
      </xdr:nvSpPr>
      <xdr:spPr>
        <a:xfrm>
          <a:off x="22250400"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0.382</a:t>
          </a:r>
          <a:endParaRPr kumimoji="1" lang="ja-JP" altLang="en-US" sz="1000" b="1">
            <a:latin typeface="ＭＳ Ｐゴシック"/>
          </a:endParaRPr>
        </a:p>
      </xdr:txBody>
    </xdr:sp>
    <xdr:clientData/>
  </xdr:oneCellAnchor>
  <xdr:twoCellAnchor>
    <xdr:from>
      <xdr:col>32</xdr:col>
      <xdr:colOff>98425</xdr:colOff>
      <xdr:row>64</xdr:row>
      <xdr:rowOff>41366</xdr:rowOff>
    </xdr:from>
    <xdr:to>
      <xdr:col>32</xdr:col>
      <xdr:colOff>276225</xdr:colOff>
      <xdr:row>64</xdr:row>
      <xdr:rowOff>41366</xdr:rowOff>
    </xdr:to>
    <xdr:cxnSp macro="">
      <xdr:nvCxnSpPr>
        <xdr:cNvPr id="423" name="直線コネクタ 422"/>
        <xdr:cNvCxnSpPr/>
      </xdr:nvCxnSpPr>
      <xdr:spPr>
        <a:xfrm>
          <a:off x="22072600" y="1101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148062</xdr:rowOff>
    </xdr:from>
    <xdr:ext cx="469744" cy="259045"/>
    <xdr:sp macro="" textlink="">
      <xdr:nvSpPr>
        <xdr:cNvPr id="424" name="【学校施設】&#10;一人当たり面積最大値テキスト"/>
        <xdr:cNvSpPr txBox="1"/>
      </xdr:nvSpPr>
      <xdr:spPr>
        <a:xfrm>
          <a:off x="22250400" y="923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1.810</a:t>
          </a:r>
          <a:endParaRPr kumimoji="1" lang="ja-JP" altLang="en-US" sz="1000" b="1">
            <a:latin typeface="ＭＳ Ｐゴシック"/>
          </a:endParaRPr>
        </a:p>
      </xdr:txBody>
    </xdr:sp>
    <xdr:clientData/>
  </xdr:oneCellAnchor>
  <xdr:twoCellAnchor>
    <xdr:from>
      <xdr:col>32</xdr:col>
      <xdr:colOff>98425</xdr:colOff>
      <xdr:row>55</xdr:row>
      <xdr:rowOff>29935</xdr:rowOff>
    </xdr:from>
    <xdr:to>
      <xdr:col>32</xdr:col>
      <xdr:colOff>276225</xdr:colOff>
      <xdr:row>55</xdr:row>
      <xdr:rowOff>29935</xdr:rowOff>
    </xdr:to>
    <xdr:cxnSp macro="">
      <xdr:nvCxnSpPr>
        <xdr:cNvPr id="425" name="直線コネクタ 424"/>
        <xdr:cNvCxnSpPr/>
      </xdr:nvCxnSpPr>
      <xdr:spPr>
        <a:xfrm>
          <a:off x="22072600" y="94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162758</xdr:rowOff>
    </xdr:from>
    <xdr:ext cx="469744" cy="259045"/>
    <xdr:sp macro="" textlink="">
      <xdr:nvSpPr>
        <xdr:cNvPr id="426" name="【学校施設】&#10;一人当たり面積平均値テキスト"/>
        <xdr:cNvSpPr txBox="1"/>
      </xdr:nvSpPr>
      <xdr:spPr>
        <a:xfrm>
          <a:off x="22250400" y="104497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0.834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12881</xdr:rowOff>
    </xdr:from>
    <xdr:to>
      <xdr:col>32</xdr:col>
      <xdr:colOff>238125</xdr:colOff>
      <xdr:row>61</xdr:row>
      <xdr:rowOff>114481</xdr:rowOff>
    </xdr:to>
    <xdr:sp macro="" textlink="">
      <xdr:nvSpPr>
        <xdr:cNvPr id="427" name="フローチャート : 判断 426"/>
        <xdr:cNvSpPr/>
      </xdr:nvSpPr>
      <xdr:spPr>
        <a:xfrm>
          <a:off x="22110700" y="10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125549</xdr:rowOff>
    </xdr:from>
    <xdr:to>
      <xdr:col>31</xdr:col>
      <xdr:colOff>85725</xdr:colOff>
      <xdr:row>61</xdr:row>
      <xdr:rowOff>55699</xdr:rowOff>
    </xdr:to>
    <xdr:sp macro="" textlink="">
      <xdr:nvSpPr>
        <xdr:cNvPr id="428" name="フローチャート : 判断 427"/>
        <xdr:cNvSpPr/>
      </xdr:nvSpPr>
      <xdr:spPr>
        <a:xfrm>
          <a:off x="2127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9" name="テキスト ボックス 4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0" name="テキスト ボックス 4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1" name="テキスト ボックス 4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2" name="テキスト ボックス 4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3" name="テキスト ボックス 4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169091</xdr:rowOff>
    </xdr:from>
    <xdr:to>
      <xdr:col>31</xdr:col>
      <xdr:colOff>85725</xdr:colOff>
      <xdr:row>61</xdr:row>
      <xdr:rowOff>99241</xdr:rowOff>
    </xdr:to>
    <xdr:sp macro="" textlink="">
      <xdr:nvSpPr>
        <xdr:cNvPr id="434" name="円/楕円 433"/>
        <xdr:cNvSpPr/>
      </xdr:nvSpPr>
      <xdr:spPr>
        <a:xfrm>
          <a:off x="21272500" y="1045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72226</xdr:rowOff>
    </xdr:from>
    <xdr:ext cx="469744" cy="259045"/>
    <xdr:sp macro="" textlink="">
      <xdr:nvSpPr>
        <xdr:cNvPr id="435" name="n_1aveValue【学校施設】&#10;一人当たり面積"/>
        <xdr:cNvSpPr txBox="1"/>
      </xdr:nvSpPr>
      <xdr:spPr>
        <a:xfrm>
          <a:off x="21075727" y="1018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0.888</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90368</xdr:rowOff>
    </xdr:from>
    <xdr:ext cx="469744" cy="259045"/>
    <xdr:sp macro="" textlink="">
      <xdr:nvSpPr>
        <xdr:cNvPr id="436" name="n_1mainValue【学校施設】&#10;一人当たり面積"/>
        <xdr:cNvSpPr txBox="1"/>
      </xdr:nvSpPr>
      <xdr:spPr>
        <a:xfrm>
          <a:off x="21075727" y="1054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0.848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7" name="正方形/長方形 4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8" name="正方形/長方形 4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9" name="正方形/長方形 4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0" name="正方形/長方形 4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1" name="正方形/長方形 4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2" name="正方形/長方形 4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3" name="正方形/長方形 4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4" name="正方形/長方形 4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5" name="テキスト ボックス 4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6" name="直線コネクタ 4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47" name="直線コネクタ 44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48" name="テキスト ボックス 44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49" name="直線コネクタ 44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0" name="テキスト ボックス 44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1" name="直線コネクタ 45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2" name="テキスト ボックス 45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3" name="直線コネクタ 45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4" name="テキスト ボックス 45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5" name="直線コネクタ 45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6" name="テキスト ボックス 45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7" name="直線コネクタ 45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58" name="テキスト ボックス 45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9" name="直線コネクタ 4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0" name="テキスト ボックス 4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80555</xdr:rowOff>
    </xdr:from>
    <xdr:to>
      <xdr:col>23</xdr:col>
      <xdr:colOff>516889</xdr:colOff>
      <xdr:row>86</xdr:row>
      <xdr:rowOff>98516</xdr:rowOff>
    </xdr:to>
    <xdr:cxnSp macro="">
      <xdr:nvCxnSpPr>
        <xdr:cNvPr id="462" name="直線コネクタ 461"/>
        <xdr:cNvCxnSpPr/>
      </xdr:nvCxnSpPr>
      <xdr:spPr>
        <a:xfrm flipV="1">
          <a:off x="16318864" y="13282205"/>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102343</xdr:rowOff>
    </xdr:from>
    <xdr:ext cx="340478" cy="259045"/>
    <xdr:sp macro="" textlink="">
      <xdr:nvSpPr>
        <xdr:cNvPr id="463" name="【児童館】&#10;有形固定資産減価償却率最小値テキスト"/>
        <xdr:cNvSpPr txBox="1"/>
      </xdr:nvSpPr>
      <xdr:spPr>
        <a:xfrm>
          <a:off x="16408400" y="1484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428625</xdr:colOff>
      <xdr:row>86</xdr:row>
      <xdr:rowOff>98516</xdr:rowOff>
    </xdr:from>
    <xdr:to>
      <xdr:col>23</xdr:col>
      <xdr:colOff>606425</xdr:colOff>
      <xdr:row>86</xdr:row>
      <xdr:rowOff>98516</xdr:rowOff>
    </xdr:to>
    <xdr:cxnSp macro="">
      <xdr:nvCxnSpPr>
        <xdr:cNvPr id="464" name="直線コネクタ 463"/>
        <xdr:cNvCxnSpPr/>
      </xdr:nvCxnSpPr>
      <xdr:spPr>
        <a:xfrm>
          <a:off x="16230600" y="1484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27232</xdr:rowOff>
    </xdr:from>
    <xdr:ext cx="405111" cy="259045"/>
    <xdr:sp macro="" textlink="">
      <xdr:nvSpPr>
        <xdr:cNvPr id="465" name="【児童館】&#10;有形固定資産減価償却率最大値テキスト"/>
        <xdr:cNvSpPr txBox="1"/>
      </xdr:nvSpPr>
      <xdr:spPr>
        <a:xfrm>
          <a:off x="16408400" y="1305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23</xdr:col>
      <xdr:colOff>428625</xdr:colOff>
      <xdr:row>77</xdr:row>
      <xdr:rowOff>80555</xdr:rowOff>
    </xdr:from>
    <xdr:to>
      <xdr:col>23</xdr:col>
      <xdr:colOff>606425</xdr:colOff>
      <xdr:row>77</xdr:row>
      <xdr:rowOff>80555</xdr:rowOff>
    </xdr:to>
    <xdr:cxnSp macro="">
      <xdr:nvCxnSpPr>
        <xdr:cNvPr id="466" name="直線コネクタ 465"/>
        <xdr:cNvCxnSpPr/>
      </xdr:nvCxnSpPr>
      <xdr:spPr>
        <a:xfrm>
          <a:off x="16230600" y="1328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27776</xdr:rowOff>
    </xdr:from>
    <xdr:ext cx="405111" cy="259045"/>
    <xdr:sp macro="" textlink="">
      <xdr:nvSpPr>
        <xdr:cNvPr id="467" name="【児童館】&#10;有形固定資産減価償却率平均値テキスト"/>
        <xdr:cNvSpPr txBox="1"/>
      </xdr:nvSpPr>
      <xdr:spPr>
        <a:xfrm>
          <a:off x="16408400" y="13915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49349</xdr:rowOff>
    </xdr:from>
    <xdr:to>
      <xdr:col>23</xdr:col>
      <xdr:colOff>568325</xdr:colOff>
      <xdr:row>81</xdr:row>
      <xdr:rowOff>150949</xdr:rowOff>
    </xdr:to>
    <xdr:sp macro="" textlink="">
      <xdr:nvSpPr>
        <xdr:cNvPr id="468" name="フローチャート : 判断 467"/>
        <xdr:cNvSpPr/>
      </xdr:nvSpPr>
      <xdr:spPr>
        <a:xfrm>
          <a:off x="162687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153851</xdr:rowOff>
    </xdr:from>
    <xdr:to>
      <xdr:col>22</xdr:col>
      <xdr:colOff>415925</xdr:colOff>
      <xdr:row>81</xdr:row>
      <xdr:rowOff>84001</xdr:rowOff>
    </xdr:to>
    <xdr:sp macro="" textlink="">
      <xdr:nvSpPr>
        <xdr:cNvPr id="469" name="フローチャート : 判断 468"/>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0" name="テキスト ボックス 4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1" name="テキスト ボックス 4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2" name="テキスト ボックス 4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3" name="テキスト ボックス 4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4" name="テキスト ボックス 4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54248</xdr:rowOff>
    </xdr:from>
    <xdr:to>
      <xdr:col>22</xdr:col>
      <xdr:colOff>415925</xdr:colOff>
      <xdr:row>81</xdr:row>
      <xdr:rowOff>155848</xdr:rowOff>
    </xdr:to>
    <xdr:sp macro="" textlink="">
      <xdr:nvSpPr>
        <xdr:cNvPr id="475" name="円/楕円 474"/>
        <xdr:cNvSpPr/>
      </xdr:nvSpPr>
      <xdr:spPr>
        <a:xfrm>
          <a:off x="154305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100528</xdr:rowOff>
    </xdr:from>
    <xdr:ext cx="405111" cy="259045"/>
    <xdr:sp macro="" textlink="">
      <xdr:nvSpPr>
        <xdr:cNvPr id="476" name="n_1aveValue【児童館】&#10;有形固定資産減価償却率"/>
        <xdr:cNvSpPr txBox="1"/>
      </xdr:nvSpPr>
      <xdr:spPr>
        <a:xfrm>
          <a:off x="15266043"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81</xdr:row>
      <xdr:rowOff>146975</xdr:rowOff>
    </xdr:from>
    <xdr:ext cx="405111" cy="259045"/>
    <xdr:sp macro="" textlink="">
      <xdr:nvSpPr>
        <xdr:cNvPr id="477" name="n_1mainValue【児童館】&#10;有形固定資産減価償却率"/>
        <xdr:cNvSpPr txBox="1"/>
      </xdr:nvSpPr>
      <xdr:spPr>
        <a:xfrm>
          <a:off x="15266043" y="1403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9" name="正方形/長方形 4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0" name="正方形/長方形 4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1" name="正方形/長方形 4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2" name="正方形/長方形 4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3" name="正方形/長方形 4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4" name="正方形/長方形 4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5" name="正方形/長方形 4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6" name="テキスト ボックス 4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7" name="直線コネクタ 4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88" name="直線コネクタ 48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89" name="テキスト ボックス 48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0" name="直線コネクタ 48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1" name="テキスト ボックス 49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2" name="直線コネクタ 49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3" name="テキスト ボックス 49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4" name="直線コネクタ 49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95" name="テキスト ボックス 49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96" name="直線コネクタ 49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97" name="テキスト ボックス 49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98" name="直線コネクタ 49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99" name="テキスト ボックス 49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0" name="直線コネクタ 4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1" name="テキスト ボックス 5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54429</xdr:rowOff>
    </xdr:from>
    <xdr:to>
      <xdr:col>32</xdr:col>
      <xdr:colOff>186689</xdr:colOff>
      <xdr:row>86</xdr:row>
      <xdr:rowOff>5443</xdr:rowOff>
    </xdr:to>
    <xdr:cxnSp macro="">
      <xdr:nvCxnSpPr>
        <xdr:cNvPr id="503" name="直線コネクタ 502"/>
        <xdr:cNvCxnSpPr/>
      </xdr:nvCxnSpPr>
      <xdr:spPr>
        <a:xfrm flipV="1">
          <a:off x="22160864" y="13427529"/>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9270</xdr:rowOff>
    </xdr:from>
    <xdr:ext cx="469744" cy="259045"/>
    <xdr:sp macro="" textlink="">
      <xdr:nvSpPr>
        <xdr:cNvPr id="504" name="【児童館】&#10;一人当たり面積最小値テキスト"/>
        <xdr:cNvSpPr txBox="1"/>
      </xdr:nvSpPr>
      <xdr:spPr>
        <a:xfrm>
          <a:off x="222504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86</xdr:row>
      <xdr:rowOff>5443</xdr:rowOff>
    </xdr:from>
    <xdr:to>
      <xdr:col>32</xdr:col>
      <xdr:colOff>276225</xdr:colOff>
      <xdr:row>86</xdr:row>
      <xdr:rowOff>5443</xdr:rowOff>
    </xdr:to>
    <xdr:cxnSp macro="">
      <xdr:nvCxnSpPr>
        <xdr:cNvPr id="505" name="直線コネクタ 504"/>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1106</xdr:rowOff>
    </xdr:from>
    <xdr:ext cx="469744" cy="259045"/>
    <xdr:sp macro="" textlink="">
      <xdr:nvSpPr>
        <xdr:cNvPr id="506" name="【児童館】&#10;一人当たり面積最大値テキスト"/>
        <xdr:cNvSpPr txBox="1"/>
      </xdr:nvSpPr>
      <xdr:spPr>
        <a:xfrm>
          <a:off x="222504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0.091</a:t>
          </a:r>
          <a:endParaRPr kumimoji="1" lang="ja-JP" altLang="en-US" sz="1000" b="1">
            <a:latin typeface="ＭＳ Ｐゴシック"/>
          </a:endParaRPr>
        </a:p>
      </xdr:txBody>
    </xdr:sp>
    <xdr:clientData/>
  </xdr:oneCellAnchor>
  <xdr:twoCellAnchor>
    <xdr:from>
      <xdr:col>32</xdr:col>
      <xdr:colOff>98425</xdr:colOff>
      <xdr:row>78</xdr:row>
      <xdr:rowOff>54429</xdr:rowOff>
    </xdr:from>
    <xdr:to>
      <xdr:col>32</xdr:col>
      <xdr:colOff>276225</xdr:colOff>
      <xdr:row>78</xdr:row>
      <xdr:rowOff>54429</xdr:rowOff>
    </xdr:to>
    <xdr:cxnSp macro="">
      <xdr:nvCxnSpPr>
        <xdr:cNvPr id="507" name="直線コネクタ 506"/>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153506</xdr:rowOff>
    </xdr:from>
    <xdr:ext cx="469744" cy="259045"/>
    <xdr:sp macro="" textlink="">
      <xdr:nvSpPr>
        <xdr:cNvPr id="508" name="【児童館】&#10;一人当たり面積平均値テキスト"/>
        <xdr:cNvSpPr txBox="1"/>
      </xdr:nvSpPr>
      <xdr:spPr>
        <a:xfrm>
          <a:off x="22250400" y="14383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3629</xdr:rowOff>
    </xdr:from>
    <xdr:to>
      <xdr:col>32</xdr:col>
      <xdr:colOff>238125</xdr:colOff>
      <xdr:row>84</xdr:row>
      <xdr:rowOff>105229</xdr:rowOff>
    </xdr:to>
    <xdr:sp macro="" textlink="">
      <xdr:nvSpPr>
        <xdr:cNvPr id="509" name="フローチャート : 判断 508"/>
        <xdr:cNvSpPr/>
      </xdr:nvSpPr>
      <xdr:spPr>
        <a:xfrm>
          <a:off x="221107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19957</xdr:rowOff>
    </xdr:from>
    <xdr:to>
      <xdr:col>31</xdr:col>
      <xdr:colOff>85725</xdr:colOff>
      <xdr:row>84</xdr:row>
      <xdr:rowOff>121557</xdr:rowOff>
    </xdr:to>
    <xdr:sp macro="" textlink="">
      <xdr:nvSpPr>
        <xdr:cNvPr id="510" name="フローチャート : 判断 509"/>
        <xdr:cNvSpPr/>
      </xdr:nvSpPr>
      <xdr:spPr>
        <a:xfrm>
          <a:off x="21272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1" name="テキスト ボックス 5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2" name="テキスト ボックス 5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3" name="テキスト ボックス 5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4" name="テキスト ボックス 5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5" name="テキスト ボックス 5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3629</xdr:rowOff>
    </xdr:from>
    <xdr:to>
      <xdr:col>31</xdr:col>
      <xdr:colOff>85725</xdr:colOff>
      <xdr:row>84</xdr:row>
      <xdr:rowOff>105229</xdr:rowOff>
    </xdr:to>
    <xdr:sp macro="" textlink="">
      <xdr:nvSpPr>
        <xdr:cNvPr id="516" name="円/楕円 515"/>
        <xdr:cNvSpPr/>
      </xdr:nvSpPr>
      <xdr:spPr>
        <a:xfrm>
          <a:off x="21272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112684</xdr:rowOff>
    </xdr:from>
    <xdr:ext cx="469744" cy="259045"/>
    <xdr:sp macro="" textlink="">
      <xdr:nvSpPr>
        <xdr:cNvPr id="517" name="n_1aveValue【児童館】&#10;一人当たり面積"/>
        <xdr:cNvSpPr txBox="1"/>
      </xdr:nvSpPr>
      <xdr:spPr>
        <a:xfrm>
          <a:off x="210757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0.027</a:t>
          </a:r>
          <a:endParaRPr kumimoji="1" lang="ja-JP" altLang="en-US" sz="1000" b="1">
            <a:solidFill>
              <a:srgbClr val="000080"/>
            </a:solidFill>
            <a:latin typeface="ＭＳ Ｐゴシック"/>
          </a:endParaRPr>
        </a:p>
      </xdr:txBody>
    </xdr:sp>
    <xdr:clientData/>
  </xdr:oneCellAnchor>
  <xdr:oneCellAnchor>
    <xdr:from>
      <xdr:col>30</xdr:col>
      <xdr:colOff>473152</xdr:colOff>
      <xdr:row>82</xdr:row>
      <xdr:rowOff>121756</xdr:rowOff>
    </xdr:from>
    <xdr:ext cx="469744" cy="259045"/>
    <xdr:sp macro="" textlink="">
      <xdr:nvSpPr>
        <xdr:cNvPr id="518" name="n_1mainValue【児童館】&#10;一人当たり面積"/>
        <xdr:cNvSpPr txBox="1"/>
      </xdr:nvSpPr>
      <xdr:spPr>
        <a:xfrm>
          <a:off x="210757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9" name="正方形/長方形 5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94</xdr:row>
      <xdr:rowOff>165100</xdr:rowOff>
    </xdr:from>
    <xdr:to>
      <xdr:col>20</xdr:col>
      <xdr:colOff>225425</xdr:colOff>
      <xdr:row>96</xdr:row>
      <xdr:rowOff>76200</xdr:rowOff>
    </xdr:to>
    <xdr:sp macro="" textlink="">
      <xdr:nvSpPr>
        <xdr:cNvPr id="520" name="正方形/長方形 519"/>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96</xdr:row>
      <xdr:rowOff>25400</xdr:rowOff>
    </xdr:from>
    <xdr:to>
      <xdr:col>20</xdr:col>
      <xdr:colOff>225425</xdr:colOff>
      <xdr:row>97</xdr:row>
      <xdr:rowOff>107950</xdr:rowOff>
    </xdr:to>
    <xdr:sp macro="" textlink="">
      <xdr:nvSpPr>
        <xdr:cNvPr id="521" name="正方形/長方形 520"/>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19</xdr:col>
      <xdr:colOff>657225</xdr:colOff>
      <xdr:row>94</xdr:row>
      <xdr:rowOff>165100</xdr:rowOff>
    </xdr:from>
    <xdr:to>
      <xdr:col>22</xdr:col>
      <xdr:colOff>123825</xdr:colOff>
      <xdr:row>96</xdr:row>
      <xdr:rowOff>76200</xdr:rowOff>
    </xdr:to>
    <xdr:sp macro="" textlink="">
      <xdr:nvSpPr>
        <xdr:cNvPr id="522" name="正方形/長方形 521"/>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19</xdr:col>
      <xdr:colOff>657225</xdr:colOff>
      <xdr:row>96</xdr:row>
      <xdr:rowOff>25400</xdr:rowOff>
    </xdr:from>
    <xdr:to>
      <xdr:col>22</xdr:col>
      <xdr:colOff>123825</xdr:colOff>
      <xdr:row>97</xdr:row>
      <xdr:rowOff>107950</xdr:rowOff>
    </xdr:to>
    <xdr:sp macro="" textlink="">
      <xdr:nvSpPr>
        <xdr:cNvPr id="523" name="正方形/長方形 522"/>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4" name="正方形/長方形 52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25" name="正方形/長方形 5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94</xdr:row>
      <xdr:rowOff>165100</xdr:rowOff>
    </xdr:from>
    <xdr:to>
      <xdr:col>28</xdr:col>
      <xdr:colOff>581025</xdr:colOff>
      <xdr:row>96</xdr:row>
      <xdr:rowOff>76200</xdr:rowOff>
    </xdr:to>
    <xdr:sp macro="" textlink="">
      <xdr:nvSpPr>
        <xdr:cNvPr id="526" name="正方形/長方形 525"/>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96</xdr:row>
      <xdr:rowOff>25400</xdr:rowOff>
    </xdr:from>
    <xdr:to>
      <xdr:col>28</xdr:col>
      <xdr:colOff>581025</xdr:colOff>
      <xdr:row>97</xdr:row>
      <xdr:rowOff>107950</xdr:rowOff>
    </xdr:to>
    <xdr:sp macro="" textlink="">
      <xdr:nvSpPr>
        <xdr:cNvPr id="527" name="正方形/長方形 526"/>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28</xdr:col>
      <xdr:colOff>327025</xdr:colOff>
      <xdr:row>94</xdr:row>
      <xdr:rowOff>165100</xdr:rowOff>
    </xdr:from>
    <xdr:to>
      <xdr:col>30</xdr:col>
      <xdr:colOff>479425</xdr:colOff>
      <xdr:row>96</xdr:row>
      <xdr:rowOff>76200</xdr:rowOff>
    </xdr:to>
    <xdr:sp macro="" textlink="">
      <xdr:nvSpPr>
        <xdr:cNvPr id="528" name="正方形/長方形 527"/>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28</xdr:col>
      <xdr:colOff>327025</xdr:colOff>
      <xdr:row>96</xdr:row>
      <xdr:rowOff>25400</xdr:rowOff>
    </xdr:from>
    <xdr:to>
      <xdr:col>30</xdr:col>
      <xdr:colOff>479425</xdr:colOff>
      <xdr:row>97</xdr:row>
      <xdr:rowOff>107950</xdr:rowOff>
    </xdr:to>
    <xdr:sp macro="" textlink="">
      <xdr:nvSpPr>
        <xdr:cNvPr id="529" name="正方形/長方形 528"/>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0" name="正方形/長方形 52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31" name="正方形/長方形 5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2" name="正方形/長方形 5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3" name="テキスト ボックス 5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ea"/>
              <a:ea typeface="+mn-ea"/>
              <a:cs typeface="+mn-cs"/>
            </a:rPr>
            <a:t>　道路の有形固定資産減価償却比率は</a:t>
          </a:r>
          <a:r>
            <a:rPr kumimoji="1" lang="en-US" altLang="ja-JP" sz="1300">
              <a:solidFill>
                <a:schemeClr val="dk1"/>
              </a:solidFill>
              <a:effectLst/>
              <a:latin typeface="+mn-ea"/>
              <a:ea typeface="+mn-ea"/>
              <a:cs typeface="+mn-cs"/>
            </a:rPr>
            <a:t>80.7</a:t>
          </a:r>
          <a:r>
            <a:rPr kumimoji="1" lang="ja-JP" altLang="ja-JP" sz="1300">
              <a:solidFill>
                <a:schemeClr val="dk1"/>
              </a:solidFill>
              <a:effectLst/>
              <a:latin typeface="+mn-ea"/>
              <a:ea typeface="+mn-ea"/>
              <a:cs typeface="+mn-cs"/>
            </a:rPr>
            <a:t>％となっており、類似団体内平均値と比較して</a:t>
          </a:r>
          <a:r>
            <a:rPr kumimoji="1" lang="en-US" altLang="ja-JP" sz="1300">
              <a:solidFill>
                <a:schemeClr val="dk1"/>
              </a:solidFill>
              <a:effectLst/>
              <a:latin typeface="+mn-ea"/>
              <a:ea typeface="+mn-ea"/>
              <a:cs typeface="+mn-cs"/>
            </a:rPr>
            <a:t>10.5</a:t>
          </a:r>
          <a:r>
            <a:rPr kumimoji="1" lang="ja-JP" altLang="ja-JP" sz="1300">
              <a:solidFill>
                <a:schemeClr val="dk1"/>
              </a:solidFill>
              <a:effectLst/>
              <a:latin typeface="+mn-ea"/>
              <a:ea typeface="+mn-ea"/>
              <a:cs typeface="+mn-cs"/>
            </a:rPr>
            <a:t>ポイント高くなっております。</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　一方、公共施設の有形固定資産減価償却比率は、類似団体内平均値よりも低くなっていますが、学校施設は</a:t>
          </a:r>
          <a:r>
            <a:rPr kumimoji="1" lang="en-US" altLang="ja-JP" sz="1300">
              <a:solidFill>
                <a:schemeClr val="dk1"/>
              </a:solidFill>
              <a:effectLst/>
              <a:latin typeface="+mn-ea"/>
              <a:ea typeface="+mn-ea"/>
              <a:cs typeface="+mn-cs"/>
            </a:rPr>
            <a:t>55.8</a:t>
          </a:r>
          <a:r>
            <a:rPr kumimoji="1" lang="ja-JP" altLang="ja-JP" sz="1300">
              <a:solidFill>
                <a:schemeClr val="dk1"/>
              </a:solidFill>
              <a:effectLst/>
              <a:latin typeface="+mn-ea"/>
              <a:ea typeface="+mn-ea"/>
              <a:cs typeface="+mn-cs"/>
            </a:rPr>
            <a:t>％と高い水準となっています。</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　今後、公共施設や道路、橋梁等の改築経費が増大することが想定されることから、計画的な機能更新を行うことが必要です。</a:t>
          </a:r>
          <a:endParaRPr lang="ja-JP" altLang="ja-JP" sz="1300">
            <a:effectLst/>
            <a:latin typeface="+mn-ea"/>
            <a:ea typeface="+mn-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東京都大田区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717,295
695,696
60.75
257,274,693
250,187,395
6,347,245
164,330,312
27,316,342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51054</xdr:rowOff>
    </xdr:from>
    <xdr:to>
      <xdr:col>6</xdr:col>
      <xdr:colOff>510540</xdr:colOff>
      <xdr:row>42</xdr:row>
      <xdr:rowOff>5334</xdr:rowOff>
    </xdr:to>
    <xdr:cxnSp macro="">
      <xdr:nvCxnSpPr>
        <xdr:cNvPr id="55" name="直線コネクタ 54"/>
        <xdr:cNvCxnSpPr/>
      </xdr:nvCxnSpPr>
      <xdr:spPr>
        <a:xfrm flipV="1">
          <a:off x="4634865" y="6051804"/>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9161</xdr:rowOff>
    </xdr:from>
    <xdr:ext cx="405111" cy="259045"/>
    <xdr:sp macro="" textlink="">
      <xdr:nvSpPr>
        <xdr:cNvPr id="56" name="【図書館】&#10;有形固定資産減価償却率最小値テキスト"/>
        <xdr:cNvSpPr txBox="1"/>
      </xdr:nvSpPr>
      <xdr:spPr>
        <a:xfrm>
          <a:off x="47244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6</xdr:col>
      <xdr:colOff>422275</xdr:colOff>
      <xdr:row>42</xdr:row>
      <xdr:rowOff>5334</xdr:rowOff>
    </xdr:from>
    <xdr:to>
      <xdr:col>6</xdr:col>
      <xdr:colOff>600075</xdr:colOff>
      <xdr:row>42</xdr:row>
      <xdr:rowOff>5334</xdr:rowOff>
    </xdr:to>
    <xdr:cxnSp macro="">
      <xdr:nvCxnSpPr>
        <xdr:cNvPr id="57" name="直線コネクタ 56"/>
        <xdr:cNvCxnSpPr/>
      </xdr:nvCxnSpPr>
      <xdr:spPr>
        <a:xfrm>
          <a:off x="4546600" y="72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169181</xdr:rowOff>
    </xdr:from>
    <xdr:ext cx="405111" cy="259045"/>
    <xdr:sp macro="" textlink="">
      <xdr:nvSpPr>
        <xdr:cNvPr id="58" name="【図書館】&#10;有形固定資産減価償却率最大値テキスト"/>
        <xdr:cNvSpPr txBox="1"/>
      </xdr:nvSpPr>
      <xdr:spPr>
        <a:xfrm>
          <a:off x="4724400" y="5827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6</xdr:col>
      <xdr:colOff>422275</xdr:colOff>
      <xdr:row>35</xdr:row>
      <xdr:rowOff>51054</xdr:rowOff>
    </xdr:from>
    <xdr:to>
      <xdr:col>6</xdr:col>
      <xdr:colOff>600075</xdr:colOff>
      <xdr:row>35</xdr:row>
      <xdr:rowOff>51054</xdr:rowOff>
    </xdr:to>
    <xdr:cxnSp macro="">
      <xdr:nvCxnSpPr>
        <xdr:cNvPr id="59" name="直線コネクタ 58"/>
        <xdr:cNvCxnSpPr/>
      </xdr:nvCxnSpPr>
      <xdr:spPr>
        <a:xfrm>
          <a:off x="4546600" y="60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6113</xdr:rowOff>
    </xdr:from>
    <xdr:ext cx="405111" cy="259045"/>
    <xdr:sp macro="" textlink="">
      <xdr:nvSpPr>
        <xdr:cNvPr id="60" name="【図書館】&#10;有形固定資産減価償却率平均値テキスト"/>
        <xdr:cNvSpPr txBox="1"/>
      </xdr:nvSpPr>
      <xdr:spPr>
        <a:xfrm>
          <a:off x="4724400" y="6521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27686</xdr:rowOff>
    </xdr:from>
    <xdr:to>
      <xdr:col>6</xdr:col>
      <xdr:colOff>561975</xdr:colOff>
      <xdr:row>38</xdr:row>
      <xdr:rowOff>129286</xdr:rowOff>
    </xdr:to>
    <xdr:sp macro="" textlink="">
      <xdr:nvSpPr>
        <xdr:cNvPr id="61" name="フローチャート : 判断 60"/>
        <xdr:cNvSpPr/>
      </xdr:nvSpPr>
      <xdr:spPr>
        <a:xfrm>
          <a:off x="45847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146558</xdr:rowOff>
    </xdr:from>
    <xdr:to>
      <xdr:col>5</xdr:col>
      <xdr:colOff>409575</xdr:colOff>
      <xdr:row>38</xdr:row>
      <xdr:rowOff>76708</xdr:rowOff>
    </xdr:to>
    <xdr:sp macro="" textlink="">
      <xdr:nvSpPr>
        <xdr:cNvPr id="62" name="フローチャート : 判断 61"/>
        <xdr:cNvSpPr/>
      </xdr:nvSpPr>
      <xdr:spPr>
        <a:xfrm>
          <a:off x="3746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67835</xdr:rowOff>
    </xdr:from>
    <xdr:ext cx="405111" cy="259045"/>
    <xdr:sp macro="" textlink="">
      <xdr:nvSpPr>
        <xdr:cNvPr id="63" name="n_1aveValue【図書館】&#10;有形固定資産減価償却率"/>
        <xdr:cNvSpPr txBox="1"/>
      </xdr:nvSpPr>
      <xdr:spPr>
        <a:xfrm>
          <a:off x="3582043" y="658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23114</xdr:rowOff>
    </xdr:from>
    <xdr:to>
      <xdr:col>5</xdr:col>
      <xdr:colOff>409575</xdr:colOff>
      <xdr:row>37</xdr:row>
      <xdr:rowOff>124714</xdr:rowOff>
    </xdr:to>
    <xdr:sp macro="" textlink="">
      <xdr:nvSpPr>
        <xdr:cNvPr id="69" name="円/楕円 68"/>
        <xdr:cNvSpPr/>
      </xdr:nvSpPr>
      <xdr:spPr>
        <a:xfrm>
          <a:off x="3746500" y="63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141241</xdr:rowOff>
    </xdr:from>
    <xdr:ext cx="405111" cy="259045"/>
    <xdr:sp macro="" textlink="">
      <xdr:nvSpPr>
        <xdr:cNvPr id="70" name="n_1mainValue【図書館】&#10;有形固定資産減価償却率"/>
        <xdr:cNvSpPr txBox="1"/>
      </xdr:nvSpPr>
      <xdr:spPr>
        <a:xfrm>
          <a:off x="3582043" y="614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4" name="テキスト ボックス 8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6" name="テキスト ボックス 8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88" name="テキスト ボックス 8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0" name="テキスト ボックス 8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140208</xdr:rowOff>
    </xdr:from>
    <xdr:to>
      <xdr:col>15</xdr:col>
      <xdr:colOff>180340</xdr:colOff>
      <xdr:row>41</xdr:row>
      <xdr:rowOff>46482</xdr:rowOff>
    </xdr:to>
    <xdr:cxnSp macro="">
      <xdr:nvCxnSpPr>
        <xdr:cNvPr id="92" name="直線コネクタ 91"/>
        <xdr:cNvCxnSpPr/>
      </xdr:nvCxnSpPr>
      <xdr:spPr>
        <a:xfrm flipV="1">
          <a:off x="10476865" y="59695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50309</xdr:rowOff>
    </xdr:from>
    <xdr:ext cx="469744" cy="259045"/>
    <xdr:sp macro="" textlink="">
      <xdr:nvSpPr>
        <xdr:cNvPr id="93" name="【図書館】&#10;一人当たり面積最小値テキスト"/>
        <xdr:cNvSpPr txBox="1"/>
      </xdr:nvSpPr>
      <xdr:spPr>
        <a:xfrm>
          <a:off x="10566400" y="707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41</xdr:row>
      <xdr:rowOff>46482</xdr:rowOff>
    </xdr:from>
    <xdr:to>
      <xdr:col>15</xdr:col>
      <xdr:colOff>269875</xdr:colOff>
      <xdr:row>41</xdr:row>
      <xdr:rowOff>46482</xdr:rowOff>
    </xdr:to>
    <xdr:cxnSp macro="">
      <xdr:nvCxnSpPr>
        <xdr:cNvPr id="94" name="直線コネクタ 93"/>
        <xdr:cNvCxnSpPr/>
      </xdr:nvCxnSpPr>
      <xdr:spPr>
        <a:xfrm>
          <a:off x="10388600" y="707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86885</xdr:rowOff>
    </xdr:from>
    <xdr:ext cx="469744" cy="259045"/>
    <xdr:sp macro="" textlink="">
      <xdr:nvSpPr>
        <xdr:cNvPr id="95" name="【図書館】&#10;一人当たり面積最大値テキスト"/>
        <xdr:cNvSpPr txBox="1"/>
      </xdr:nvSpPr>
      <xdr:spPr>
        <a:xfrm>
          <a:off x="10566400" y="574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0.261</a:t>
          </a:r>
          <a:endParaRPr kumimoji="1" lang="ja-JP" altLang="en-US" sz="1000" b="1">
            <a:latin typeface="ＭＳ Ｐゴシック"/>
          </a:endParaRPr>
        </a:p>
      </xdr:txBody>
    </xdr:sp>
    <xdr:clientData/>
  </xdr:oneCellAnchor>
  <xdr:twoCellAnchor>
    <xdr:from>
      <xdr:col>15</xdr:col>
      <xdr:colOff>92075</xdr:colOff>
      <xdr:row>34</xdr:row>
      <xdr:rowOff>140208</xdr:rowOff>
    </xdr:from>
    <xdr:to>
      <xdr:col>15</xdr:col>
      <xdr:colOff>269875</xdr:colOff>
      <xdr:row>34</xdr:row>
      <xdr:rowOff>140208</xdr:rowOff>
    </xdr:to>
    <xdr:cxnSp macro="">
      <xdr:nvCxnSpPr>
        <xdr:cNvPr id="96" name="直線コネクタ 95"/>
        <xdr:cNvCxnSpPr/>
      </xdr:nvCxnSpPr>
      <xdr:spPr>
        <a:xfrm>
          <a:off x="10388600" y="596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67835</xdr:rowOff>
    </xdr:from>
    <xdr:ext cx="469744" cy="259045"/>
    <xdr:sp macro="" textlink="">
      <xdr:nvSpPr>
        <xdr:cNvPr id="97" name="【図書館】&#10;一人当たり面積平均値テキスト"/>
        <xdr:cNvSpPr txBox="1"/>
      </xdr:nvSpPr>
      <xdr:spPr>
        <a:xfrm>
          <a:off x="10566400" y="692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89408</xdr:rowOff>
    </xdr:from>
    <xdr:to>
      <xdr:col>15</xdr:col>
      <xdr:colOff>231775</xdr:colOff>
      <xdr:row>41</xdr:row>
      <xdr:rowOff>19558</xdr:rowOff>
    </xdr:to>
    <xdr:sp macro="" textlink="">
      <xdr:nvSpPr>
        <xdr:cNvPr id="98" name="フローチャート : 判断 97"/>
        <xdr:cNvSpPr/>
      </xdr:nvSpPr>
      <xdr:spPr>
        <a:xfrm>
          <a:off x="104267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112268</xdr:rowOff>
    </xdr:from>
    <xdr:to>
      <xdr:col>14</xdr:col>
      <xdr:colOff>79375</xdr:colOff>
      <xdr:row>41</xdr:row>
      <xdr:rowOff>42418</xdr:rowOff>
    </xdr:to>
    <xdr:sp macro="" textlink="">
      <xdr:nvSpPr>
        <xdr:cNvPr id="99" name="フローチャート : 判断 98"/>
        <xdr:cNvSpPr/>
      </xdr:nvSpPr>
      <xdr:spPr>
        <a:xfrm>
          <a:off x="9588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58945</xdr:rowOff>
    </xdr:from>
    <xdr:ext cx="469744" cy="259045"/>
    <xdr:sp macro="" textlink="">
      <xdr:nvSpPr>
        <xdr:cNvPr id="100" name="n_1aveValue【図書館】&#10;一人当たり面積"/>
        <xdr:cNvSpPr txBox="1"/>
      </xdr:nvSpPr>
      <xdr:spPr>
        <a:xfrm>
          <a:off x="93917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1" name="テキスト ボックス 10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2" name="テキスト ボックス 10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3" name="テキスト ボックス 10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4" name="テキスト ボックス 10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5" name="テキスト ボックス 10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121412</xdr:rowOff>
    </xdr:from>
    <xdr:to>
      <xdr:col>14</xdr:col>
      <xdr:colOff>79375</xdr:colOff>
      <xdr:row>41</xdr:row>
      <xdr:rowOff>51562</xdr:rowOff>
    </xdr:to>
    <xdr:sp macro="" textlink="">
      <xdr:nvSpPr>
        <xdr:cNvPr id="106" name="円/楕円 105"/>
        <xdr:cNvSpPr/>
      </xdr:nvSpPr>
      <xdr:spPr>
        <a:xfrm>
          <a:off x="9588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42689</xdr:rowOff>
    </xdr:from>
    <xdr:ext cx="469744" cy="259045"/>
    <xdr:sp macro="" textlink="">
      <xdr:nvSpPr>
        <xdr:cNvPr id="107" name="n_1mainValue【図書館】&#10;一人当たり面積"/>
        <xdr:cNvSpPr txBox="1"/>
      </xdr:nvSpPr>
      <xdr:spPr>
        <a:xfrm>
          <a:off x="93917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8" name="直線コネクタ 11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9" name="テキスト ボックス 11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0" name="直線コネクタ 11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1" name="テキスト ボックス 12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2" name="直線コネクタ 12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3" name="テキスト ボックス 12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4" name="直線コネクタ 12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5" name="テキスト ボックス 12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6" name="直線コネクタ 12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7" name="テキスト ボックス 12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139065</xdr:rowOff>
    </xdr:from>
    <xdr:to>
      <xdr:col>6</xdr:col>
      <xdr:colOff>510540</xdr:colOff>
      <xdr:row>63</xdr:row>
      <xdr:rowOff>40005</xdr:rowOff>
    </xdr:to>
    <xdr:cxnSp macro="">
      <xdr:nvCxnSpPr>
        <xdr:cNvPr id="131" name="直線コネクタ 130"/>
        <xdr:cNvCxnSpPr/>
      </xdr:nvCxnSpPr>
      <xdr:spPr>
        <a:xfrm flipV="1">
          <a:off x="4634865" y="956881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43832</xdr:rowOff>
    </xdr:from>
    <xdr:ext cx="405111" cy="259045"/>
    <xdr:sp macro="" textlink="">
      <xdr:nvSpPr>
        <xdr:cNvPr id="132" name="【体育館・プール】&#10;有形固定資産減価償却率最小値テキスト"/>
        <xdr:cNvSpPr txBox="1"/>
      </xdr:nvSpPr>
      <xdr:spPr>
        <a:xfrm>
          <a:off x="47244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6</xdr:col>
      <xdr:colOff>422275</xdr:colOff>
      <xdr:row>63</xdr:row>
      <xdr:rowOff>40005</xdr:rowOff>
    </xdr:from>
    <xdr:to>
      <xdr:col>6</xdr:col>
      <xdr:colOff>600075</xdr:colOff>
      <xdr:row>63</xdr:row>
      <xdr:rowOff>40005</xdr:rowOff>
    </xdr:to>
    <xdr:cxnSp macro="">
      <xdr:nvCxnSpPr>
        <xdr:cNvPr id="133" name="直線コネクタ 132"/>
        <xdr:cNvCxnSpPr/>
      </xdr:nvCxnSpPr>
      <xdr:spPr>
        <a:xfrm>
          <a:off x="4546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85742</xdr:rowOff>
    </xdr:from>
    <xdr:ext cx="405111" cy="259045"/>
    <xdr:sp macro="" textlink="">
      <xdr:nvSpPr>
        <xdr:cNvPr id="134" name="【体育館・プール】&#10;有形固定資産減価償却率最大値テキスト"/>
        <xdr:cNvSpPr txBox="1"/>
      </xdr:nvSpPr>
      <xdr:spPr>
        <a:xfrm>
          <a:off x="47244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55</xdr:row>
      <xdr:rowOff>139065</xdr:rowOff>
    </xdr:from>
    <xdr:to>
      <xdr:col>6</xdr:col>
      <xdr:colOff>600075</xdr:colOff>
      <xdr:row>55</xdr:row>
      <xdr:rowOff>139065</xdr:rowOff>
    </xdr:to>
    <xdr:cxnSp macro="">
      <xdr:nvCxnSpPr>
        <xdr:cNvPr id="135" name="直線コネクタ 134"/>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7637</xdr:rowOff>
    </xdr:from>
    <xdr:ext cx="405111" cy="259045"/>
    <xdr:sp macro="" textlink="">
      <xdr:nvSpPr>
        <xdr:cNvPr id="136" name="【体育館・プール】&#10;有形固定資産減価償却率平均値テキスト"/>
        <xdr:cNvSpPr txBox="1"/>
      </xdr:nvSpPr>
      <xdr:spPr>
        <a:xfrm>
          <a:off x="47244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29210</xdr:rowOff>
    </xdr:from>
    <xdr:to>
      <xdr:col>6</xdr:col>
      <xdr:colOff>561975</xdr:colOff>
      <xdr:row>59</xdr:row>
      <xdr:rowOff>130810</xdr:rowOff>
    </xdr:to>
    <xdr:sp macro="" textlink="">
      <xdr:nvSpPr>
        <xdr:cNvPr id="137" name="フローチャート : 判断 136"/>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46355</xdr:rowOff>
    </xdr:from>
    <xdr:to>
      <xdr:col>5</xdr:col>
      <xdr:colOff>409575</xdr:colOff>
      <xdr:row>59</xdr:row>
      <xdr:rowOff>147955</xdr:rowOff>
    </xdr:to>
    <xdr:sp macro="" textlink="">
      <xdr:nvSpPr>
        <xdr:cNvPr id="138" name="フローチャート : 判断 137"/>
        <xdr:cNvSpPr/>
      </xdr:nvSpPr>
      <xdr:spPr>
        <a:xfrm>
          <a:off x="3746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164482</xdr:rowOff>
    </xdr:from>
    <xdr:ext cx="405111" cy="259045"/>
    <xdr:sp macro="" textlink="">
      <xdr:nvSpPr>
        <xdr:cNvPr id="139" name="n_1aveValue【体育館・プール】&#10;有形固定資産減価償却率"/>
        <xdr:cNvSpPr txBox="1"/>
      </xdr:nvSpPr>
      <xdr:spPr>
        <a:xfrm>
          <a:off x="3582043"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99695</xdr:rowOff>
    </xdr:from>
    <xdr:to>
      <xdr:col>5</xdr:col>
      <xdr:colOff>409575</xdr:colOff>
      <xdr:row>61</xdr:row>
      <xdr:rowOff>29845</xdr:rowOff>
    </xdr:to>
    <xdr:sp macro="" textlink="">
      <xdr:nvSpPr>
        <xdr:cNvPr id="145" name="円/楕円 144"/>
        <xdr:cNvSpPr/>
      </xdr:nvSpPr>
      <xdr:spPr>
        <a:xfrm>
          <a:off x="3746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20972</xdr:rowOff>
    </xdr:from>
    <xdr:ext cx="405111" cy="259045"/>
    <xdr:sp macro="" textlink="">
      <xdr:nvSpPr>
        <xdr:cNvPr id="146" name="n_1mainValue【体育館・プール】&#10;有形固定資産減価償却率"/>
        <xdr:cNvSpPr txBox="1"/>
      </xdr:nvSpPr>
      <xdr:spPr>
        <a:xfrm>
          <a:off x="3582043"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7" name="正方形/長方形 14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4" name="正方形/長方形 15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57" name="テキスト ボックス 156"/>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59" name="テキスト ボックス 15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1" name="テキスト ボックス 16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3" name="テキスト ボックス 16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5" name="テキスト ボックス 16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7" name="テキスト ボックス 16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18288</xdr:rowOff>
    </xdr:from>
    <xdr:to>
      <xdr:col>15</xdr:col>
      <xdr:colOff>180340</xdr:colOff>
      <xdr:row>64</xdr:row>
      <xdr:rowOff>109728</xdr:rowOff>
    </xdr:to>
    <xdr:cxnSp macro="">
      <xdr:nvCxnSpPr>
        <xdr:cNvPr id="169" name="直線コネクタ 168"/>
        <xdr:cNvCxnSpPr/>
      </xdr:nvCxnSpPr>
      <xdr:spPr>
        <a:xfrm flipV="1">
          <a:off x="10476865" y="96194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113555</xdr:rowOff>
    </xdr:from>
    <xdr:ext cx="469744" cy="259045"/>
    <xdr:sp macro="" textlink="">
      <xdr:nvSpPr>
        <xdr:cNvPr id="170" name="【体育館・プール】&#10;一人当たり面積最小値テキスト"/>
        <xdr:cNvSpPr txBox="1"/>
      </xdr:nvSpPr>
      <xdr:spPr>
        <a:xfrm>
          <a:off x="10566400" y="1108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dr:col>15</xdr:col>
      <xdr:colOff>92075</xdr:colOff>
      <xdr:row>64</xdr:row>
      <xdr:rowOff>109728</xdr:rowOff>
    </xdr:from>
    <xdr:to>
      <xdr:col>15</xdr:col>
      <xdr:colOff>269875</xdr:colOff>
      <xdr:row>64</xdr:row>
      <xdr:rowOff>109728</xdr:rowOff>
    </xdr:to>
    <xdr:cxnSp macro="">
      <xdr:nvCxnSpPr>
        <xdr:cNvPr id="171" name="直線コネクタ 170"/>
        <xdr:cNvCxnSpPr/>
      </xdr:nvCxnSpPr>
      <xdr:spPr>
        <a:xfrm>
          <a:off x="10388600" y="110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136415</xdr:rowOff>
    </xdr:from>
    <xdr:ext cx="469744" cy="259045"/>
    <xdr:sp macro="" textlink="">
      <xdr:nvSpPr>
        <xdr:cNvPr id="172" name="【体育館・プール】&#10;一人当たり面積最大値テキスト"/>
        <xdr:cNvSpPr txBox="1"/>
      </xdr:nvSpPr>
      <xdr:spPr>
        <a:xfrm>
          <a:off x="10566400" y="939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0.198</a:t>
          </a:r>
          <a:endParaRPr kumimoji="1" lang="ja-JP" altLang="en-US" sz="1000" b="1">
            <a:latin typeface="ＭＳ Ｐゴシック"/>
          </a:endParaRPr>
        </a:p>
      </xdr:txBody>
    </xdr:sp>
    <xdr:clientData/>
  </xdr:oneCellAnchor>
  <xdr:twoCellAnchor>
    <xdr:from>
      <xdr:col>15</xdr:col>
      <xdr:colOff>92075</xdr:colOff>
      <xdr:row>56</xdr:row>
      <xdr:rowOff>18288</xdr:rowOff>
    </xdr:from>
    <xdr:to>
      <xdr:col>15</xdr:col>
      <xdr:colOff>269875</xdr:colOff>
      <xdr:row>56</xdr:row>
      <xdr:rowOff>18288</xdr:rowOff>
    </xdr:to>
    <xdr:cxnSp macro="">
      <xdr:nvCxnSpPr>
        <xdr:cNvPr id="173" name="直線コネクタ 172"/>
        <xdr:cNvCxnSpPr/>
      </xdr:nvCxnSpPr>
      <xdr:spPr>
        <a:xfrm>
          <a:off x="10388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142511</xdr:rowOff>
    </xdr:from>
    <xdr:ext cx="469744" cy="259045"/>
    <xdr:sp macro="" textlink="">
      <xdr:nvSpPr>
        <xdr:cNvPr id="174" name="【体育館・プール】&#10;一人当たり面積平均値テキスト"/>
        <xdr:cNvSpPr txBox="1"/>
      </xdr:nvSpPr>
      <xdr:spPr>
        <a:xfrm>
          <a:off x="10566400" y="10772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164084</xdr:rowOff>
    </xdr:from>
    <xdr:to>
      <xdr:col>15</xdr:col>
      <xdr:colOff>231775</xdr:colOff>
      <xdr:row>63</xdr:row>
      <xdr:rowOff>94234</xdr:rowOff>
    </xdr:to>
    <xdr:sp macro="" textlink="">
      <xdr:nvSpPr>
        <xdr:cNvPr id="175" name="フローチャート : 判断 174"/>
        <xdr:cNvSpPr/>
      </xdr:nvSpPr>
      <xdr:spPr>
        <a:xfrm>
          <a:off x="10426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84074</xdr:rowOff>
    </xdr:from>
    <xdr:to>
      <xdr:col>14</xdr:col>
      <xdr:colOff>79375</xdr:colOff>
      <xdr:row>64</xdr:row>
      <xdr:rowOff>14224</xdr:rowOff>
    </xdr:to>
    <xdr:sp macro="" textlink="">
      <xdr:nvSpPr>
        <xdr:cNvPr id="176" name="フローチャート : 判断 175"/>
        <xdr:cNvSpPr/>
      </xdr:nvSpPr>
      <xdr:spPr>
        <a:xfrm>
          <a:off x="9588500" y="108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30751</xdr:rowOff>
    </xdr:from>
    <xdr:ext cx="469744" cy="259045"/>
    <xdr:sp macro="" textlink="">
      <xdr:nvSpPr>
        <xdr:cNvPr id="177" name="n_1aveValue【体育館・プール】&#10;一人当たり面積"/>
        <xdr:cNvSpPr txBox="1"/>
      </xdr:nvSpPr>
      <xdr:spPr>
        <a:xfrm>
          <a:off x="9391727" y="106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64</xdr:row>
      <xdr:rowOff>58928</xdr:rowOff>
    </xdr:from>
    <xdr:to>
      <xdr:col>14</xdr:col>
      <xdr:colOff>79375</xdr:colOff>
      <xdr:row>64</xdr:row>
      <xdr:rowOff>160528</xdr:rowOff>
    </xdr:to>
    <xdr:sp macro="" textlink="">
      <xdr:nvSpPr>
        <xdr:cNvPr id="183" name="円/楕円 182"/>
        <xdr:cNvSpPr/>
      </xdr:nvSpPr>
      <xdr:spPr>
        <a:xfrm>
          <a:off x="9588500" y="1103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64</xdr:row>
      <xdr:rowOff>151655</xdr:rowOff>
    </xdr:from>
    <xdr:ext cx="469744" cy="259045"/>
    <xdr:sp macro="" textlink="">
      <xdr:nvSpPr>
        <xdr:cNvPr id="184" name="n_1mainValue【体育館・プール】&#10;一人当たり面積"/>
        <xdr:cNvSpPr txBox="1"/>
      </xdr:nvSpPr>
      <xdr:spPr>
        <a:xfrm>
          <a:off x="9391727" y="1112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5" name="テキスト ボックス 19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3" name="テキスト ボックス 20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134113</xdr:rowOff>
    </xdr:from>
    <xdr:to>
      <xdr:col>6</xdr:col>
      <xdr:colOff>510540</xdr:colOff>
      <xdr:row>86</xdr:row>
      <xdr:rowOff>44958</xdr:rowOff>
    </xdr:to>
    <xdr:cxnSp macro="">
      <xdr:nvCxnSpPr>
        <xdr:cNvPr id="207" name="直線コネクタ 206"/>
        <xdr:cNvCxnSpPr/>
      </xdr:nvCxnSpPr>
      <xdr:spPr>
        <a:xfrm flipV="1">
          <a:off x="4634865" y="13507213"/>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48785</xdr:rowOff>
    </xdr:from>
    <xdr:ext cx="405111" cy="259045"/>
    <xdr:sp macro="" textlink="">
      <xdr:nvSpPr>
        <xdr:cNvPr id="208" name="【福祉施設】&#10;有形固定資産減価償却率最小値テキスト"/>
        <xdr:cNvSpPr txBox="1"/>
      </xdr:nvSpPr>
      <xdr:spPr>
        <a:xfrm>
          <a:off x="4724400" y="1479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422275</xdr:colOff>
      <xdr:row>86</xdr:row>
      <xdr:rowOff>44958</xdr:rowOff>
    </xdr:from>
    <xdr:to>
      <xdr:col>6</xdr:col>
      <xdr:colOff>600075</xdr:colOff>
      <xdr:row>86</xdr:row>
      <xdr:rowOff>44958</xdr:rowOff>
    </xdr:to>
    <xdr:cxnSp macro="">
      <xdr:nvCxnSpPr>
        <xdr:cNvPr id="209" name="直線コネクタ 208"/>
        <xdr:cNvCxnSpPr/>
      </xdr:nvCxnSpPr>
      <xdr:spPr>
        <a:xfrm>
          <a:off x="4546600" y="147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80790</xdr:rowOff>
    </xdr:from>
    <xdr:ext cx="405111" cy="259045"/>
    <xdr:sp macro="" textlink="">
      <xdr:nvSpPr>
        <xdr:cNvPr id="210" name="【福祉施設】&#10;有形固定資産減価償却率最大値テキスト"/>
        <xdr:cNvSpPr txBox="1"/>
      </xdr:nvSpPr>
      <xdr:spPr>
        <a:xfrm>
          <a:off x="4724400" y="1328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6</xdr:col>
      <xdr:colOff>422275</xdr:colOff>
      <xdr:row>78</xdr:row>
      <xdr:rowOff>134113</xdr:rowOff>
    </xdr:from>
    <xdr:to>
      <xdr:col>6</xdr:col>
      <xdr:colOff>600075</xdr:colOff>
      <xdr:row>78</xdr:row>
      <xdr:rowOff>134113</xdr:rowOff>
    </xdr:to>
    <xdr:cxnSp macro="">
      <xdr:nvCxnSpPr>
        <xdr:cNvPr id="211" name="直線コネクタ 210"/>
        <xdr:cNvCxnSpPr/>
      </xdr:nvCxnSpPr>
      <xdr:spPr>
        <a:xfrm>
          <a:off x="4546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50309</xdr:rowOff>
    </xdr:from>
    <xdr:ext cx="405111" cy="259045"/>
    <xdr:sp macro="" textlink="">
      <xdr:nvSpPr>
        <xdr:cNvPr id="212" name="【福祉施設】&#10;有形固定資産減価償却率平均値テキスト"/>
        <xdr:cNvSpPr txBox="1"/>
      </xdr:nvSpPr>
      <xdr:spPr>
        <a:xfrm>
          <a:off x="4724400" y="1410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71882</xdr:rowOff>
    </xdr:from>
    <xdr:to>
      <xdr:col>6</xdr:col>
      <xdr:colOff>561975</xdr:colOff>
      <xdr:row>83</xdr:row>
      <xdr:rowOff>2032</xdr:rowOff>
    </xdr:to>
    <xdr:sp macro="" textlink="">
      <xdr:nvSpPr>
        <xdr:cNvPr id="213" name="フローチャート : 判断 212"/>
        <xdr:cNvSpPr/>
      </xdr:nvSpPr>
      <xdr:spPr>
        <a:xfrm>
          <a:off x="45847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49022</xdr:rowOff>
    </xdr:from>
    <xdr:to>
      <xdr:col>5</xdr:col>
      <xdr:colOff>409575</xdr:colOff>
      <xdr:row>82</xdr:row>
      <xdr:rowOff>150622</xdr:rowOff>
    </xdr:to>
    <xdr:sp macro="" textlink="">
      <xdr:nvSpPr>
        <xdr:cNvPr id="214" name="フローチャート : 判断 213"/>
        <xdr:cNvSpPr/>
      </xdr:nvSpPr>
      <xdr:spPr>
        <a:xfrm>
          <a:off x="3746500" y="1410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167149</xdr:rowOff>
    </xdr:from>
    <xdr:ext cx="405111" cy="259045"/>
    <xdr:sp macro="" textlink="">
      <xdr:nvSpPr>
        <xdr:cNvPr id="215" name="n_1aveValue【福祉施設】&#10;有形固定資産減価償却率"/>
        <xdr:cNvSpPr txBox="1"/>
      </xdr:nvSpPr>
      <xdr:spPr>
        <a:xfrm>
          <a:off x="3582043" y="1388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119887</xdr:rowOff>
    </xdr:from>
    <xdr:to>
      <xdr:col>5</xdr:col>
      <xdr:colOff>409575</xdr:colOff>
      <xdr:row>83</xdr:row>
      <xdr:rowOff>50037</xdr:rowOff>
    </xdr:to>
    <xdr:sp macro="" textlink="">
      <xdr:nvSpPr>
        <xdr:cNvPr id="221" name="円/楕円 220"/>
        <xdr:cNvSpPr/>
      </xdr:nvSpPr>
      <xdr:spPr>
        <a:xfrm>
          <a:off x="3746500" y="141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41164</xdr:rowOff>
    </xdr:from>
    <xdr:ext cx="405111" cy="259045"/>
    <xdr:sp macro="" textlink="">
      <xdr:nvSpPr>
        <xdr:cNvPr id="222" name="n_1mainValue【福祉施設】&#10;有形固定資産減価償却率"/>
        <xdr:cNvSpPr txBox="1"/>
      </xdr:nvSpPr>
      <xdr:spPr>
        <a:xfrm>
          <a:off x="3582043"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3" name="直線コネクタ 2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4" name="テキスト ボックス 2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5" name="直線コネクタ 2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6" name="テキスト ボックス 2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7" name="直線コネクタ 2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8" name="テキスト ボックス 2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9" name="直線コネクタ 2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0" name="テキスト ボックス 2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24385</xdr:rowOff>
    </xdr:to>
    <xdr:cxnSp macro="">
      <xdr:nvCxnSpPr>
        <xdr:cNvPr id="244" name="直線コネクタ 243"/>
        <xdr:cNvCxnSpPr/>
      </xdr:nvCxnSpPr>
      <xdr:spPr>
        <a:xfrm flipV="1">
          <a:off x="10476865" y="13614654"/>
          <a:ext cx="0" cy="115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28212</xdr:rowOff>
    </xdr:from>
    <xdr:ext cx="469744" cy="259045"/>
    <xdr:sp macro="" textlink="">
      <xdr:nvSpPr>
        <xdr:cNvPr id="245" name="【福祉施設】&#10;一人当たり面積最小値テキスト"/>
        <xdr:cNvSpPr txBox="1"/>
      </xdr:nvSpPr>
      <xdr:spPr>
        <a:xfrm>
          <a:off x="105664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15</xdr:col>
      <xdr:colOff>92075</xdr:colOff>
      <xdr:row>86</xdr:row>
      <xdr:rowOff>24385</xdr:rowOff>
    </xdr:from>
    <xdr:to>
      <xdr:col>15</xdr:col>
      <xdr:colOff>269875</xdr:colOff>
      <xdr:row>86</xdr:row>
      <xdr:rowOff>24385</xdr:rowOff>
    </xdr:to>
    <xdr:cxnSp macro="">
      <xdr:nvCxnSpPr>
        <xdr:cNvPr id="246" name="直線コネクタ 2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47"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48" name="直線コネクタ 247"/>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109745</xdr:rowOff>
    </xdr:from>
    <xdr:ext cx="469744" cy="259045"/>
    <xdr:sp macro="" textlink="">
      <xdr:nvSpPr>
        <xdr:cNvPr id="249" name="【福祉施設】&#10;一人当たり面積平均値テキスト"/>
        <xdr:cNvSpPr txBox="1"/>
      </xdr:nvSpPr>
      <xdr:spPr>
        <a:xfrm>
          <a:off x="10566400" y="1451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131318</xdr:rowOff>
    </xdr:from>
    <xdr:to>
      <xdr:col>15</xdr:col>
      <xdr:colOff>231775</xdr:colOff>
      <xdr:row>85</xdr:row>
      <xdr:rowOff>61468</xdr:rowOff>
    </xdr:to>
    <xdr:sp macro="" textlink="">
      <xdr:nvSpPr>
        <xdr:cNvPr id="250" name="フローチャート : 判断 249"/>
        <xdr:cNvSpPr/>
      </xdr:nvSpPr>
      <xdr:spPr>
        <a:xfrm>
          <a:off x="10426700" y="1453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10161</xdr:rowOff>
    </xdr:from>
    <xdr:to>
      <xdr:col>14</xdr:col>
      <xdr:colOff>79375</xdr:colOff>
      <xdr:row>85</xdr:row>
      <xdr:rowOff>111761</xdr:rowOff>
    </xdr:to>
    <xdr:sp macro="" textlink="">
      <xdr:nvSpPr>
        <xdr:cNvPr id="251" name="フローチャート : 判断 250"/>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102888</xdr:rowOff>
    </xdr:from>
    <xdr:ext cx="469744" cy="259045"/>
    <xdr:sp macro="" textlink="">
      <xdr:nvSpPr>
        <xdr:cNvPr id="252" name="n_1aveValue【福祉施設】&#10;一人当たり面積"/>
        <xdr:cNvSpPr txBox="1"/>
      </xdr:nvSpPr>
      <xdr:spPr>
        <a:xfrm>
          <a:off x="93917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117602</xdr:rowOff>
    </xdr:from>
    <xdr:to>
      <xdr:col>14</xdr:col>
      <xdr:colOff>79375</xdr:colOff>
      <xdr:row>85</xdr:row>
      <xdr:rowOff>47752</xdr:rowOff>
    </xdr:to>
    <xdr:sp macro="" textlink="">
      <xdr:nvSpPr>
        <xdr:cNvPr id="258" name="円/楕円 257"/>
        <xdr:cNvSpPr/>
      </xdr:nvSpPr>
      <xdr:spPr>
        <a:xfrm>
          <a:off x="95885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64279</xdr:rowOff>
    </xdr:from>
    <xdr:ext cx="469744" cy="259045"/>
    <xdr:sp macro="" textlink="">
      <xdr:nvSpPr>
        <xdr:cNvPr id="259" name="n_1mainValue【福祉施設】&#10;一人当たり面積"/>
        <xdr:cNvSpPr txBox="1"/>
      </xdr:nvSpPr>
      <xdr:spPr>
        <a:xfrm>
          <a:off x="9391727" y="1429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7" name="正方形/長方形 26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8" name="テキスト ボックス 26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9" name="直線コネクタ 26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76200</xdr:rowOff>
    </xdr:from>
    <xdr:to>
      <xdr:col>7</xdr:col>
      <xdr:colOff>638175</xdr:colOff>
      <xdr:row>108</xdr:row>
      <xdr:rowOff>76200</xdr:rowOff>
    </xdr:to>
    <xdr:cxnSp macro="">
      <xdr:nvCxnSpPr>
        <xdr:cNvPr id="270" name="直線コネクタ 26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107</xdr:row>
      <xdr:rowOff>105427</xdr:rowOff>
    </xdr:from>
    <xdr:ext cx="338939" cy="259045"/>
    <xdr:sp macro="" textlink="">
      <xdr:nvSpPr>
        <xdr:cNvPr id="271" name="テキスト ボックス 270"/>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2" name="直線コネクタ 27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3" name="テキスト ボックス 27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4" name="直線コネクタ 27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5" name="テキスト ボックス 27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6" name="直線コネクタ 27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77" name="テキスト ボックス 27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8" name="直線コネクタ 2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79" name="テキスト ボックス 27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763</xdr:rowOff>
    </xdr:from>
    <xdr:to>
      <xdr:col>6</xdr:col>
      <xdr:colOff>510540</xdr:colOff>
      <xdr:row>106</xdr:row>
      <xdr:rowOff>117348</xdr:rowOff>
    </xdr:to>
    <xdr:cxnSp macro="">
      <xdr:nvCxnSpPr>
        <xdr:cNvPr id="281" name="直線コネクタ 280"/>
        <xdr:cNvCxnSpPr/>
      </xdr:nvCxnSpPr>
      <xdr:spPr>
        <a:xfrm flipV="1">
          <a:off x="4634865" y="17145763"/>
          <a:ext cx="0" cy="1145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121175</xdr:rowOff>
    </xdr:from>
    <xdr:ext cx="405111" cy="259045"/>
    <xdr:sp macro="" textlink="">
      <xdr:nvSpPr>
        <xdr:cNvPr id="282" name="【市民会館】&#10;有形固定資産減価償却率最小値テキスト"/>
        <xdr:cNvSpPr txBox="1"/>
      </xdr:nvSpPr>
      <xdr:spPr>
        <a:xfrm>
          <a:off x="4724400" y="1829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422275</xdr:colOff>
      <xdr:row>106</xdr:row>
      <xdr:rowOff>117348</xdr:rowOff>
    </xdr:from>
    <xdr:to>
      <xdr:col>6</xdr:col>
      <xdr:colOff>600075</xdr:colOff>
      <xdr:row>106</xdr:row>
      <xdr:rowOff>117348</xdr:rowOff>
    </xdr:to>
    <xdr:cxnSp macro="">
      <xdr:nvCxnSpPr>
        <xdr:cNvPr id="283" name="直線コネクタ 282"/>
        <xdr:cNvCxnSpPr/>
      </xdr:nvCxnSpPr>
      <xdr:spPr>
        <a:xfrm>
          <a:off x="4546600" y="1829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118890</xdr:rowOff>
    </xdr:from>
    <xdr:ext cx="405111" cy="259045"/>
    <xdr:sp macro="" textlink="">
      <xdr:nvSpPr>
        <xdr:cNvPr id="284" name="【市民会館】&#10;有形固定資産減価償却率最大値テキスト"/>
        <xdr:cNvSpPr txBox="1"/>
      </xdr:nvSpPr>
      <xdr:spPr>
        <a:xfrm>
          <a:off x="4724400" y="16920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6</xdr:col>
      <xdr:colOff>422275</xdr:colOff>
      <xdr:row>100</xdr:row>
      <xdr:rowOff>763</xdr:rowOff>
    </xdr:from>
    <xdr:to>
      <xdr:col>6</xdr:col>
      <xdr:colOff>600075</xdr:colOff>
      <xdr:row>100</xdr:row>
      <xdr:rowOff>763</xdr:rowOff>
    </xdr:to>
    <xdr:cxnSp macro="">
      <xdr:nvCxnSpPr>
        <xdr:cNvPr id="285" name="直線コネクタ 284"/>
        <xdr:cNvCxnSpPr/>
      </xdr:nvCxnSpPr>
      <xdr:spPr>
        <a:xfrm>
          <a:off x="4546600" y="171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54119</xdr:rowOff>
    </xdr:from>
    <xdr:ext cx="405111" cy="259045"/>
    <xdr:sp macro="" textlink="">
      <xdr:nvSpPr>
        <xdr:cNvPr id="286" name="【市民会館】&#10;有形固定資産減価償却率平均値テキスト"/>
        <xdr:cNvSpPr txBox="1"/>
      </xdr:nvSpPr>
      <xdr:spPr>
        <a:xfrm>
          <a:off x="4724400" y="17370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75692</xdr:rowOff>
    </xdr:from>
    <xdr:to>
      <xdr:col>6</xdr:col>
      <xdr:colOff>561975</xdr:colOff>
      <xdr:row>102</xdr:row>
      <xdr:rowOff>5842</xdr:rowOff>
    </xdr:to>
    <xdr:sp macro="" textlink="">
      <xdr:nvSpPr>
        <xdr:cNvPr id="287" name="フローチャート : 判断 286"/>
        <xdr:cNvSpPr/>
      </xdr:nvSpPr>
      <xdr:spPr>
        <a:xfrm>
          <a:off x="4584700" y="173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71120</xdr:rowOff>
    </xdr:from>
    <xdr:to>
      <xdr:col>5</xdr:col>
      <xdr:colOff>409575</xdr:colOff>
      <xdr:row>102</xdr:row>
      <xdr:rowOff>1270</xdr:rowOff>
    </xdr:to>
    <xdr:sp macro="" textlink="">
      <xdr:nvSpPr>
        <xdr:cNvPr id="288" name="フローチャート : 判断 287"/>
        <xdr:cNvSpPr/>
      </xdr:nvSpPr>
      <xdr:spPr>
        <a:xfrm>
          <a:off x="3746500" y="1738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100</xdr:row>
      <xdr:rowOff>17797</xdr:rowOff>
    </xdr:from>
    <xdr:ext cx="405111" cy="259045"/>
    <xdr:sp macro="" textlink="">
      <xdr:nvSpPr>
        <xdr:cNvPr id="289" name="n_1aveValue【市民会館】&#10;有形固定資産減価償却率"/>
        <xdr:cNvSpPr txBox="1"/>
      </xdr:nvSpPr>
      <xdr:spPr>
        <a:xfrm>
          <a:off x="3582043"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0" name="テキスト ボックス 28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1" name="テキスト ボックス 29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2" name="テキスト ボックス 29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3" name="テキスト ボックス 29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4" name="テキスト ボックス 29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41402</xdr:rowOff>
    </xdr:from>
    <xdr:to>
      <xdr:col>5</xdr:col>
      <xdr:colOff>409575</xdr:colOff>
      <xdr:row>102</xdr:row>
      <xdr:rowOff>143002</xdr:rowOff>
    </xdr:to>
    <xdr:sp macro="" textlink="">
      <xdr:nvSpPr>
        <xdr:cNvPr id="295" name="円/楕円 294"/>
        <xdr:cNvSpPr/>
      </xdr:nvSpPr>
      <xdr:spPr>
        <a:xfrm>
          <a:off x="3746500" y="1752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134129</xdr:rowOff>
    </xdr:from>
    <xdr:ext cx="405111" cy="259045"/>
    <xdr:sp macro="" textlink="">
      <xdr:nvSpPr>
        <xdr:cNvPr id="296" name="n_1mainValue【市民会館】&#10;有形固定資産減価償却率"/>
        <xdr:cNvSpPr txBox="1"/>
      </xdr:nvSpPr>
      <xdr:spPr>
        <a:xfrm>
          <a:off x="3582043" y="1762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7" name="正方形/長方形 2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8" name="正方形/長方形 2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9" name="正方形/長方形 2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0" name="正方形/長方形 2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1" name="正方形/長方形 3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2" name="正方形/長方形 3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3" name="正方形/長方形 3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4" name="正方形/長方形 30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5" name="テキスト ボックス 3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6" name="直線コネクタ 3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07" name="直線コネクタ 30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08" name="テキスト ボックス 30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09" name="直線コネクタ 30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0" name="テキスト ボックス 30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1" name="直線コネクタ 31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2" name="テキスト ボックス 31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3" name="直線コネクタ 31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14" name="テキスト ボックス 31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5" name="直線コネクタ 31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16" name="テキスト ボックス 31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7" name="直線コネクタ 3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8" name="テキスト ボックス 31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1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22861</xdr:rowOff>
    </xdr:from>
    <xdr:to>
      <xdr:col>15</xdr:col>
      <xdr:colOff>180340</xdr:colOff>
      <xdr:row>108</xdr:row>
      <xdr:rowOff>121920</xdr:rowOff>
    </xdr:to>
    <xdr:cxnSp macro="">
      <xdr:nvCxnSpPr>
        <xdr:cNvPr id="320" name="直線コネクタ 319"/>
        <xdr:cNvCxnSpPr/>
      </xdr:nvCxnSpPr>
      <xdr:spPr>
        <a:xfrm flipV="1">
          <a:off x="10476865" y="171678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125747</xdr:rowOff>
    </xdr:from>
    <xdr:ext cx="469744" cy="259045"/>
    <xdr:sp macro="" textlink="">
      <xdr:nvSpPr>
        <xdr:cNvPr id="321" name="【市民会館】&#10;一人当たり面積最小値テキスト"/>
        <xdr:cNvSpPr txBox="1"/>
      </xdr:nvSpPr>
      <xdr:spPr>
        <a:xfrm>
          <a:off x="10566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108</xdr:row>
      <xdr:rowOff>121920</xdr:rowOff>
    </xdr:from>
    <xdr:to>
      <xdr:col>15</xdr:col>
      <xdr:colOff>269875</xdr:colOff>
      <xdr:row>108</xdr:row>
      <xdr:rowOff>121920</xdr:rowOff>
    </xdr:to>
    <xdr:cxnSp macro="">
      <xdr:nvCxnSpPr>
        <xdr:cNvPr id="322" name="直線コネクタ 321"/>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140988</xdr:rowOff>
    </xdr:from>
    <xdr:ext cx="469744" cy="259045"/>
    <xdr:sp macro="" textlink="">
      <xdr:nvSpPr>
        <xdr:cNvPr id="323" name="【市民会館】&#10;一人当たり面積最大値テキスト"/>
        <xdr:cNvSpPr txBox="1"/>
      </xdr:nvSpPr>
      <xdr:spPr>
        <a:xfrm>
          <a:off x="105664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0.197</a:t>
          </a:r>
          <a:endParaRPr kumimoji="1" lang="ja-JP" altLang="en-US" sz="1000" b="1">
            <a:latin typeface="ＭＳ Ｐゴシック"/>
          </a:endParaRPr>
        </a:p>
      </xdr:txBody>
    </xdr:sp>
    <xdr:clientData/>
  </xdr:oneCellAnchor>
  <xdr:twoCellAnchor>
    <xdr:from>
      <xdr:col>15</xdr:col>
      <xdr:colOff>92075</xdr:colOff>
      <xdr:row>100</xdr:row>
      <xdr:rowOff>22861</xdr:rowOff>
    </xdr:from>
    <xdr:to>
      <xdr:col>15</xdr:col>
      <xdr:colOff>269875</xdr:colOff>
      <xdr:row>100</xdr:row>
      <xdr:rowOff>22861</xdr:rowOff>
    </xdr:to>
    <xdr:cxnSp macro="">
      <xdr:nvCxnSpPr>
        <xdr:cNvPr id="324" name="直線コネクタ 323"/>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38116</xdr:rowOff>
    </xdr:from>
    <xdr:ext cx="469744" cy="259045"/>
    <xdr:sp macro="" textlink="">
      <xdr:nvSpPr>
        <xdr:cNvPr id="325" name="【市民会館】&#10;一人当たり面積平均値テキスト"/>
        <xdr:cNvSpPr txBox="1"/>
      </xdr:nvSpPr>
      <xdr:spPr>
        <a:xfrm>
          <a:off x="105664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0.073</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59689</xdr:rowOff>
    </xdr:from>
    <xdr:to>
      <xdr:col>15</xdr:col>
      <xdr:colOff>231775</xdr:colOff>
      <xdr:row>105</xdr:row>
      <xdr:rowOff>161289</xdr:rowOff>
    </xdr:to>
    <xdr:sp macro="" textlink="">
      <xdr:nvSpPr>
        <xdr:cNvPr id="326" name="フローチャート : 判断 325"/>
        <xdr:cNvSpPr/>
      </xdr:nvSpPr>
      <xdr:spPr>
        <a:xfrm>
          <a:off x="10426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74930</xdr:rowOff>
    </xdr:from>
    <xdr:to>
      <xdr:col>14</xdr:col>
      <xdr:colOff>79375</xdr:colOff>
      <xdr:row>106</xdr:row>
      <xdr:rowOff>5080</xdr:rowOff>
    </xdr:to>
    <xdr:sp macro="" textlink="">
      <xdr:nvSpPr>
        <xdr:cNvPr id="327" name="フローチャート : 判断 326"/>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21607</xdr:rowOff>
    </xdr:from>
    <xdr:ext cx="469744" cy="259045"/>
    <xdr:sp macro="" textlink="">
      <xdr:nvSpPr>
        <xdr:cNvPr id="328" name="n_1aveValue【市民会館】&#10;一人当たり面積"/>
        <xdr:cNvSpPr txBox="1"/>
      </xdr:nvSpPr>
      <xdr:spPr>
        <a:xfrm>
          <a:off x="9391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29" name="テキスト ボックス 3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0" name="テキスト ボックス 3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1" name="テキスト ボックス 3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2" name="テキスト ボックス 3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3" name="テキスト ボックス 3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151130</xdr:rowOff>
    </xdr:from>
    <xdr:to>
      <xdr:col>14</xdr:col>
      <xdr:colOff>79375</xdr:colOff>
      <xdr:row>106</xdr:row>
      <xdr:rowOff>81280</xdr:rowOff>
    </xdr:to>
    <xdr:sp macro="" textlink="">
      <xdr:nvSpPr>
        <xdr:cNvPr id="334" name="円/楕円 333"/>
        <xdr:cNvSpPr/>
      </xdr:nvSpPr>
      <xdr:spPr>
        <a:xfrm>
          <a:off x="9588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72407</xdr:rowOff>
    </xdr:from>
    <xdr:ext cx="469744" cy="259045"/>
    <xdr:sp macro="" textlink="">
      <xdr:nvSpPr>
        <xdr:cNvPr id="335" name="n_1mainValue【市民会館】&#10;一人当たり面積"/>
        <xdr:cNvSpPr txBox="1"/>
      </xdr:nvSpPr>
      <xdr:spPr>
        <a:xfrm>
          <a:off x="9391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6" name="正方形/長方形 33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7" name="正方形/長方形 33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8" name="正方形/長方形 33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9" name="正方形/長方形 33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0" name="正方形/長方形 33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1" name="正方形/長方形 34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2" name="正方形/長方形 34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3" name="正方形/長方形 34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44" name="正方形/長方形 3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5" name="正方形/長方形 3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6" name="正方形/長方形 3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7" name="正方形/長方形 3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8" name="正方形/長方形 3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9" name="正方形/長方形 3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0" name="正方形/長方形 3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1" name="正方形/長方形 35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52" name="正方形/長方形 3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3" name="正方形/長方形 3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4" name="正方形/長方形 3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5" name="正方形/長方形 3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6" name="正方形/長方形 3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7" name="正方形/長方形 3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8" name="正方形/長方形 3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59" name="正方形/長方形 3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0" name="テキスト ボックス 3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1" name="直線コネクタ 3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62" name="直線コネクタ 36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63" name="テキスト ボックス 36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64" name="直線コネクタ 36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65" name="テキスト ボックス 36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66" name="直線コネクタ 36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67" name="テキスト ボックス 36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68" name="直線コネクタ 36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69" name="テキスト ボックス 36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70" name="直線コネクタ 36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71" name="テキスト ボックス 37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72" name="直線コネクタ 37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373" name="テキスト ボックス 37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4" name="直線コネクタ 3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5" name="テキスト ボックス 3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73478</xdr:rowOff>
    </xdr:from>
    <xdr:to>
      <xdr:col>23</xdr:col>
      <xdr:colOff>516889</xdr:colOff>
      <xdr:row>63</xdr:row>
      <xdr:rowOff>81643</xdr:rowOff>
    </xdr:to>
    <xdr:cxnSp macro="">
      <xdr:nvCxnSpPr>
        <xdr:cNvPr id="377" name="直線コネクタ 376"/>
        <xdr:cNvCxnSpPr/>
      </xdr:nvCxnSpPr>
      <xdr:spPr>
        <a:xfrm flipV="1">
          <a:off x="16318864" y="9674678"/>
          <a:ext cx="0" cy="120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85470</xdr:rowOff>
    </xdr:from>
    <xdr:ext cx="405111" cy="259045"/>
    <xdr:sp macro="" textlink="">
      <xdr:nvSpPr>
        <xdr:cNvPr id="378" name="【保健センター・保健所】&#10;有形固定資産減価償却率最小値テキスト"/>
        <xdr:cNvSpPr txBox="1"/>
      </xdr:nvSpPr>
      <xdr:spPr>
        <a:xfrm>
          <a:off x="164084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23</xdr:col>
      <xdr:colOff>428625</xdr:colOff>
      <xdr:row>63</xdr:row>
      <xdr:rowOff>81643</xdr:rowOff>
    </xdr:from>
    <xdr:to>
      <xdr:col>23</xdr:col>
      <xdr:colOff>606425</xdr:colOff>
      <xdr:row>63</xdr:row>
      <xdr:rowOff>81643</xdr:rowOff>
    </xdr:to>
    <xdr:cxnSp macro="">
      <xdr:nvCxnSpPr>
        <xdr:cNvPr id="379" name="直線コネクタ 378"/>
        <xdr:cNvCxnSpPr/>
      </xdr:nvCxnSpPr>
      <xdr:spPr>
        <a:xfrm>
          <a:off x="16230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20155</xdr:rowOff>
    </xdr:from>
    <xdr:ext cx="405111" cy="259045"/>
    <xdr:sp macro="" textlink="">
      <xdr:nvSpPr>
        <xdr:cNvPr id="380" name="【保健センター・保健所】&#10;有形固定資産減価償却率最大値テキスト"/>
        <xdr:cNvSpPr txBox="1"/>
      </xdr:nvSpPr>
      <xdr:spPr>
        <a:xfrm>
          <a:off x="164084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56</xdr:row>
      <xdr:rowOff>73478</xdr:rowOff>
    </xdr:from>
    <xdr:to>
      <xdr:col>23</xdr:col>
      <xdr:colOff>606425</xdr:colOff>
      <xdr:row>56</xdr:row>
      <xdr:rowOff>73478</xdr:rowOff>
    </xdr:to>
    <xdr:cxnSp macro="">
      <xdr:nvCxnSpPr>
        <xdr:cNvPr id="381" name="直線コネクタ 380"/>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90912</xdr:rowOff>
    </xdr:from>
    <xdr:ext cx="405111" cy="259045"/>
    <xdr:sp macro="" textlink="">
      <xdr:nvSpPr>
        <xdr:cNvPr id="382" name="【保健センター・保健所】&#10;有形固定資産減価償却率平均値テキスト"/>
        <xdr:cNvSpPr txBox="1"/>
      </xdr:nvSpPr>
      <xdr:spPr>
        <a:xfrm>
          <a:off x="16408400" y="1037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112485</xdr:rowOff>
    </xdr:from>
    <xdr:to>
      <xdr:col>23</xdr:col>
      <xdr:colOff>568325</xdr:colOff>
      <xdr:row>61</xdr:row>
      <xdr:rowOff>42635</xdr:rowOff>
    </xdr:to>
    <xdr:sp macro="" textlink="">
      <xdr:nvSpPr>
        <xdr:cNvPr id="383" name="フローチャート : 判断 382"/>
        <xdr:cNvSpPr/>
      </xdr:nvSpPr>
      <xdr:spPr>
        <a:xfrm>
          <a:off x="162687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96157</xdr:rowOff>
    </xdr:from>
    <xdr:to>
      <xdr:col>22</xdr:col>
      <xdr:colOff>415925</xdr:colOff>
      <xdr:row>61</xdr:row>
      <xdr:rowOff>26307</xdr:rowOff>
    </xdr:to>
    <xdr:sp macro="" textlink="">
      <xdr:nvSpPr>
        <xdr:cNvPr id="384" name="フローチャート : 判断 383"/>
        <xdr:cNvSpPr/>
      </xdr:nvSpPr>
      <xdr:spPr>
        <a:xfrm>
          <a:off x="15430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17434</xdr:rowOff>
    </xdr:from>
    <xdr:ext cx="405111" cy="259045"/>
    <xdr:sp macro="" textlink="">
      <xdr:nvSpPr>
        <xdr:cNvPr id="385" name="n_1aveValue【保健センター・保健所】&#10;有形固定資産減価償却率"/>
        <xdr:cNvSpPr txBox="1"/>
      </xdr:nvSpPr>
      <xdr:spPr>
        <a:xfrm>
          <a:off x="15266043"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86" name="テキスト ボックス 3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7" name="テキスト ボックス 3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8" name="テキスト ボックス 3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9" name="テキスト ボックス 3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0" name="テキスト ボックス 3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168003</xdr:rowOff>
    </xdr:from>
    <xdr:to>
      <xdr:col>22</xdr:col>
      <xdr:colOff>415925</xdr:colOff>
      <xdr:row>60</xdr:row>
      <xdr:rowOff>98153</xdr:rowOff>
    </xdr:to>
    <xdr:sp macro="" textlink="">
      <xdr:nvSpPr>
        <xdr:cNvPr id="391" name="円/楕円 390"/>
        <xdr:cNvSpPr/>
      </xdr:nvSpPr>
      <xdr:spPr>
        <a:xfrm>
          <a:off x="15430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114680</xdr:rowOff>
    </xdr:from>
    <xdr:ext cx="405111" cy="259045"/>
    <xdr:sp macro="" textlink="">
      <xdr:nvSpPr>
        <xdr:cNvPr id="392" name="n_1mainValue【保健センター・保健所】&#10;有形固定資産減価償却率"/>
        <xdr:cNvSpPr txBox="1"/>
      </xdr:nvSpPr>
      <xdr:spPr>
        <a:xfrm>
          <a:off x="15266043"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3" name="正方形/長方形 3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4" name="正方形/長方形 3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5" name="正方形/長方形 3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6" name="正方形/長方形 3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7" name="正方形/長方形 3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8" name="正方形/長方形 3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9" name="正方形/長方形 3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0" name="正方形/長方形 3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1" name="テキスト ボックス 4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2" name="直線コネクタ 4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03" name="直線コネクタ 40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04" name="テキスト ボックス 40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05" name="直線コネクタ 40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06" name="テキスト ボックス 40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07" name="直線コネクタ 40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08" name="テキスト ボックス 40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09" name="直線コネクタ 40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0" name="テキスト ボックス 40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1" name="直線コネクタ 41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12" name="テキスト ボックス 41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3" name="直線コネクタ 41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14" name="テキスト ボックス 41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5" name="直線コネクタ 4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6" name="テキスト ボックス 4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73478</xdr:rowOff>
    </xdr:from>
    <xdr:to>
      <xdr:col>32</xdr:col>
      <xdr:colOff>186689</xdr:colOff>
      <xdr:row>64</xdr:row>
      <xdr:rowOff>65315</xdr:rowOff>
    </xdr:to>
    <xdr:cxnSp macro="">
      <xdr:nvCxnSpPr>
        <xdr:cNvPr id="418" name="直線コネクタ 417"/>
        <xdr:cNvCxnSpPr/>
      </xdr:nvCxnSpPr>
      <xdr:spPr>
        <a:xfrm flipV="1">
          <a:off x="22160864" y="95032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69142</xdr:rowOff>
    </xdr:from>
    <xdr:ext cx="469744" cy="259045"/>
    <xdr:sp macro="" textlink="">
      <xdr:nvSpPr>
        <xdr:cNvPr id="419" name="【保健センター・保健所】&#10;一人当たり面積最小値テキスト"/>
        <xdr:cNvSpPr txBox="1"/>
      </xdr:nvSpPr>
      <xdr:spPr>
        <a:xfrm>
          <a:off x="222504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64</xdr:row>
      <xdr:rowOff>65315</xdr:rowOff>
    </xdr:from>
    <xdr:to>
      <xdr:col>32</xdr:col>
      <xdr:colOff>276225</xdr:colOff>
      <xdr:row>64</xdr:row>
      <xdr:rowOff>65315</xdr:rowOff>
    </xdr:to>
    <xdr:cxnSp macro="">
      <xdr:nvCxnSpPr>
        <xdr:cNvPr id="420" name="直線コネクタ 419"/>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20155</xdr:rowOff>
    </xdr:from>
    <xdr:ext cx="469744" cy="259045"/>
    <xdr:sp macro="" textlink="">
      <xdr:nvSpPr>
        <xdr:cNvPr id="421" name="【保健センター・保健所】&#10;一人当たり面積最大値テキスト"/>
        <xdr:cNvSpPr txBox="1"/>
      </xdr:nvSpPr>
      <xdr:spPr>
        <a:xfrm>
          <a:off x="222504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0.049</a:t>
          </a:r>
          <a:endParaRPr kumimoji="1" lang="ja-JP" altLang="en-US" sz="1000" b="1">
            <a:latin typeface="ＭＳ Ｐゴシック"/>
          </a:endParaRPr>
        </a:p>
      </xdr:txBody>
    </xdr:sp>
    <xdr:clientData/>
  </xdr:oneCellAnchor>
  <xdr:twoCellAnchor>
    <xdr:from>
      <xdr:col>32</xdr:col>
      <xdr:colOff>98425</xdr:colOff>
      <xdr:row>55</xdr:row>
      <xdr:rowOff>73478</xdr:rowOff>
    </xdr:from>
    <xdr:to>
      <xdr:col>32</xdr:col>
      <xdr:colOff>276225</xdr:colOff>
      <xdr:row>55</xdr:row>
      <xdr:rowOff>73478</xdr:rowOff>
    </xdr:to>
    <xdr:cxnSp macro="">
      <xdr:nvCxnSpPr>
        <xdr:cNvPr id="422" name="直線コネクタ 421"/>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156227</xdr:rowOff>
    </xdr:from>
    <xdr:ext cx="469744" cy="259045"/>
    <xdr:sp macro="" textlink="">
      <xdr:nvSpPr>
        <xdr:cNvPr id="423" name="【保健センター・保健所】&#10;一人当たり面積平均値テキスト"/>
        <xdr:cNvSpPr txBox="1"/>
      </xdr:nvSpPr>
      <xdr:spPr>
        <a:xfrm>
          <a:off x="222504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6350</xdr:rowOff>
    </xdr:from>
    <xdr:to>
      <xdr:col>32</xdr:col>
      <xdr:colOff>238125</xdr:colOff>
      <xdr:row>61</xdr:row>
      <xdr:rowOff>107950</xdr:rowOff>
    </xdr:to>
    <xdr:sp macro="" textlink="">
      <xdr:nvSpPr>
        <xdr:cNvPr id="424" name="フローチャート : 判断 423"/>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39007</xdr:rowOff>
    </xdr:from>
    <xdr:to>
      <xdr:col>31</xdr:col>
      <xdr:colOff>85725</xdr:colOff>
      <xdr:row>61</xdr:row>
      <xdr:rowOff>140607</xdr:rowOff>
    </xdr:to>
    <xdr:sp macro="" textlink="">
      <xdr:nvSpPr>
        <xdr:cNvPr id="425" name="フローチャート : 判断 424"/>
        <xdr:cNvSpPr/>
      </xdr:nvSpPr>
      <xdr:spPr>
        <a:xfrm>
          <a:off x="21272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157134</xdr:rowOff>
    </xdr:from>
    <xdr:ext cx="469744" cy="259045"/>
    <xdr:sp macro="" textlink="">
      <xdr:nvSpPr>
        <xdr:cNvPr id="426" name="n_1aveValue【保健センター・保健所】&#10;一人当たり面積"/>
        <xdr:cNvSpPr txBox="1"/>
      </xdr:nvSpPr>
      <xdr:spPr>
        <a:xfrm>
          <a:off x="21075727" y="1027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0.017</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27" name="テキスト ボックス 42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8" name="テキスト ボックス 42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9" name="テキスト ボックス 42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0" name="テキスト ボックス 42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1" name="テキスト ボックス 43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22678</xdr:rowOff>
    </xdr:from>
    <xdr:to>
      <xdr:col>31</xdr:col>
      <xdr:colOff>85725</xdr:colOff>
      <xdr:row>63</xdr:row>
      <xdr:rowOff>124278</xdr:rowOff>
    </xdr:to>
    <xdr:sp macro="" textlink="">
      <xdr:nvSpPr>
        <xdr:cNvPr id="432" name="円/楕円 431"/>
        <xdr:cNvSpPr/>
      </xdr:nvSpPr>
      <xdr:spPr>
        <a:xfrm>
          <a:off x="21272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115405</xdr:rowOff>
    </xdr:from>
    <xdr:ext cx="469744" cy="259045"/>
    <xdr:sp macro="" textlink="">
      <xdr:nvSpPr>
        <xdr:cNvPr id="433" name="n_1mainValue【保健センター・保健所】&#10;一人当たり面積"/>
        <xdr:cNvSpPr txBox="1"/>
      </xdr:nvSpPr>
      <xdr:spPr>
        <a:xfrm>
          <a:off x="21075727" y="109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4" name="正方形/長方形 4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35" name="正方形/長方形 434"/>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36" name="正方形/長方形 435"/>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37" name="正方形/長方形 436"/>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38" name="正方形/長方形 437"/>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9" name="正方形/長方形 43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0" name="正方形/長方形 4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41" name="正方形/長方形 440"/>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42" name="正方形/長方形 441"/>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43" name="正方形/長方形 442"/>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44" name="正方形/長方形 443"/>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45" name="正方形/長方形 44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46" name="正方形/長方形 4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7" name="正方形/長方形 4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8" name="正方形/長方形 4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9" name="正方形/長方形 4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0" name="正方形/長方形 4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1" name="正方形/長方形 4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2" name="正方形/長方形 4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3" name="正方形/長方形 4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4" name="テキスト ボックス 4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5" name="直線コネクタ 4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56" name="テキスト ボックス 45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57" name="直線コネクタ 45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58" name="テキスト ボックス 45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59" name="直線コネクタ 45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60" name="テキスト ボックス 45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61" name="直線コネクタ 46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62" name="テキスト ボックス 46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63" name="直線コネクタ 46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464" name="テキスト ボックス 463"/>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5" name="直線コネクタ 4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66" name="テキスト ボックス 46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83058</xdr:rowOff>
    </xdr:from>
    <xdr:to>
      <xdr:col>23</xdr:col>
      <xdr:colOff>516889</xdr:colOff>
      <xdr:row>108</xdr:row>
      <xdr:rowOff>55626</xdr:rowOff>
    </xdr:to>
    <xdr:cxnSp macro="">
      <xdr:nvCxnSpPr>
        <xdr:cNvPr id="468" name="直線コネクタ 467"/>
        <xdr:cNvCxnSpPr/>
      </xdr:nvCxnSpPr>
      <xdr:spPr>
        <a:xfrm flipV="1">
          <a:off x="16318864" y="17399508"/>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59453</xdr:rowOff>
    </xdr:from>
    <xdr:ext cx="405111" cy="259045"/>
    <xdr:sp macro="" textlink="">
      <xdr:nvSpPr>
        <xdr:cNvPr id="469" name="【庁舎】&#10;有形固定資産減価償却率最小値テキスト"/>
        <xdr:cNvSpPr txBox="1"/>
      </xdr:nvSpPr>
      <xdr:spPr>
        <a:xfrm>
          <a:off x="16408400" y="185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428625</xdr:colOff>
      <xdr:row>108</xdr:row>
      <xdr:rowOff>55626</xdr:rowOff>
    </xdr:from>
    <xdr:to>
      <xdr:col>23</xdr:col>
      <xdr:colOff>606425</xdr:colOff>
      <xdr:row>108</xdr:row>
      <xdr:rowOff>55626</xdr:rowOff>
    </xdr:to>
    <xdr:cxnSp macro="">
      <xdr:nvCxnSpPr>
        <xdr:cNvPr id="470" name="直線コネクタ 469"/>
        <xdr:cNvCxnSpPr/>
      </xdr:nvCxnSpPr>
      <xdr:spPr>
        <a:xfrm>
          <a:off x="16230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29735</xdr:rowOff>
    </xdr:from>
    <xdr:ext cx="405111" cy="259045"/>
    <xdr:sp macro="" textlink="">
      <xdr:nvSpPr>
        <xdr:cNvPr id="471" name="【庁舎】&#10;有形固定資産減価償却率最大値テキスト"/>
        <xdr:cNvSpPr txBox="1"/>
      </xdr:nvSpPr>
      <xdr:spPr>
        <a:xfrm>
          <a:off x="16408400" y="17174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23</xdr:col>
      <xdr:colOff>428625</xdr:colOff>
      <xdr:row>101</xdr:row>
      <xdr:rowOff>83058</xdr:rowOff>
    </xdr:from>
    <xdr:to>
      <xdr:col>23</xdr:col>
      <xdr:colOff>606425</xdr:colOff>
      <xdr:row>101</xdr:row>
      <xdr:rowOff>83058</xdr:rowOff>
    </xdr:to>
    <xdr:cxnSp macro="">
      <xdr:nvCxnSpPr>
        <xdr:cNvPr id="472" name="直線コネクタ 471"/>
        <xdr:cNvCxnSpPr/>
      </xdr:nvCxnSpPr>
      <xdr:spPr>
        <a:xfrm>
          <a:off x="16230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67835</xdr:rowOff>
    </xdr:from>
    <xdr:ext cx="405111" cy="259045"/>
    <xdr:sp macro="" textlink="">
      <xdr:nvSpPr>
        <xdr:cNvPr id="473" name="【庁舎】&#10;有形固定資産減価償却率平均値テキスト"/>
        <xdr:cNvSpPr txBox="1"/>
      </xdr:nvSpPr>
      <xdr:spPr>
        <a:xfrm>
          <a:off x="16408400" y="1789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89408</xdr:rowOff>
    </xdr:from>
    <xdr:to>
      <xdr:col>23</xdr:col>
      <xdr:colOff>568325</xdr:colOff>
      <xdr:row>105</xdr:row>
      <xdr:rowOff>19558</xdr:rowOff>
    </xdr:to>
    <xdr:sp macro="" textlink="">
      <xdr:nvSpPr>
        <xdr:cNvPr id="474" name="フローチャート : 判断 473"/>
        <xdr:cNvSpPr/>
      </xdr:nvSpPr>
      <xdr:spPr>
        <a:xfrm>
          <a:off x="16268700" y="1792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73406</xdr:rowOff>
    </xdr:from>
    <xdr:to>
      <xdr:col>22</xdr:col>
      <xdr:colOff>415925</xdr:colOff>
      <xdr:row>105</xdr:row>
      <xdr:rowOff>3556</xdr:rowOff>
    </xdr:to>
    <xdr:sp macro="" textlink="">
      <xdr:nvSpPr>
        <xdr:cNvPr id="475" name="フローチャート : 判断 474"/>
        <xdr:cNvSpPr/>
      </xdr:nvSpPr>
      <xdr:spPr>
        <a:xfrm>
          <a:off x="15430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20083</xdr:rowOff>
    </xdr:from>
    <xdr:ext cx="405111" cy="259045"/>
    <xdr:sp macro="" textlink="">
      <xdr:nvSpPr>
        <xdr:cNvPr id="476" name="n_1aveValue【庁舎】&#10;有形固定資産減価償却率"/>
        <xdr:cNvSpPr txBox="1"/>
      </xdr:nvSpPr>
      <xdr:spPr>
        <a:xfrm>
          <a:off x="15266043"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77" name="テキスト ボックス 4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8" name="テキスト ボックス 4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9" name="テキスト ボックス 4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0" name="テキスト ボックス 4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1" name="テキスト ボックス 4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34544</xdr:rowOff>
    </xdr:from>
    <xdr:to>
      <xdr:col>22</xdr:col>
      <xdr:colOff>415925</xdr:colOff>
      <xdr:row>106</xdr:row>
      <xdr:rowOff>136144</xdr:rowOff>
    </xdr:to>
    <xdr:sp macro="" textlink="">
      <xdr:nvSpPr>
        <xdr:cNvPr id="482" name="円/楕円 481"/>
        <xdr:cNvSpPr/>
      </xdr:nvSpPr>
      <xdr:spPr>
        <a:xfrm>
          <a:off x="154305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127271</xdr:rowOff>
    </xdr:from>
    <xdr:ext cx="405111" cy="259045"/>
    <xdr:sp macro="" textlink="">
      <xdr:nvSpPr>
        <xdr:cNvPr id="483" name="n_1mainValue【庁舎】&#10;有形固定資産減価償却率"/>
        <xdr:cNvSpPr txBox="1"/>
      </xdr:nvSpPr>
      <xdr:spPr>
        <a:xfrm>
          <a:off x="15266043" y="1830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84" name="正方形/長方形 4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5" name="正方形/長方形 4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6" name="正方形/長方形 4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7" name="正方形/長方形 4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8" name="正方形/長方形 4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9" name="正方形/長方形 4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0" name="正方形/長方形 4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1" name="正方形/長方形 4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2" name="テキスト ボックス 4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93" name="直線コネクタ 4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494" name="直線コネクタ 49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95" name="テキスト ボックス 49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96" name="直線コネクタ 49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97" name="テキスト ボックス 49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98" name="直線コネクタ 49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99" name="テキスト ボックス 49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00" name="直線コネクタ 49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01" name="テキスト ボックス 50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02" name="直線コネクタ 50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03" name="テキスト ボックス 50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04" name="直線コネクタ 50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05" name="テキスト ボックス 50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6" name="直線コネクタ 5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07" name="テキスト ボックス 5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0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14151</xdr:rowOff>
    </xdr:from>
    <xdr:to>
      <xdr:col>32</xdr:col>
      <xdr:colOff>186689</xdr:colOff>
      <xdr:row>108</xdr:row>
      <xdr:rowOff>95794</xdr:rowOff>
    </xdr:to>
    <xdr:cxnSp macro="">
      <xdr:nvCxnSpPr>
        <xdr:cNvPr id="509" name="直線コネクタ 508"/>
        <xdr:cNvCxnSpPr/>
      </xdr:nvCxnSpPr>
      <xdr:spPr>
        <a:xfrm flipV="1">
          <a:off x="22160864" y="1715915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99621</xdr:rowOff>
    </xdr:from>
    <xdr:ext cx="469744" cy="259045"/>
    <xdr:sp macro="" textlink="">
      <xdr:nvSpPr>
        <xdr:cNvPr id="510" name="【庁舎】&#10;一人当たり面積最小値テキスト"/>
        <xdr:cNvSpPr txBox="1"/>
      </xdr:nvSpPr>
      <xdr:spPr>
        <a:xfrm>
          <a:off x="222504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32</xdr:col>
      <xdr:colOff>98425</xdr:colOff>
      <xdr:row>108</xdr:row>
      <xdr:rowOff>95794</xdr:rowOff>
    </xdr:from>
    <xdr:to>
      <xdr:col>32</xdr:col>
      <xdr:colOff>276225</xdr:colOff>
      <xdr:row>108</xdr:row>
      <xdr:rowOff>95794</xdr:rowOff>
    </xdr:to>
    <xdr:cxnSp macro="">
      <xdr:nvCxnSpPr>
        <xdr:cNvPr id="511" name="直線コネクタ 510"/>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132278</xdr:rowOff>
    </xdr:from>
    <xdr:ext cx="469744" cy="259045"/>
    <xdr:sp macro="" textlink="">
      <xdr:nvSpPr>
        <xdr:cNvPr id="512" name="【庁舎】&#10;一人当たり面積最大値テキスト"/>
        <xdr:cNvSpPr txBox="1"/>
      </xdr:nvSpPr>
      <xdr:spPr>
        <a:xfrm>
          <a:off x="22250400" y="169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0.479</a:t>
          </a:r>
          <a:endParaRPr kumimoji="1" lang="ja-JP" altLang="en-US" sz="1000" b="1">
            <a:latin typeface="ＭＳ Ｐゴシック"/>
          </a:endParaRPr>
        </a:p>
      </xdr:txBody>
    </xdr:sp>
    <xdr:clientData/>
  </xdr:oneCellAnchor>
  <xdr:twoCellAnchor>
    <xdr:from>
      <xdr:col>32</xdr:col>
      <xdr:colOff>98425</xdr:colOff>
      <xdr:row>100</xdr:row>
      <xdr:rowOff>14151</xdr:rowOff>
    </xdr:from>
    <xdr:to>
      <xdr:col>32</xdr:col>
      <xdr:colOff>276225</xdr:colOff>
      <xdr:row>100</xdr:row>
      <xdr:rowOff>14151</xdr:rowOff>
    </xdr:to>
    <xdr:cxnSp macro="">
      <xdr:nvCxnSpPr>
        <xdr:cNvPr id="513" name="直線コネクタ 512"/>
        <xdr:cNvCxnSpPr/>
      </xdr:nvCxnSpPr>
      <xdr:spPr>
        <a:xfrm>
          <a:off x="22072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39750</xdr:rowOff>
    </xdr:from>
    <xdr:ext cx="469744" cy="259045"/>
    <xdr:sp macro="" textlink="">
      <xdr:nvSpPr>
        <xdr:cNvPr id="514" name="【庁舎】&#10;一人当たり面積平均値テキスト"/>
        <xdr:cNvSpPr txBox="1"/>
      </xdr:nvSpPr>
      <xdr:spPr>
        <a:xfrm>
          <a:off x="222504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61323</xdr:rowOff>
    </xdr:from>
    <xdr:to>
      <xdr:col>32</xdr:col>
      <xdr:colOff>238125</xdr:colOff>
      <xdr:row>106</xdr:row>
      <xdr:rowOff>162923</xdr:rowOff>
    </xdr:to>
    <xdr:sp macro="" textlink="">
      <xdr:nvSpPr>
        <xdr:cNvPr id="515" name="フローチャート : 判断 514"/>
        <xdr:cNvSpPr/>
      </xdr:nvSpPr>
      <xdr:spPr>
        <a:xfrm>
          <a:off x="22110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123371</xdr:rowOff>
    </xdr:from>
    <xdr:to>
      <xdr:col>31</xdr:col>
      <xdr:colOff>85725</xdr:colOff>
      <xdr:row>107</xdr:row>
      <xdr:rowOff>53521</xdr:rowOff>
    </xdr:to>
    <xdr:sp macro="" textlink="">
      <xdr:nvSpPr>
        <xdr:cNvPr id="516" name="フローチャート : 判断 515"/>
        <xdr:cNvSpPr/>
      </xdr:nvSpPr>
      <xdr:spPr>
        <a:xfrm>
          <a:off x="21272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44648</xdr:rowOff>
    </xdr:from>
    <xdr:ext cx="469744" cy="259045"/>
    <xdr:sp macro="" textlink="">
      <xdr:nvSpPr>
        <xdr:cNvPr id="517" name="n_1aveValue【庁舎】&#10;一人当たり面積"/>
        <xdr:cNvSpPr txBox="1"/>
      </xdr:nvSpPr>
      <xdr:spPr>
        <a:xfrm>
          <a:off x="210757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18" name="テキスト ボックス 5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19" name="テキスト ボックス 5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0" name="テキスト ボックス 5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1" name="テキスト ボックス 5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2" name="テキスト ボックス 5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107043</xdr:rowOff>
    </xdr:from>
    <xdr:to>
      <xdr:col>31</xdr:col>
      <xdr:colOff>85725</xdr:colOff>
      <xdr:row>107</xdr:row>
      <xdr:rowOff>37193</xdr:rowOff>
    </xdr:to>
    <xdr:sp macro="" textlink="">
      <xdr:nvSpPr>
        <xdr:cNvPr id="523" name="円/楕円 522"/>
        <xdr:cNvSpPr/>
      </xdr:nvSpPr>
      <xdr:spPr>
        <a:xfrm>
          <a:off x="21272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53720</xdr:rowOff>
    </xdr:from>
    <xdr:ext cx="469744" cy="259045"/>
    <xdr:sp macro="" textlink="">
      <xdr:nvSpPr>
        <xdr:cNvPr id="524" name="n_1mainValue【庁舎】&#10;一人当たり面積"/>
        <xdr:cNvSpPr txBox="1"/>
      </xdr:nvSpPr>
      <xdr:spPr>
        <a:xfrm>
          <a:off x="210757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25" name="正方形/長方形 5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6" name="正方形/長方形 5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27" name="テキスト ボックス 5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ea"/>
              <a:ea typeface="+mn-ea"/>
              <a:cs typeface="+mn-cs"/>
            </a:rPr>
            <a:t>　図書館の有形固定資産減価償却比率は</a:t>
          </a:r>
          <a:r>
            <a:rPr kumimoji="1" lang="en-US" altLang="ja-JP" sz="1300">
              <a:solidFill>
                <a:schemeClr val="dk1"/>
              </a:solidFill>
              <a:effectLst/>
              <a:latin typeface="+mn-ea"/>
              <a:ea typeface="+mn-ea"/>
              <a:cs typeface="+mn-cs"/>
            </a:rPr>
            <a:t>52.6</a:t>
          </a:r>
          <a:r>
            <a:rPr kumimoji="1" lang="ja-JP" altLang="ja-JP" sz="1300">
              <a:solidFill>
                <a:schemeClr val="dk1"/>
              </a:solidFill>
              <a:effectLst/>
              <a:latin typeface="+mn-ea"/>
              <a:ea typeface="+mn-ea"/>
              <a:cs typeface="+mn-cs"/>
            </a:rPr>
            <a:t>％となっており、類似団体内平均値と比較して</a:t>
          </a:r>
          <a:r>
            <a:rPr kumimoji="1" lang="en-US" altLang="ja-JP" sz="1300">
              <a:solidFill>
                <a:schemeClr val="dk1"/>
              </a:solidFill>
              <a:effectLst/>
              <a:latin typeface="+mn-ea"/>
              <a:ea typeface="+mn-ea"/>
              <a:cs typeface="+mn-cs"/>
            </a:rPr>
            <a:t>5.4</a:t>
          </a:r>
          <a:r>
            <a:rPr kumimoji="1" lang="ja-JP" altLang="ja-JP" sz="1300">
              <a:solidFill>
                <a:schemeClr val="dk1"/>
              </a:solidFill>
              <a:effectLst/>
              <a:latin typeface="+mn-ea"/>
              <a:ea typeface="+mn-ea"/>
              <a:cs typeface="+mn-cs"/>
            </a:rPr>
            <a:t>ポイント高くなっております。</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　今後、公共施設や道路、橋梁等の改築経費が増大することが想定されることから、計画的な機能更新を行うことが必要です。</a:t>
          </a:r>
          <a:endParaRPr lang="ja-JP" altLang="ja-JP" sz="1300">
            <a:effectLst/>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東京都大田区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717,295
695,696
60.75
257,274,693
250,187,395
6,347,245
164,330,312
27,316,342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ここ数年、類似団体平均と近い指数で推移しており、類似団体内の順位は前年度と同様、</a:t>
          </a:r>
          <a:r>
            <a:rPr kumimoji="1" lang="en-US" altLang="ja-JP" sz="1300">
              <a:latin typeface="ＭＳ Ｐゴシック"/>
            </a:rPr>
            <a:t>12</a:t>
          </a:r>
          <a:r>
            <a:rPr kumimoji="1" lang="ja-JP" altLang="en-US" sz="1300">
              <a:latin typeface="ＭＳ Ｐゴシック"/>
            </a:rPr>
            <a:t>位となっている。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139700</xdr:rowOff>
    </xdr:from>
    <xdr:to>
      <xdr:col>7</xdr:col>
      <xdr:colOff>152400</xdr:colOff>
      <xdr:row>44</xdr:row>
      <xdr:rowOff>78922</xdr:rowOff>
    </xdr:to>
    <xdr:cxnSp macro="">
      <xdr:nvCxnSpPr>
        <xdr:cNvPr id="65" name="直線コネクタ 64"/>
        <xdr:cNvCxnSpPr/>
      </xdr:nvCxnSpPr>
      <xdr:spPr>
        <a:xfrm flipV="1">
          <a:off x="4953000" y="614045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0.33</a:t>
          </a:r>
          <a:endParaRPr kumimoji="1" lang="ja-JP" altLang="en-US" sz="1000" b="1">
            <a:latin typeface="ＭＳ Ｐゴシック"/>
          </a:endParaRPr>
        </a:p>
      </xdr:txBody>
    </xdr:sp>
    <xdr:clientData/>
  </xdr:oneCellAnchor>
  <xdr:twoCellAnchor>
    <xdr:from>
      <xdr:col>7</xdr:col>
      <xdr:colOff>63500</xdr:colOff>
      <xdr:row>44</xdr:row>
      <xdr:rowOff>78922</xdr:rowOff>
    </xdr:from>
    <xdr:to>
      <xdr:col>7</xdr:col>
      <xdr:colOff>241300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54627</xdr:rowOff>
    </xdr:from>
    <xdr:ext cx="762000" cy="259045"/>
    <xdr:sp macro="" textlink="">
      <xdr:nvSpPr>
        <xdr:cNvPr id="68"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35</xdr:row>
      <xdr:rowOff>139700</xdr:rowOff>
    </xdr:from>
    <xdr:to>
      <xdr:col>7</xdr:col>
      <xdr:colOff>241300</xdr:colOff>
      <xdr:row>35</xdr:row>
      <xdr:rowOff>139700</xdr:rowOff>
    </xdr:to>
    <xdr:cxnSp macro="">
      <xdr:nvCxnSpPr>
        <xdr:cNvPr id="69" name="直線コネクタ 68"/>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77107</xdr:rowOff>
    </xdr:from>
    <xdr:to>
      <xdr:col>7</xdr:col>
      <xdr:colOff>152400</xdr:colOff>
      <xdr:row>42</xdr:row>
      <xdr:rowOff>94343</xdr:rowOff>
    </xdr:to>
    <xdr:cxnSp macro="">
      <xdr:nvCxnSpPr>
        <xdr:cNvPr id="70" name="直線コネクタ 69"/>
        <xdr:cNvCxnSpPr/>
      </xdr:nvCxnSpPr>
      <xdr:spPr>
        <a:xfrm flipV="1">
          <a:off x="4114800" y="72780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128105</xdr:rowOff>
    </xdr:from>
    <xdr:ext cx="762000" cy="259045"/>
    <xdr:sp macro="" textlink="">
      <xdr:nvSpPr>
        <xdr:cNvPr id="71"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111578</xdr:rowOff>
    </xdr:from>
    <xdr:to>
      <xdr:col>7</xdr:col>
      <xdr:colOff>203200</xdr:colOff>
      <xdr:row>42</xdr:row>
      <xdr:rowOff>41728</xdr:rowOff>
    </xdr:to>
    <xdr:sp macro="" textlink="">
      <xdr:nvSpPr>
        <xdr:cNvPr id="72" name="フローチャート : 判断 71"/>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94343</xdr:rowOff>
    </xdr:from>
    <xdr:to>
      <xdr:col>6</xdr:col>
      <xdr:colOff>0</xdr:colOff>
      <xdr:row>42</xdr:row>
      <xdr:rowOff>111578</xdr:rowOff>
    </xdr:to>
    <xdr:cxnSp macro="">
      <xdr:nvCxnSpPr>
        <xdr:cNvPr id="73" name="直線コネクタ 72"/>
        <xdr:cNvCxnSpPr/>
      </xdr:nvCxnSpPr>
      <xdr:spPr>
        <a:xfrm flipV="1">
          <a:off x="3225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128815</xdr:rowOff>
    </xdr:from>
    <xdr:to>
      <xdr:col>6</xdr:col>
      <xdr:colOff>50800</xdr:colOff>
      <xdr:row>42</xdr:row>
      <xdr:rowOff>58965</xdr:rowOff>
    </xdr:to>
    <xdr:sp macro="" textlink="">
      <xdr:nvSpPr>
        <xdr:cNvPr id="74" name="フローチャート : 判断 73"/>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69142</xdr:rowOff>
    </xdr:from>
    <xdr:ext cx="736600" cy="259045"/>
    <xdr:sp macro="" textlink="">
      <xdr:nvSpPr>
        <xdr:cNvPr id="75" name="テキスト ボックス 74"/>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94343</xdr:rowOff>
    </xdr:from>
    <xdr:to>
      <xdr:col>4</xdr:col>
      <xdr:colOff>482600</xdr:colOff>
      <xdr:row>42</xdr:row>
      <xdr:rowOff>111578</xdr:rowOff>
    </xdr:to>
    <xdr:cxnSp macro="">
      <xdr:nvCxnSpPr>
        <xdr:cNvPr id="76" name="直線コネクタ 75"/>
        <xdr:cNvCxnSpPr/>
      </xdr:nvCxnSpPr>
      <xdr:spPr>
        <a:xfrm>
          <a:off x="2336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8" name="テキスト ボックス 77"/>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77107</xdr:rowOff>
    </xdr:from>
    <xdr:to>
      <xdr:col>3</xdr:col>
      <xdr:colOff>279400</xdr:colOff>
      <xdr:row>42</xdr:row>
      <xdr:rowOff>94343</xdr:rowOff>
    </xdr:to>
    <xdr:cxnSp macro="">
      <xdr:nvCxnSpPr>
        <xdr:cNvPr id="79" name="直線コネクタ 78"/>
        <xdr:cNvCxnSpPr/>
      </xdr:nvCxnSpPr>
      <xdr:spPr>
        <a:xfrm>
          <a:off x="1447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81" name="テキスト ボックス 80"/>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2" name="フローチャート :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69142</xdr:rowOff>
    </xdr:from>
    <xdr:ext cx="762000" cy="259045"/>
    <xdr:sp macro="" textlink="">
      <xdr:nvSpPr>
        <xdr:cNvPr id="83" name="テキスト ボックス 82"/>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89" name="円/楕円 88"/>
        <xdr:cNvSpPr/>
      </xdr:nvSpPr>
      <xdr:spPr>
        <a:xfrm>
          <a:off x="49022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169834</xdr:rowOff>
    </xdr:from>
    <xdr:ext cx="762000" cy="259045"/>
    <xdr:sp macro="" textlink="">
      <xdr:nvSpPr>
        <xdr:cNvPr id="90" name="財政力該当値テキスト"/>
        <xdr:cNvSpPr txBox="1"/>
      </xdr:nvSpPr>
      <xdr:spPr>
        <a:xfrm>
          <a:off x="5041900" y="719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43543</xdr:rowOff>
    </xdr:from>
    <xdr:to>
      <xdr:col>6</xdr:col>
      <xdr:colOff>50800</xdr:colOff>
      <xdr:row>42</xdr:row>
      <xdr:rowOff>145143</xdr:rowOff>
    </xdr:to>
    <xdr:sp macro="" textlink="">
      <xdr:nvSpPr>
        <xdr:cNvPr id="91" name="円/楕円 90"/>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92" name="テキスト ボックス 91"/>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60778</xdr:rowOff>
    </xdr:from>
    <xdr:to>
      <xdr:col>4</xdr:col>
      <xdr:colOff>533400</xdr:colOff>
      <xdr:row>42</xdr:row>
      <xdr:rowOff>162378</xdr:rowOff>
    </xdr:to>
    <xdr:sp macro="" textlink="">
      <xdr:nvSpPr>
        <xdr:cNvPr id="93" name="円/楕円 92"/>
        <xdr:cNvSpPr/>
      </xdr:nvSpPr>
      <xdr:spPr>
        <a:xfrm>
          <a:off x="3175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147155</xdr:rowOff>
    </xdr:from>
    <xdr:ext cx="762000" cy="259045"/>
    <xdr:sp macro="" textlink="">
      <xdr:nvSpPr>
        <xdr:cNvPr id="94" name="テキスト ボックス 93"/>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43543</xdr:rowOff>
    </xdr:from>
    <xdr:to>
      <xdr:col>3</xdr:col>
      <xdr:colOff>330200</xdr:colOff>
      <xdr:row>42</xdr:row>
      <xdr:rowOff>145143</xdr:rowOff>
    </xdr:to>
    <xdr:sp macro="" textlink="">
      <xdr:nvSpPr>
        <xdr:cNvPr id="95" name="円/楕円 94"/>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96" name="テキスト ボックス 95"/>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26307</xdr:rowOff>
    </xdr:from>
    <xdr:to>
      <xdr:col>2</xdr:col>
      <xdr:colOff>127000</xdr:colOff>
      <xdr:row>42</xdr:row>
      <xdr:rowOff>127907</xdr:rowOff>
    </xdr:to>
    <xdr:sp macro="" textlink="">
      <xdr:nvSpPr>
        <xdr:cNvPr id="97" name="円/楕円 96"/>
        <xdr:cNvSpPr/>
      </xdr:nvSpPr>
      <xdr:spPr>
        <a:xfrm>
          <a:off x="1397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112684</xdr:rowOff>
    </xdr:from>
    <xdr:ext cx="762000" cy="259045"/>
    <xdr:sp macro="" textlink="">
      <xdr:nvSpPr>
        <xdr:cNvPr id="98" name="テキスト ボックス 97"/>
        <xdr:cNvSpPr txBox="1"/>
      </xdr:nvSpPr>
      <xdr:spPr>
        <a:xfrm>
          <a:off x="1066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年度の経常収支比率は、分子である経常経費充当一般財源等が、物件費などの増により増加したものの、分母である歳入計上一般財源等が地方消費税交付金などの減により減少したため、前年度に比べ</a:t>
          </a:r>
          <a:r>
            <a:rPr kumimoji="1" lang="en-US" altLang="ja-JP" sz="1300">
              <a:latin typeface="ＭＳ Ｐゴシック"/>
            </a:rPr>
            <a:t>1.4</a:t>
          </a:r>
          <a:r>
            <a:rPr kumimoji="1" lang="ja-JP" altLang="en-US" sz="1300">
              <a:latin typeface="ＭＳ Ｐゴシック"/>
            </a:rPr>
            <a:t>ポイント上昇し、類似団体内の順位は</a:t>
          </a:r>
          <a:r>
            <a:rPr kumimoji="1" lang="en-US" altLang="ja-JP" sz="1300">
              <a:latin typeface="ＭＳ Ｐゴシック"/>
            </a:rPr>
            <a:t>12</a:t>
          </a:r>
          <a:r>
            <a:rPr kumimoji="1" lang="ja-JP" altLang="en-US" sz="1300">
              <a:latin typeface="ＭＳ Ｐゴシック"/>
            </a:rPr>
            <a:t>位となっている。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116417</xdr:rowOff>
    </xdr:from>
    <xdr:to>
      <xdr:col>7</xdr:col>
      <xdr:colOff>152400</xdr:colOff>
      <xdr:row>67</xdr:row>
      <xdr:rowOff>160444</xdr:rowOff>
    </xdr:to>
    <xdr:cxnSp macro="">
      <xdr:nvCxnSpPr>
        <xdr:cNvPr id="128" name="直線コネクタ 127"/>
        <xdr:cNvCxnSpPr/>
      </xdr:nvCxnSpPr>
      <xdr:spPr>
        <a:xfrm flipV="1">
          <a:off x="4953000" y="10231967"/>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132521</xdr:rowOff>
    </xdr:from>
    <xdr:ext cx="762000" cy="259045"/>
    <xdr:sp macro="" textlink="">
      <xdr:nvSpPr>
        <xdr:cNvPr id="129" name="財政構造の弾力性最小値テキスト"/>
        <xdr:cNvSpPr txBox="1"/>
      </xdr:nvSpPr>
      <xdr:spPr>
        <a:xfrm>
          <a:off x="5041900" y="1161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7</xdr:col>
      <xdr:colOff>63500</xdr:colOff>
      <xdr:row>67</xdr:row>
      <xdr:rowOff>160444</xdr:rowOff>
    </xdr:from>
    <xdr:to>
      <xdr:col>7</xdr:col>
      <xdr:colOff>241300</xdr:colOff>
      <xdr:row>67</xdr:row>
      <xdr:rowOff>160444</xdr:rowOff>
    </xdr:to>
    <xdr:cxnSp macro="">
      <xdr:nvCxnSpPr>
        <xdr:cNvPr id="130" name="直線コネクタ 129"/>
        <xdr:cNvCxnSpPr/>
      </xdr:nvCxnSpPr>
      <xdr:spPr>
        <a:xfrm>
          <a:off x="4864100" y="1164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31344</xdr:rowOff>
    </xdr:from>
    <xdr:ext cx="762000" cy="259045"/>
    <xdr:sp macro="" textlink="">
      <xdr:nvSpPr>
        <xdr:cNvPr id="131"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7</xdr:col>
      <xdr:colOff>63500</xdr:colOff>
      <xdr:row>59</xdr:row>
      <xdr:rowOff>116417</xdr:rowOff>
    </xdr:from>
    <xdr:to>
      <xdr:col>7</xdr:col>
      <xdr:colOff>241300</xdr:colOff>
      <xdr:row>59</xdr:row>
      <xdr:rowOff>116417</xdr:rowOff>
    </xdr:to>
    <xdr:cxnSp macro="">
      <xdr:nvCxnSpPr>
        <xdr:cNvPr id="132" name="直線コネクタ 131"/>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28787</xdr:rowOff>
    </xdr:from>
    <xdr:to>
      <xdr:col>7</xdr:col>
      <xdr:colOff>152400</xdr:colOff>
      <xdr:row>65</xdr:row>
      <xdr:rowOff>141394</xdr:rowOff>
    </xdr:to>
    <xdr:cxnSp macro="">
      <xdr:nvCxnSpPr>
        <xdr:cNvPr id="133" name="直線コネクタ 132"/>
        <xdr:cNvCxnSpPr/>
      </xdr:nvCxnSpPr>
      <xdr:spPr>
        <a:xfrm>
          <a:off x="4114800" y="11173037"/>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133790</xdr:rowOff>
    </xdr:from>
    <xdr:ext cx="762000" cy="259045"/>
    <xdr:sp macro="" textlink="">
      <xdr:nvSpPr>
        <xdr:cNvPr id="134" name="財政構造の弾力性平均値テキスト"/>
        <xdr:cNvSpPr txBox="1"/>
      </xdr:nvSpPr>
      <xdr:spPr>
        <a:xfrm>
          <a:off x="5041900" y="10935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117263</xdr:rowOff>
    </xdr:from>
    <xdr:to>
      <xdr:col>7</xdr:col>
      <xdr:colOff>203200</xdr:colOff>
      <xdr:row>65</xdr:row>
      <xdr:rowOff>47413</xdr:rowOff>
    </xdr:to>
    <xdr:sp macro="" textlink="">
      <xdr:nvSpPr>
        <xdr:cNvPr id="135" name="フローチャート : 判断 134"/>
        <xdr:cNvSpPr/>
      </xdr:nvSpPr>
      <xdr:spPr>
        <a:xfrm>
          <a:off x="49022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28787</xdr:rowOff>
    </xdr:from>
    <xdr:to>
      <xdr:col>6</xdr:col>
      <xdr:colOff>0</xdr:colOff>
      <xdr:row>66</xdr:row>
      <xdr:rowOff>58420</xdr:rowOff>
    </xdr:to>
    <xdr:cxnSp macro="">
      <xdr:nvCxnSpPr>
        <xdr:cNvPr id="136" name="直線コネクタ 135"/>
        <xdr:cNvCxnSpPr/>
      </xdr:nvCxnSpPr>
      <xdr:spPr>
        <a:xfrm flipV="1">
          <a:off x="3225800" y="1117303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168063</xdr:rowOff>
    </xdr:from>
    <xdr:to>
      <xdr:col>6</xdr:col>
      <xdr:colOff>50800</xdr:colOff>
      <xdr:row>64</xdr:row>
      <xdr:rowOff>98213</xdr:rowOff>
    </xdr:to>
    <xdr:sp macro="" textlink="">
      <xdr:nvSpPr>
        <xdr:cNvPr id="137" name="フローチャート : 判断 136"/>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108390</xdr:rowOff>
    </xdr:from>
    <xdr:ext cx="736600" cy="259045"/>
    <xdr:sp macro="" textlink="">
      <xdr:nvSpPr>
        <xdr:cNvPr id="138" name="テキスト ボックス 137"/>
        <xdr:cNvSpPr txBox="1"/>
      </xdr:nvSpPr>
      <xdr:spPr>
        <a:xfrm>
          <a:off x="3733800" y="1073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58420</xdr:rowOff>
    </xdr:from>
    <xdr:to>
      <xdr:col>4</xdr:col>
      <xdr:colOff>482600</xdr:colOff>
      <xdr:row>66</xdr:row>
      <xdr:rowOff>146896</xdr:rowOff>
    </xdr:to>
    <xdr:cxnSp macro="">
      <xdr:nvCxnSpPr>
        <xdr:cNvPr id="139" name="直線コネクタ 138"/>
        <xdr:cNvCxnSpPr/>
      </xdr:nvCxnSpPr>
      <xdr:spPr>
        <a:xfrm flipV="1">
          <a:off x="2336800" y="1137412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58420</xdr:rowOff>
    </xdr:from>
    <xdr:to>
      <xdr:col>4</xdr:col>
      <xdr:colOff>533400</xdr:colOff>
      <xdr:row>65</xdr:row>
      <xdr:rowOff>160020</xdr:rowOff>
    </xdr:to>
    <xdr:sp macro="" textlink="">
      <xdr:nvSpPr>
        <xdr:cNvPr id="140" name="フローチャート : 判断 139"/>
        <xdr:cNvSpPr/>
      </xdr:nvSpPr>
      <xdr:spPr>
        <a:xfrm>
          <a:off x="3175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170197</xdr:rowOff>
    </xdr:from>
    <xdr:ext cx="762000" cy="259045"/>
    <xdr:sp macro="" textlink="">
      <xdr:nvSpPr>
        <xdr:cNvPr id="141" name="テキスト ボックス 140"/>
        <xdr:cNvSpPr txBox="1"/>
      </xdr:nvSpPr>
      <xdr:spPr>
        <a:xfrm>
          <a:off x="2844800" y="1097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146896</xdr:rowOff>
    </xdr:from>
    <xdr:to>
      <xdr:col>3</xdr:col>
      <xdr:colOff>279400</xdr:colOff>
      <xdr:row>68</xdr:row>
      <xdr:rowOff>5080</xdr:rowOff>
    </xdr:to>
    <xdr:cxnSp macro="">
      <xdr:nvCxnSpPr>
        <xdr:cNvPr id="142" name="直線コネクタ 141"/>
        <xdr:cNvCxnSpPr/>
      </xdr:nvCxnSpPr>
      <xdr:spPr>
        <a:xfrm flipV="1">
          <a:off x="1447800" y="1146259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66</xdr:row>
      <xdr:rowOff>55880</xdr:rowOff>
    </xdr:from>
    <xdr:to>
      <xdr:col>3</xdr:col>
      <xdr:colOff>330200</xdr:colOff>
      <xdr:row>66</xdr:row>
      <xdr:rowOff>157480</xdr:rowOff>
    </xdr:to>
    <xdr:sp macro="" textlink="">
      <xdr:nvSpPr>
        <xdr:cNvPr id="143" name="フローチャート : 判断 142"/>
        <xdr:cNvSpPr/>
      </xdr:nvSpPr>
      <xdr:spPr>
        <a:xfrm>
          <a:off x="2286000" y="1137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167657</xdr:rowOff>
    </xdr:from>
    <xdr:ext cx="762000" cy="259045"/>
    <xdr:sp macro="" textlink="">
      <xdr:nvSpPr>
        <xdr:cNvPr id="144" name="テキスト ボックス 143"/>
        <xdr:cNvSpPr txBox="1"/>
      </xdr:nvSpPr>
      <xdr:spPr>
        <a:xfrm>
          <a:off x="1955800" y="1114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a:t>
          </a:r>
          <a:endParaRPr kumimoji="1" lang="ja-JP" altLang="en-US" sz="1000" b="1">
            <a:solidFill>
              <a:srgbClr val="000080"/>
            </a:solidFill>
            <a:latin typeface="ＭＳ Ｐゴシック"/>
          </a:endParaRPr>
        </a:p>
      </xdr:txBody>
    </xdr:sp>
    <xdr:clientData/>
  </xdr:oneCellAnchor>
  <xdr:twoCellAnchor>
    <xdr:from>
      <xdr:col>2</xdr:col>
      <xdr:colOff>25400</xdr:colOff>
      <xdr:row>67</xdr:row>
      <xdr:rowOff>125730</xdr:rowOff>
    </xdr:from>
    <xdr:to>
      <xdr:col>2</xdr:col>
      <xdr:colOff>127000</xdr:colOff>
      <xdr:row>68</xdr:row>
      <xdr:rowOff>55880</xdr:rowOff>
    </xdr:to>
    <xdr:sp macro="" textlink="">
      <xdr:nvSpPr>
        <xdr:cNvPr id="145" name="フローチャート : 判断 144"/>
        <xdr:cNvSpPr/>
      </xdr:nvSpPr>
      <xdr:spPr>
        <a:xfrm>
          <a:off x="1397000" y="1161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66057</xdr:rowOff>
    </xdr:from>
    <xdr:ext cx="762000" cy="259045"/>
    <xdr:sp macro="" textlink="">
      <xdr:nvSpPr>
        <xdr:cNvPr id="146" name="テキスト ボックス 145"/>
        <xdr:cNvSpPr txBox="1"/>
      </xdr:nvSpPr>
      <xdr:spPr>
        <a:xfrm>
          <a:off x="1066800" y="1138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90594</xdr:rowOff>
    </xdr:from>
    <xdr:to>
      <xdr:col>7</xdr:col>
      <xdr:colOff>203200</xdr:colOff>
      <xdr:row>66</xdr:row>
      <xdr:rowOff>20744</xdr:rowOff>
    </xdr:to>
    <xdr:sp macro="" textlink="">
      <xdr:nvSpPr>
        <xdr:cNvPr id="152" name="円/楕円 151"/>
        <xdr:cNvSpPr/>
      </xdr:nvSpPr>
      <xdr:spPr>
        <a:xfrm>
          <a:off x="49022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62671</xdr:rowOff>
    </xdr:from>
    <xdr:ext cx="762000" cy="259045"/>
    <xdr:sp macro="" textlink="">
      <xdr:nvSpPr>
        <xdr:cNvPr id="153" name="財政構造の弾力性該当値テキスト"/>
        <xdr:cNvSpPr txBox="1"/>
      </xdr:nvSpPr>
      <xdr:spPr>
        <a:xfrm>
          <a:off x="5041900" y="1120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149437</xdr:rowOff>
    </xdr:from>
    <xdr:to>
      <xdr:col>6</xdr:col>
      <xdr:colOff>50800</xdr:colOff>
      <xdr:row>65</xdr:row>
      <xdr:rowOff>79587</xdr:rowOff>
    </xdr:to>
    <xdr:sp macro="" textlink="">
      <xdr:nvSpPr>
        <xdr:cNvPr id="154" name="円/楕円 153"/>
        <xdr:cNvSpPr/>
      </xdr:nvSpPr>
      <xdr:spPr>
        <a:xfrm>
          <a:off x="4064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64364</xdr:rowOff>
    </xdr:from>
    <xdr:ext cx="736600" cy="259045"/>
    <xdr:sp macro="" textlink="">
      <xdr:nvSpPr>
        <xdr:cNvPr id="155" name="テキスト ボックス 154"/>
        <xdr:cNvSpPr txBox="1"/>
      </xdr:nvSpPr>
      <xdr:spPr>
        <a:xfrm>
          <a:off x="3733800" y="1120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7620</xdr:rowOff>
    </xdr:from>
    <xdr:to>
      <xdr:col>4</xdr:col>
      <xdr:colOff>533400</xdr:colOff>
      <xdr:row>66</xdr:row>
      <xdr:rowOff>109220</xdr:rowOff>
    </xdr:to>
    <xdr:sp macro="" textlink="">
      <xdr:nvSpPr>
        <xdr:cNvPr id="156" name="円/楕円 155"/>
        <xdr:cNvSpPr/>
      </xdr:nvSpPr>
      <xdr:spPr>
        <a:xfrm>
          <a:off x="3175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93997</xdr:rowOff>
    </xdr:from>
    <xdr:ext cx="762000" cy="259045"/>
    <xdr:sp macro="" textlink="">
      <xdr:nvSpPr>
        <xdr:cNvPr id="157" name="テキスト ボックス 156"/>
        <xdr:cNvSpPr txBox="1"/>
      </xdr:nvSpPr>
      <xdr:spPr>
        <a:xfrm>
          <a:off x="2844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96096</xdr:rowOff>
    </xdr:from>
    <xdr:to>
      <xdr:col>3</xdr:col>
      <xdr:colOff>330200</xdr:colOff>
      <xdr:row>67</xdr:row>
      <xdr:rowOff>26246</xdr:rowOff>
    </xdr:to>
    <xdr:sp macro="" textlink="">
      <xdr:nvSpPr>
        <xdr:cNvPr id="158" name="円/楕円 157"/>
        <xdr:cNvSpPr/>
      </xdr:nvSpPr>
      <xdr:spPr>
        <a:xfrm>
          <a:off x="2286000" y="114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11023</xdr:rowOff>
    </xdr:from>
    <xdr:ext cx="762000" cy="259045"/>
    <xdr:sp macro="" textlink="">
      <xdr:nvSpPr>
        <xdr:cNvPr id="159" name="テキスト ボックス 158"/>
        <xdr:cNvSpPr txBox="1"/>
      </xdr:nvSpPr>
      <xdr:spPr>
        <a:xfrm>
          <a:off x="1955800" y="1149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xdr:col>
      <xdr:colOff>25400</xdr:colOff>
      <xdr:row>67</xdr:row>
      <xdr:rowOff>125730</xdr:rowOff>
    </xdr:from>
    <xdr:to>
      <xdr:col>2</xdr:col>
      <xdr:colOff>127000</xdr:colOff>
      <xdr:row>68</xdr:row>
      <xdr:rowOff>55880</xdr:rowOff>
    </xdr:to>
    <xdr:sp macro="" textlink="">
      <xdr:nvSpPr>
        <xdr:cNvPr id="160" name="円/楕円 159"/>
        <xdr:cNvSpPr/>
      </xdr:nvSpPr>
      <xdr:spPr>
        <a:xfrm>
          <a:off x="1397000" y="1161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68</xdr:row>
      <xdr:rowOff>40657</xdr:rowOff>
    </xdr:from>
    <xdr:ext cx="762000" cy="259045"/>
    <xdr:sp macro="" textlink="">
      <xdr:nvSpPr>
        <xdr:cNvPr id="161" name="テキスト ボックス 160"/>
        <xdr:cNvSpPr txBox="1"/>
      </xdr:nvSpPr>
      <xdr:spPr>
        <a:xfrm>
          <a:off x="1066800" y="1169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[114,022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類似団体内の順位は</a:t>
          </a:r>
          <a:r>
            <a:rPr kumimoji="1" lang="en-US" altLang="ja-JP" sz="1300">
              <a:latin typeface="ＭＳ Ｐゴシック"/>
            </a:rPr>
            <a:t>6</a:t>
          </a:r>
          <a:r>
            <a:rPr kumimoji="1" lang="ja-JP" altLang="en-US" sz="1300">
              <a:latin typeface="ＭＳ Ｐゴシック"/>
            </a:rPr>
            <a:t>位であり、前年度より１つ順位を下げたものの、ここ数年平均を下回って推移している。</a:t>
          </a:r>
          <a:endParaRPr kumimoji="1" lang="en-US" altLang="ja-JP" sz="1300">
            <a:latin typeface="ＭＳ Ｐゴシック"/>
          </a:endParaRPr>
        </a:p>
        <a:p>
          <a:r>
            <a:rPr kumimoji="1" lang="ja-JP" altLang="en-US" sz="1300">
              <a:latin typeface="ＭＳ Ｐゴシック"/>
            </a:rPr>
            <a:t>　物件費が増加したことにより、前年度に比べ</a:t>
          </a:r>
          <a:r>
            <a:rPr kumimoji="1" lang="en-US" altLang="ja-JP" sz="1300">
              <a:latin typeface="ＭＳ Ｐゴシック"/>
            </a:rPr>
            <a:t>3,166</a:t>
          </a:r>
          <a:r>
            <a:rPr kumimoji="1" lang="ja-JP" altLang="en-US" sz="1300">
              <a:latin typeface="ＭＳ Ｐゴシック"/>
            </a:rPr>
            <a:t>円の増となった。</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18340</xdr:rowOff>
    </xdr:from>
    <xdr:to>
      <xdr:col>7</xdr:col>
      <xdr:colOff>152400</xdr:colOff>
      <xdr:row>88</xdr:row>
      <xdr:rowOff>121717</xdr:rowOff>
    </xdr:to>
    <xdr:cxnSp macro="">
      <xdr:nvCxnSpPr>
        <xdr:cNvPr id="189" name="直線コネクタ 188"/>
        <xdr:cNvCxnSpPr/>
      </xdr:nvCxnSpPr>
      <xdr:spPr>
        <a:xfrm flipV="1">
          <a:off x="4953000" y="13905790"/>
          <a:ext cx="0" cy="13035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93794</xdr:rowOff>
    </xdr:from>
    <xdr:ext cx="762000" cy="259045"/>
    <xdr:sp macro="" textlink="">
      <xdr:nvSpPr>
        <xdr:cNvPr id="190" name="人件費・物件費等の状況最小値テキスト"/>
        <xdr:cNvSpPr txBox="1"/>
      </xdr:nvSpPr>
      <xdr:spPr>
        <a:xfrm>
          <a:off x="5041900" y="1518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375,221</a:t>
          </a:r>
          <a:endParaRPr kumimoji="1" lang="ja-JP" altLang="en-US" sz="1000" b="1">
            <a:latin typeface="ＭＳ Ｐゴシック"/>
          </a:endParaRPr>
        </a:p>
      </xdr:txBody>
    </xdr:sp>
    <xdr:clientData/>
  </xdr:oneCellAnchor>
  <xdr:twoCellAnchor>
    <xdr:from>
      <xdr:col>7</xdr:col>
      <xdr:colOff>63500</xdr:colOff>
      <xdr:row>88</xdr:row>
      <xdr:rowOff>121717</xdr:rowOff>
    </xdr:from>
    <xdr:to>
      <xdr:col>7</xdr:col>
      <xdr:colOff>241300</xdr:colOff>
      <xdr:row>88</xdr:row>
      <xdr:rowOff>121717</xdr:rowOff>
    </xdr:to>
    <xdr:cxnSp macro="">
      <xdr:nvCxnSpPr>
        <xdr:cNvPr id="191" name="直線コネクタ 190"/>
        <xdr:cNvCxnSpPr/>
      </xdr:nvCxnSpPr>
      <xdr:spPr>
        <a:xfrm>
          <a:off x="4864100" y="1520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104717</xdr:rowOff>
    </xdr:from>
    <xdr:ext cx="762000" cy="259045"/>
    <xdr:sp macro="" textlink="">
      <xdr:nvSpPr>
        <xdr:cNvPr id="192" name="人件費・物件費等の状況最大値テキスト"/>
        <xdr:cNvSpPr txBox="1"/>
      </xdr:nvSpPr>
      <xdr:spPr>
        <a:xfrm>
          <a:off x="5041900" y="136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105,116</a:t>
          </a:r>
          <a:endParaRPr kumimoji="1" lang="ja-JP" altLang="en-US" sz="1000" b="1">
            <a:latin typeface="ＭＳ Ｐゴシック"/>
          </a:endParaRPr>
        </a:p>
      </xdr:txBody>
    </xdr:sp>
    <xdr:clientData/>
  </xdr:oneCellAnchor>
  <xdr:twoCellAnchor>
    <xdr:from>
      <xdr:col>7</xdr:col>
      <xdr:colOff>63500</xdr:colOff>
      <xdr:row>81</xdr:row>
      <xdr:rowOff>18340</xdr:rowOff>
    </xdr:from>
    <xdr:to>
      <xdr:col>7</xdr:col>
      <xdr:colOff>241300</xdr:colOff>
      <xdr:row>81</xdr:row>
      <xdr:rowOff>18340</xdr:rowOff>
    </xdr:to>
    <xdr:cxnSp macro="">
      <xdr:nvCxnSpPr>
        <xdr:cNvPr id="193" name="直線コネクタ 192"/>
        <xdr:cNvCxnSpPr/>
      </xdr:nvCxnSpPr>
      <xdr:spPr>
        <a:xfrm>
          <a:off x="4864100" y="1390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46041</xdr:rowOff>
    </xdr:from>
    <xdr:to>
      <xdr:col>7</xdr:col>
      <xdr:colOff>152400</xdr:colOff>
      <xdr:row>81</xdr:row>
      <xdr:rowOff>61320</xdr:rowOff>
    </xdr:to>
    <xdr:cxnSp macro="">
      <xdr:nvCxnSpPr>
        <xdr:cNvPr id="194" name="直線コネクタ 193"/>
        <xdr:cNvCxnSpPr/>
      </xdr:nvCxnSpPr>
      <xdr:spPr>
        <a:xfrm>
          <a:off x="4114800" y="13933491"/>
          <a:ext cx="838200" cy="1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46097</xdr:rowOff>
    </xdr:from>
    <xdr:ext cx="762000" cy="259045"/>
    <xdr:sp macro="" textlink="">
      <xdr:nvSpPr>
        <xdr:cNvPr id="195" name="人件費・物件費等の状況平均値テキスト"/>
        <xdr:cNvSpPr txBox="1"/>
      </xdr:nvSpPr>
      <xdr:spPr>
        <a:xfrm>
          <a:off x="5041900" y="139335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127,029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73292</xdr:rowOff>
    </xdr:from>
    <xdr:to>
      <xdr:col>7</xdr:col>
      <xdr:colOff>203200</xdr:colOff>
      <xdr:row>82</xdr:row>
      <xdr:rowOff>3442</xdr:rowOff>
    </xdr:to>
    <xdr:sp macro="" textlink="">
      <xdr:nvSpPr>
        <xdr:cNvPr id="196" name="フローチャート : 判断 195"/>
        <xdr:cNvSpPr/>
      </xdr:nvSpPr>
      <xdr:spPr>
        <a:xfrm>
          <a:off x="49022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39979</xdr:rowOff>
    </xdr:from>
    <xdr:to>
      <xdr:col>6</xdr:col>
      <xdr:colOff>0</xdr:colOff>
      <xdr:row>81</xdr:row>
      <xdr:rowOff>46041</xdr:rowOff>
    </xdr:to>
    <xdr:cxnSp macro="">
      <xdr:nvCxnSpPr>
        <xdr:cNvPr id="197" name="直線コネクタ 196"/>
        <xdr:cNvCxnSpPr/>
      </xdr:nvCxnSpPr>
      <xdr:spPr>
        <a:xfrm>
          <a:off x="3225800" y="13927429"/>
          <a:ext cx="889000" cy="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65015</xdr:rowOff>
    </xdr:from>
    <xdr:to>
      <xdr:col>6</xdr:col>
      <xdr:colOff>50800</xdr:colOff>
      <xdr:row>81</xdr:row>
      <xdr:rowOff>166615</xdr:rowOff>
    </xdr:to>
    <xdr:sp macro="" textlink="">
      <xdr:nvSpPr>
        <xdr:cNvPr id="198" name="フローチャート : 判断 197"/>
        <xdr:cNvSpPr/>
      </xdr:nvSpPr>
      <xdr:spPr>
        <a:xfrm>
          <a:off x="4064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151392</xdr:rowOff>
    </xdr:from>
    <xdr:ext cx="736600" cy="259045"/>
    <xdr:sp macro="" textlink="">
      <xdr:nvSpPr>
        <xdr:cNvPr id="199" name="テキスト ボックス 198"/>
        <xdr:cNvSpPr txBox="1"/>
      </xdr:nvSpPr>
      <xdr:spPr>
        <a:xfrm>
          <a:off x="3733800" y="14038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125,314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23479</xdr:rowOff>
    </xdr:from>
    <xdr:to>
      <xdr:col>4</xdr:col>
      <xdr:colOff>482600</xdr:colOff>
      <xdr:row>81</xdr:row>
      <xdr:rowOff>39979</xdr:rowOff>
    </xdr:to>
    <xdr:cxnSp macro="">
      <xdr:nvCxnSpPr>
        <xdr:cNvPr id="200" name="直線コネクタ 199"/>
        <xdr:cNvCxnSpPr/>
      </xdr:nvCxnSpPr>
      <xdr:spPr>
        <a:xfrm>
          <a:off x="2336800" y="13910929"/>
          <a:ext cx="889000" cy="1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58781</xdr:rowOff>
    </xdr:from>
    <xdr:to>
      <xdr:col>4</xdr:col>
      <xdr:colOff>533400</xdr:colOff>
      <xdr:row>81</xdr:row>
      <xdr:rowOff>160381</xdr:rowOff>
    </xdr:to>
    <xdr:sp macro="" textlink="">
      <xdr:nvSpPr>
        <xdr:cNvPr id="201" name="フローチャート : 判断 200"/>
        <xdr:cNvSpPr/>
      </xdr:nvSpPr>
      <xdr:spPr>
        <a:xfrm>
          <a:off x="3175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145158</xdr:rowOff>
    </xdr:from>
    <xdr:ext cx="762000" cy="259045"/>
    <xdr:sp macro="" textlink="">
      <xdr:nvSpPr>
        <xdr:cNvPr id="202" name="テキスト ボックス 201"/>
        <xdr:cNvSpPr txBox="1"/>
      </xdr:nvSpPr>
      <xdr:spPr>
        <a:xfrm>
          <a:off x="2844800" y="1403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124,022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19523</xdr:rowOff>
    </xdr:from>
    <xdr:to>
      <xdr:col>3</xdr:col>
      <xdr:colOff>279400</xdr:colOff>
      <xdr:row>81</xdr:row>
      <xdr:rowOff>23479</xdr:rowOff>
    </xdr:to>
    <xdr:cxnSp macro="">
      <xdr:nvCxnSpPr>
        <xdr:cNvPr id="203" name="直線コネクタ 202"/>
        <xdr:cNvCxnSpPr/>
      </xdr:nvCxnSpPr>
      <xdr:spPr>
        <a:xfrm>
          <a:off x="1447800" y="13906973"/>
          <a:ext cx="889000" cy="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44317</xdr:rowOff>
    </xdr:from>
    <xdr:to>
      <xdr:col>3</xdr:col>
      <xdr:colOff>330200</xdr:colOff>
      <xdr:row>81</xdr:row>
      <xdr:rowOff>145917</xdr:rowOff>
    </xdr:to>
    <xdr:sp macro="" textlink="">
      <xdr:nvSpPr>
        <xdr:cNvPr id="204" name="フローチャート : 判断 203"/>
        <xdr:cNvSpPr/>
      </xdr:nvSpPr>
      <xdr:spPr>
        <a:xfrm>
          <a:off x="22860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130694</xdr:rowOff>
    </xdr:from>
    <xdr:ext cx="762000" cy="259045"/>
    <xdr:sp macro="" textlink="">
      <xdr:nvSpPr>
        <xdr:cNvPr id="205" name="テキスト ボックス 204"/>
        <xdr:cNvSpPr txBox="1"/>
      </xdr:nvSpPr>
      <xdr:spPr>
        <a:xfrm>
          <a:off x="1955800" y="1401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121,025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46879</xdr:rowOff>
    </xdr:from>
    <xdr:to>
      <xdr:col>2</xdr:col>
      <xdr:colOff>127000</xdr:colOff>
      <xdr:row>81</xdr:row>
      <xdr:rowOff>148479</xdr:rowOff>
    </xdr:to>
    <xdr:sp macro="" textlink="">
      <xdr:nvSpPr>
        <xdr:cNvPr id="206" name="フローチャート : 判断 205"/>
        <xdr:cNvSpPr/>
      </xdr:nvSpPr>
      <xdr:spPr>
        <a:xfrm>
          <a:off x="1397000" y="1393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133256</xdr:rowOff>
    </xdr:from>
    <xdr:ext cx="762000" cy="259045"/>
    <xdr:sp macro="" textlink="">
      <xdr:nvSpPr>
        <xdr:cNvPr id="207" name="テキスト ボックス 206"/>
        <xdr:cNvSpPr txBox="1"/>
      </xdr:nvSpPr>
      <xdr:spPr>
        <a:xfrm>
          <a:off x="1066800" y="1402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10520</xdr:rowOff>
    </xdr:from>
    <xdr:to>
      <xdr:col>7</xdr:col>
      <xdr:colOff>203200</xdr:colOff>
      <xdr:row>81</xdr:row>
      <xdr:rowOff>112120</xdr:rowOff>
    </xdr:to>
    <xdr:sp macro="" textlink="">
      <xdr:nvSpPr>
        <xdr:cNvPr id="213" name="円/楕円 212"/>
        <xdr:cNvSpPr/>
      </xdr:nvSpPr>
      <xdr:spPr>
        <a:xfrm>
          <a:off x="4902200" y="1389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103247</xdr:rowOff>
    </xdr:from>
    <xdr:ext cx="762000" cy="259045"/>
    <xdr:sp macro="" textlink="">
      <xdr:nvSpPr>
        <xdr:cNvPr id="214" name="人件費・物件費等の状況該当値テキスト"/>
        <xdr:cNvSpPr txBox="1"/>
      </xdr:nvSpPr>
      <xdr:spPr>
        <a:xfrm>
          <a:off x="5041900" y="13819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114,022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166691</xdr:rowOff>
    </xdr:from>
    <xdr:to>
      <xdr:col>6</xdr:col>
      <xdr:colOff>50800</xdr:colOff>
      <xdr:row>81</xdr:row>
      <xdr:rowOff>96841</xdr:rowOff>
    </xdr:to>
    <xdr:sp macro="" textlink="">
      <xdr:nvSpPr>
        <xdr:cNvPr id="215" name="円/楕円 214"/>
        <xdr:cNvSpPr/>
      </xdr:nvSpPr>
      <xdr:spPr>
        <a:xfrm>
          <a:off x="4064000" y="1388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107018</xdr:rowOff>
    </xdr:from>
    <xdr:ext cx="736600" cy="259045"/>
    <xdr:sp macro="" textlink="">
      <xdr:nvSpPr>
        <xdr:cNvPr id="216" name="テキスト ボックス 215"/>
        <xdr:cNvSpPr txBox="1"/>
      </xdr:nvSpPr>
      <xdr:spPr>
        <a:xfrm>
          <a:off x="3733800" y="13651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110,856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160629</xdr:rowOff>
    </xdr:from>
    <xdr:to>
      <xdr:col>4</xdr:col>
      <xdr:colOff>533400</xdr:colOff>
      <xdr:row>81</xdr:row>
      <xdr:rowOff>90779</xdr:rowOff>
    </xdr:to>
    <xdr:sp macro="" textlink="">
      <xdr:nvSpPr>
        <xdr:cNvPr id="217" name="円/楕円 216"/>
        <xdr:cNvSpPr/>
      </xdr:nvSpPr>
      <xdr:spPr>
        <a:xfrm>
          <a:off x="3175000" y="1387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100956</xdr:rowOff>
    </xdr:from>
    <xdr:ext cx="762000" cy="259045"/>
    <xdr:sp macro="" textlink="">
      <xdr:nvSpPr>
        <xdr:cNvPr id="218" name="テキスト ボックス 217"/>
        <xdr:cNvSpPr txBox="1"/>
      </xdr:nvSpPr>
      <xdr:spPr>
        <a:xfrm>
          <a:off x="2844800" y="1364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109,600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144129</xdr:rowOff>
    </xdr:from>
    <xdr:to>
      <xdr:col>3</xdr:col>
      <xdr:colOff>330200</xdr:colOff>
      <xdr:row>81</xdr:row>
      <xdr:rowOff>74279</xdr:rowOff>
    </xdr:to>
    <xdr:sp macro="" textlink="">
      <xdr:nvSpPr>
        <xdr:cNvPr id="219" name="円/楕円 218"/>
        <xdr:cNvSpPr/>
      </xdr:nvSpPr>
      <xdr:spPr>
        <a:xfrm>
          <a:off x="2286000" y="1386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84456</xdr:rowOff>
    </xdr:from>
    <xdr:ext cx="762000" cy="259045"/>
    <xdr:sp macro="" textlink="">
      <xdr:nvSpPr>
        <xdr:cNvPr id="220" name="テキスト ボックス 219"/>
        <xdr:cNvSpPr txBox="1"/>
      </xdr:nvSpPr>
      <xdr:spPr>
        <a:xfrm>
          <a:off x="1955800" y="1362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106,181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140173</xdr:rowOff>
    </xdr:from>
    <xdr:to>
      <xdr:col>2</xdr:col>
      <xdr:colOff>127000</xdr:colOff>
      <xdr:row>81</xdr:row>
      <xdr:rowOff>70323</xdr:rowOff>
    </xdr:to>
    <xdr:sp macro="" textlink="">
      <xdr:nvSpPr>
        <xdr:cNvPr id="221" name="円/楕円 220"/>
        <xdr:cNvSpPr/>
      </xdr:nvSpPr>
      <xdr:spPr>
        <a:xfrm>
          <a:off x="1397000" y="1385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80500</xdr:rowOff>
    </xdr:from>
    <xdr:ext cx="762000" cy="259045"/>
    <xdr:sp macro="" textlink="">
      <xdr:nvSpPr>
        <xdr:cNvPr id="222" name="テキスト ボックス 221"/>
        <xdr:cNvSpPr txBox="1"/>
      </xdr:nvSpPr>
      <xdr:spPr>
        <a:xfrm>
          <a:off x="1066800" y="1362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年度のラスパイレス指数は</a:t>
          </a:r>
          <a:r>
            <a:rPr kumimoji="1" lang="en-US" altLang="ja-JP" sz="1300">
              <a:latin typeface="ＭＳ Ｐゴシック"/>
            </a:rPr>
            <a:t>100.9</a:t>
          </a:r>
          <a:r>
            <a:rPr kumimoji="1" lang="ja-JP" altLang="en-US" sz="1300">
              <a:latin typeface="ＭＳ Ｐゴシック"/>
            </a:rPr>
            <a:t>であり、前年度に比べ</a:t>
          </a:r>
          <a:r>
            <a:rPr kumimoji="1" lang="en-US" altLang="ja-JP" sz="1300">
              <a:latin typeface="ＭＳ Ｐゴシック"/>
            </a:rPr>
            <a:t>0.3</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年度は、国家公務員の時限的な給与改定特例法による特例措置があったため指数が大きくなっている。国家公務員の時限的な給与改定特例法による措置がないとした場合の平成</a:t>
          </a:r>
          <a:r>
            <a:rPr kumimoji="1" lang="en-US" altLang="ja-JP" sz="1300">
              <a:latin typeface="ＭＳ Ｐゴシック"/>
            </a:rPr>
            <a:t>24</a:t>
          </a:r>
          <a:r>
            <a:rPr kumimoji="1" lang="ja-JP" altLang="en-US" sz="1300">
              <a:latin typeface="ＭＳ Ｐゴシック"/>
            </a:rPr>
            <a:t>年度の指数は</a:t>
          </a:r>
          <a:r>
            <a:rPr kumimoji="1" lang="en-US" altLang="ja-JP" sz="1300">
              <a:latin typeface="ＭＳ Ｐゴシック"/>
            </a:rPr>
            <a:t>100.2</a:t>
          </a:r>
          <a:r>
            <a:rPr kumimoji="1" lang="ja-JP" altLang="en-US" sz="1300">
              <a:latin typeface="ＭＳ Ｐゴシック"/>
            </a:rPr>
            <a:t>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82</xdr:row>
      <xdr:rowOff>160020</xdr:rowOff>
    </xdr:to>
    <xdr:cxnSp macro="">
      <xdr:nvCxnSpPr>
        <xdr:cNvPr id="249" name="直線コネクタ 248"/>
        <xdr:cNvCxnSpPr/>
      </xdr:nvCxnSpPr>
      <xdr:spPr>
        <a:xfrm flipV="1">
          <a:off x="17018000" y="13800666"/>
          <a:ext cx="0" cy="418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132097</xdr:rowOff>
    </xdr:from>
    <xdr:ext cx="762000" cy="259045"/>
    <xdr:sp macro="" textlink="">
      <xdr:nvSpPr>
        <xdr:cNvPr id="250" name="給与水準   （国との比較）最小値テキスト"/>
        <xdr:cNvSpPr txBox="1"/>
      </xdr:nvSpPr>
      <xdr:spPr>
        <a:xfrm>
          <a:off x="17106900" y="1419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82</xdr:row>
      <xdr:rowOff>160020</xdr:rowOff>
    </xdr:from>
    <xdr:to>
      <xdr:col>24</xdr:col>
      <xdr:colOff>647700</xdr:colOff>
      <xdr:row>82</xdr:row>
      <xdr:rowOff>160020</xdr:rowOff>
    </xdr:to>
    <xdr:cxnSp macro="">
      <xdr:nvCxnSpPr>
        <xdr:cNvPr id="251" name="直線コネクタ 250"/>
        <xdr:cNvCxnSpPr/>
      </xdr:nvCxnSpPr>
      <xdr:spPr>
        <a:xfrm>
          <a:off x="16929100" y="1421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2"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3" name="直線コネクタ 252"/>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79587</xdr:rowOff>
    </xdr:from>
    <xdr:to>
      <xdr:col>24</xdr:col>
      <xdr:colOff>558800</xdr:colOff>
      <xdr:row>82</xdr:row>
      <xdr:rowOff>127846</xdr:rowOff>
    </xdr:to>
    <xdr:cxnSp macro="">
      <xdr:nvCxnSpPr>
        <xdr:cNvPr id="254" name="直線コネクタ 253"/>
        <xdr:cNvCxnSpPr/>
      </xdr:nvCxnSpPr>
      <xdr:spPr>
        <a:xfrm>
          <a:off x="16179800" y="1413848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55897</xdr:rowOff>
    </xdr:from>
    <xdr:ext cx="762000" cy="259045"/>
    <xdr:sp macro="" textlink="">
      <xdr:nvSpPr>
        <xdr:cNvPr id="255" name="給与水準   （国との比較）平均値テキスト"/>
        <xdr:cNvSpPr txBox="1"/>
      </xdr:nvSpPr>
      <xdr:spPr>
        <a:xfrm>
          <a:off x="17106900" y="1377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39370</xdr:rowOff>
    </xdr:from>
    <xdr:to>
      <xdr:col>24</xdr:col>
      <xdr:colOff>609600</xdr:colOff>
      <xdr:row>81</xdr:row>
      <xdr:rowOff>140970</xdr:rowOff>
    </xdr:to>
    <xdr:sp macro="" textlink="">
      <xdr:nvSpPr>
        <xdr:cNvPr id="256" name="フローチャート : 判断 255"/>
        <xdr:cNvSpPr/>
      </xdr:nvSpPr>
      <xdr:spPr>
        <a:xfrm>
          <a:off x="16967200" y="1392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149013</xdr:rowOff>
    </xdr:from>
    <xdr:to>
      <xdr:col>23</xdr:col>
      <xdr:colOff>406400</xdr:colOff>
      <xdr:row>82</xdr:row>
      <xdr:rowOff>79587</xdr:rowOff>
    </xdr:to>
    <xdr:cxnSp macro="">
      <xdr:nvCxnSpPr>
        <xdr:cNvPr id="257" name="直線コネクタ 256"/>
        <xdr:cNvCxnSpPr/>
      </xdr:nvCxnSpPr>
      <xdr:spPr>
        <a:xfrm>
          <a:off x="15290800" y="13865013"/>
          <a:ext cx="8890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23284</xdr:rowOff>
    </xdr:from>
    <xdr:to>
      <xdr:col>23</xdr:col>
      <xdr:colOff>457200</xdr:colOff>
      <xdr:row>81</xdr:row>
      <xdr:rowOff>124884</xdr:rowOff>
    </xdr:to>
    <xdr:sp macro="" textlink="">
      <xdr:nvSpPr>
        <xdr:cNvPr id="258" name="フローチャート : 判断 257"/>
        <xdr:cNvSpPr/>
      </xdr:nvSpPr>
      <xdr:spPr>
        <a:xfrm>
          <a:off x="16129000" y="1391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135061</xdr:rowOff>
    </xdr:from>
    <xdr:ext cx="736600" cy="259045"/>
    <xdr:sp macro="" textlink="">
      <xdr:nvSpPr>
        <xdr:cNvPr id="259" name="テキスト ボックス 258"/>
        <xdr:cNvSpPr txBox="1"/>
      </xdr:nvSpPr>
      <xdr:spPr>
        <a:xfrm>
          <a:off x="15798800" y="13679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149013</xdr:rowOff>
    </xdr:from>
    <xdr:to>
      <xdr:col>22</xdr:col>
      <xdr:colOff>203200</xdr:colOff>
      <xdr:row>82</xdr:row>
      <xdr:rowOff>47413</xdr:rowOff>
    </xdr:to>
    <xdr:cxnSp macro="">
      <xdr:nvCxnSpPr>
        <xdr:cNvPr id="260" name="直線コネクタ 259"/>
        <xdr:cNvCxnSpPr/>
      </xdr:nvCxnSpPr>
      <xdr:spPr>
        <a:xfrm flipV="1">
          <a:off x="14401800" y="1386501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80</xdr:row>
      <xdr:rowOff>1693</xdr:rowOff>
    </xdr:from>
    <xdr:to>
      <xdr:col>22</xdr:col>
      <xdr:colOff>254000</xdr:colOff>
      <xdr:row>80</xdr:row>
      <xdr:rowOff>103293</xdr:rowOff>
    </xdr:to>
    <xdr:sp macro="" textlink="">
      <xdr:nvSpPr>
        <xdr:cNvPr id="261" name="フローチャート : 判断 260"/>
        <xdr:cNvSpPr/>
      </xdr:nvSpPr>
      <xdr:spPr>
        <a:xfrm>
          <a:off x="15240000" y="1371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113470</xdr:rowOff>
    </xdr:from>
    <xdr:ext cx="762000" cy="259045"/>
    <xdr:sp macro="" textlink="">
      <xdr:nvSpPr>
        <xdr:cNvPr id="262" name="テキスト ボックス 261"/>
        <xdr:cNvSpPr txBox="1"/>
      </xdr:nvSpPr>
      <xdr:spPr>
        <a:xfrm>
          <a:off x="14909800" y="1348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47413</xdr:rowOff>
    </xdr:from>
    <xdr:to>
      <xdr:col>21</xdr:col>
      <xdr:colOff>0</xdr:colOff>
      <xdr:row>89</xdr:row>
      <xdr:rowOff>150284</xdr:rowOff>
    </xdr:to>
    <xdr:cxnSp macro="">
      <xdr:nvCxnSpPr>
        <xdr:cNvPr id="263" name="直線コネクタ 262"/>
        <xdr:cNvCxnSpPr/>
      </xdr:nvCxnSpPr>
      <xdr:spPr>
        <a:xfrm flipV="1">
          <a:off x="13512800" y="14106313"/>
          <a:ext cx="889000" cy="130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55457</xdr:rowOff>
    </xdr:from>
    <xdr:to>
      <xdr:col>21</xdr:col>
      <xdr:colOff>50800</xdr:colOff>
      <xdr:row>81</xdr:row>
      <xdr:rowOff>157057</xdr:rowOff>
    </xdr:to>
    <xdr:sp macro="" textlink="">
      <xdr:nvSpPr>
        <xdr:cNvPr id="264" name="フローチャート : 判断 263"/>
        <xdr:cNvSpPr/>
      </xdr:nvSpPr>
      <xdr:spPr>
        <a:xfrm>
          <a:off x="14351000" y="139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167234</xdr:rowOff>
    </xdr:from>
    <xdr:ext cx="762000" cy="259045"/>
    <xdr:sp macro="" textlink="">
      <xdr:nvSpPr>
        <xdr:cNvPr id="265" name="テキスト ボックス 264"/>
        <xdr:cNvSpPr txBox="1"/>
      </xdr:nvSpPr>
      <xdr:spPr>
        <a:xfrm>
          <a:off x="14020800" y="1371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51223</xdr:rowOff>
    </xdr:from>
    <xdr:to>
      <xdr:col>19</xdr:col>
      <xdr:colOff>533400</xdr:colOff>
      <xdr:row>89</xdr:row>
      <xdr:rowOff>152823</xdr:rowOff>
    </xdr:to>
    <xdr:sp macro="" textlink="">
      <xdr:nvSpPr>
        <xdr:cNvPr id="266" name="フローチャート : 判断 265"/>
        <xdr:cNvSpPr/>
      </xdr:nvSpPr>
      <xdr:spPr>
        <a:xfrm>
          <a:off x="13462000" y="1531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163000</xdr:rowOff>
    </xdr:from>
    <xdr:ext cx="762000" cy="259045"/>
    <xdr:sp macro="" textlink="">
      <xdr:nvSpPr>
        <xdr:cNvPr id="267" name="テキスト ボックス 266"/>
        <xdr:cNvSpPr txBox="1"/>
      </xdr:nvSpPr>
      <xdr:spPr>
        <a:xfrm>
          <a:off x="13131800" y="15079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77046</xdr:rowOff>
    </xdr:from>
    <xdr:to>
      <xdr:col>24</xdr:col>
      <xdr:colOff>609600</xdr:colOff>
      <xdr:row>83</xdr:row>
      <xdr:rowOff>7196</xdr:rowOff>
    </xdr:to>
    <xdr:sp macro="" textlink="">
      <xdr:nvSpPr>
        <xdr:cNvPr id="273" name="円/楕円 272"/>
        <xdr:cNvSpPr/>
      </xdr:nvSpPr>
      <xdr:spPr>
        <a:xfrm>
          <a:off x="16967200" y="1413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144373</xdr:rowOff>
    </xdr:from>
    <xdr:ext cx="762000" cy="259045"/>
    <xdr:sp macro="" textlink="">
      <xdr:nvSpPr>
        <xdr:cNvPr id="274" name="給与水準   （国との比較）該当値テキスト"/>
        <xdr:cNvSpPr txBox="1"/>
      </xdr:nvSpPr>
      <xdr:spPr>
        <a:xfrm>
          <a:off x="17106900" y="140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28787</xdr:rowOff>
    </xdr:from>
    <xdr:to>
      <xdr:col>23</xdr:col>
      <xdr:colOff>457200</xdr:colOff>
      <xdr:row>82</xdr:row>
      <xdr:rowOff>130387</xdr:rowOff>
    </xdr:to>
    <xdr:sp macro="" textlink="">
      <xdr:nvSpPr>
        <xdr:cNvPr id="275" name="円/楕円 274"/>
        <xdr:cNvSpPr/>
      </xdr:nvSpPr>
      <xdr:spPr>
        <a:xfrm>
          <a:off x="16129000" y="1408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115164</xdr:rowOff>
    </xdr:from>
    <xdr:ext cx="736600" cy="259045"/>
    <xdr:sp macro="" textlink="">
      <xdr:nvSpPr>
        <xdr:cNvPr id="276" name="テキスト ボックス 275"/>
        <xdr:cNvSpPr txBox="1"/>
      </xdr:nvSpPr>
      <xdr:spPr>
        <a:xfrm>
          <a:off x="15798800" y="14174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98213</xdr:rowOff>
    </xdr:from>
    <xdr:to>
      <xdr:col>22</xdr:col>
      <xdr:colOff>254000</xdr:colOff>
      <xdr:row>81</xdr:row>
      <xdr:rowOff>28363</xdr:rowOff>
    </xdr:to>
    <xdr:sp macro="" textlink="">
      <xdr:nvSpPr>
        <xdr:cNvPr id="277" name="円/楕円 276"/>
        <xdr:cNvSpPr/>
      </xdr:nvSpPr>
      <xdr:spPr>
        <a:xfrm>
          <a:off x="15240000" y="1381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13140</xdr:rowOff>
    </xdr:from>
    <xdr:ext cx="762000" cy="259045"/>
    <xdr:sp macro="" textlink="">
      <xdr:nvSpPr>
        <xdr:cNvPr id="278" name="テキスト ボックス 277"/>
        <xdr:cNvSpPr txBox="1"/>
      </xdr:nvSpPr>
      <xdr:spPr>
        <a:xfrm>
          <a:off x="14909800" y="1390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168063</xdr:rowOff>
    </xdr:from>
    <xdr:to>
      <xdr:col>21</xdr:col>
      <xdr:colOff>50800</xdr:colOff>
      <xdr:row>82</xdr:row>
      <xdr:rowOff>98213</xdr:rowOff>
    </xdr:to>
    <xdr:sp macro="" textlink="">
      <xdr:nvSpPr>
        <xdr:cNvPr id="279" name="円/楕円 278"/>
        <xdr:cNvSpPr/>
      </xdr:nvSpPr>
      <xdr:spPr>
        <a:xfrm>
          <a:off x="14351000" y="1405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82990</xdr:rowOff>
    </xdr:from>
    <xdr:ext cx="762000" cy="259045"/>
    <xdr:sp macro="" textlink="">
      <xdr:nvSpPr>
        <xdr:cNvPr id="280" name="テキスト ボックス 279"/>
        <xdr:cNvSpPr txBox="1"/>
      </xdr:nvSpPr>
      <xdr:spPr>
        <a:xfrm>
          <a:off x="14020800" y="1414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81" name="円/楕円 280"/>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82" name="テキスト ボックス 281"/>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0.04</a:t>
          </a:r>
          <a:r>
            <a:rPr kumimoji="1" lang="ja-JP" altLang="en-US" sz="1300">
              <a:latin typeface="ＭＳ Ｐゴシック"/>
            </a:rPr>
            <a:t>人減少している。適正な職員定数の配置により、ここ数年減少傾向を続けている。類似団体と比較してもやや少ない数値を保っている。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22195</xdr:rowOff>
    </xdr:from>
    <xdr:to>
      <xdr:col>24</xdr:col>
      <xdr:colOff>558800</xdr:colOff>
      <xdr:row>67</xdr:row>
      <xdr:rowOff>119078</xdr:rowOff>
    </xdr:to>
    <xdr:cxnSp macro="">
      <xdr:nvCxnSpPr>
        <xdr:cNvPr id="314" name="直線コネクタ 313"/>
        <xdr:cNvCxnSpPr/>
      </xdr:nvCxnSpPr>
      <xdr:spPr>
        <a:xfrm flipV="1">
          <a:off x="17018000" y="10137745"/>
          <a:ext cx="0" cy="1468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91155</xdr:rowOff>
    </xdr:from>
    <xdr:ext cx="762000" cy="259045"/>
    <xdr:sp macro="" textlink="">
      <xdr:nvSpPr>
        <xdr:cNvPr id="315" name="定員管理の状況最小値テキスト"/>
        <xdr:cNvSpPr txBox="1"/>
      </xdr:nvSpPr>
      <xdr:spPr>
        <a:xfrm>
          <a:off x="17106900" y="1157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17.56</a:t>
          </a:r>
          <a:endParaRPr kumimoji="1" lang="ja-JP" altLang="en-US" sz="1000" b="1">
            <a:latin typeface="ＭＳ Ｐゴシック"/>
          </a:endParaRPr>
        </a:p>
      </xdr:txBody>
    </xdr:sp>
    <xdr:clientData/>
  </xdr:oneCellAnchor>
  <xdr:twoCellAnchor>
    <xdr:from>
      <xdr:col>24</xdr:col>
      <xdr:colOff>469900</xdr:colOff>
      <xdr:row>67</xdr:row>
      <xdr:rowOff>119078</xdr:rowOff>
    </xdr:from>
    <xdr:to>
      <xdr:col>24</xdr:col>
      <xdr:colOff>647700</xdr:colOff>
      <xdr:row>67</xdr:row>
      <xdr:rowOff>119078</xdr:rowOff>
    </xdr:to>
    <xdr:cxnSp macro="">
      <xdr:nvCxnSpPr>
        <xdr:cNvPr id="316" name="直線コネクタ 315"/>
        <xdr:cNvCxnSpPr/>
      </xdr:nvCxnSpPr>
      <xdr:spPr>
        <a:xfrm>
          <a:off x="16929100" y="116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108572</xdr:rowOff>
    </xdr:from>
    <xdr:ext cx="762000" cy="259045"/>
    <xdr:sp macro="" textlink="">
      <xdr:nvSpPr>
        <xdr:cNvPr id="317" name="定員管理の状況最大値テキスト"/>
        <xdr:cNvSpPr txBox="1"/>
      </xdr:nvSpPr>
      <xdr:spPr>
        <a:xfrm>
          <a:off x="17106900" y="988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4.78</a:t>
          </a:r>
          <a:endParaRPr kumimoji="1" lang="ja-JP" altLang="en-US" sz="1000" b="1">
            <a:latin typeface="ＭＳ Ｐゴシック"/>
          </a:endParaRPr>
        </a:p>
      </xdr:txBody>
    </xdr:sp>
    <xdr:clientData/>
  </xdr:oneCellAnchor>
  <xdr:twoCellAnchor>
    <xdr:from>
      <xdr:col>24</xdr:col>
      <xdr:colOff>469900</xdr:colOff>
      <xdr:row>59</xdr:row>
      <xdr:rowOff>22195</xdr:rowOff>
    </xdr:from>
    <xdr:to>
      <xdr:col>24</xdr:col>
      <xdr:colOff>647700</xdr:colOff>
      <xdr:row>59</xdr:row>
      <xdr:rowOff>22195</xdr:rowOff>
    </xdr:to>
    <xdr:cxnSp macro="">
      <xdr:nvCxnSpPr>
        <xdr:cNvPr id="318" name="直線コネクタ 317"/>
        <xdr:cNvCxnSpPr/>
      </xdr:nvCxnSpPr>
      <xdr:spPr>
        <a:xfrm>
          <a:off x="16929100" y="1013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117566</xdr:rowOff>
    </xdr:from>
    <xdr:to>
      <xdr:col>24</xdr:col>
      <xdr:colOff>558800</xdr:colOff>
      <xdr:row>59</xdr:row>
      <xdr:rowOff>122162</xdr:rowOff>
    </xdr:to>
    <xdr:cxnSp macro="">
      <xdr:nvCxnSpPr>
        <xdr:cNvPr id="319" name="直線コネクタ 318"/>
        <xdr:cNvCxnSpPr/>
      </xdr:nvCxnSpPr>
      <xdr:spPr>
        <a:xfrm flipV="1">
          <a:off x="16179800" y="10233116"/>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115829</xdr:rowOff>
    </xdr:from>
    <xdr:ext cx="762000" cy="259045"/>
    <xdr:sp macro="" textlink="">
      <xdr:nvSpPr>
        <xdr:cNvPr id="320" name="定員管理の状況平均値テキスト"/>
        <xdr:cNvSpPr txBox="1"/>
      </xdr:nvSpPr>
      <xdr:spPr>
        <a:xfrm>
          <a:off x="17106900" y="10231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143752</xdr:rowOff>
    </xdr:from>
    <xdr:to>
      <xdr:col>24</xdr:col>
      <xdr:colOff>609600</xdr:colOff>
      <xdr:row>60</xdr:row>
      <xdr:rowOff>73902</xdr:rowOff>
    </xdr:to>
    <xdr:sp macro="" textlink="">
      <xdr:nvSpPr>
        <xdr:cNvPr id="321" name="フローチャート : 判断 320"/>
        <xdr:cNvSpPr/>
      </xdr:nvSpPr>
      <xdr:spPr>
        <a:xfrm>
          <a:off x="169672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122162</xdr:rowOff>
    </xdr:from>
    <xdr:to>
      <xdr:col>23</xdr:col>
      <xdr:colOff>406400</xdr:colOff>
      <xdr:row>59</xdr:row>
      <xdr:rowOff>135951</xdr:rowOff>
    </xdr:to>
    <xdr:cxnSp macro="">
      <xdr:nvCxnSpPr>
        <xdr:cNvPr id="322" name="直線コネクタ 321"/>
        <xdr:cNvCxnSpPr/>
      </xdr:nvCxnSpPr>
      <xdr:spPr>
        <a:xfrm flipV="1">
          <a:off x="15290800" y="10237712"/>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143752</xdr:rowOff>
    </xdr:from>
    <xdr:to>
      <xdr:col>23</xdr:col>
      <xdr:colOff>457200</xdr:colOff>
      <xdr:row>60</xdr:row>
      <xdr:rowOff>73902</xdr:rowOff>
    </xdr:to>
    <xdr:sp macro="" textlink="">
      <xdr:nvSpPr>
        <xdr:cNvPr id="323" name="フローチャート : 判断 322"/>
        <xdr:cNvSpPr/>
      </xdr:nvSpPr>
      <xdr:spPr>
        <a:xfrm>
          <a:off x="16129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58679</xdr:rowOff>
    </xdr:from>
    <xdr:ext cx="736600" cy="259045"/>
    <xdr:sp macro="" textlink="">
      <xdr:nvSpPr>
        <xdr:cNvPr id="324" name="テキスト ボックス 323"/>
        <xdr:cNvSpPr txBox="1"/>
      </xdr:nvSpPr>
      <xdr:spPr>
        <a:xfrm>
          <a:off x="15798800" y="10345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135951</xdr:rowOff>
    </xdr:from>
    <xdr:to>
      <xdr:col>22</xdr:col>
      <xdr:colOff>203200</xdr:colOff>
      <xdr:row>59</xdr:row>
      <xdr:rowOff>154336</xdr:rowOff>
    </xdr:to>
    <xdr:cxnSp macro="">
      <xdr:nvCxnSpPr>
        <xdr:cNvPr id="325" name="直線コネクタ 324"/>
        <xdr:cNvCxnSpPr/>
      </xdr:nvCxnSpPr>
      <xdr:spPr>
        <a:xfrm flipV="1">
          <a:off x="14401800" y="10251501"/>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150646</xdr:rowOff>
    </xdr:from>
    <xdr:to>
      <xdr:col>22</xdr:col>
      <xdr:colOff>254000</xdr:colOff>
      <xdr:row>60</xdr:row>
      <xdr:rowOff>80796</xdr:rowOff>
    </xdr:to>
    <xdr:sp macro="" textlink="">
      <xdr:nvSpPr>
        <xdr:cNvPr id="326" name="フローチャート : 判断 325"/>
        <xdr:cNvSpPr/>
      </xdr:nvSpPr>
      <xdr:spPr>
        <a:xfrm>
          <a:off x="15240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65573</xdr:rowOff>
    </xdr:from>
    <xdr:ext cx="762000" cy="259045"/>
    <xdr:sp macro="" textlink="">
      <xdr:nvSpPr>
        <xdr:cNvPr id="327" name="テキスト ボックス 326"/>
        <xdr:cNvSpPr txBox="1"/>
      </xdr:nvSpPr>
      <xdr:spPr>
        <a:xfrm>
          <a:off x="14909800" y="103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154336</xdr:rowOff>
    </xdr:from>
    <xdr:to>
      <xdr:col>21</xdr:col>
      <xdr:colOff>0</xdr:colOff>
      <xdr:row>59</xdr:row>
      <xdr:rowOff>161230</xdr:rowOff>
    </xdr:to>
    <xdr:cxnSp macro="">
      <xdr:nvCxnSpPr>
        <xdr:cNvPr id="328" name="直線コネクタ 327"/>
        <xdr:cNvCxnSpPr/>
      </xdr:nvCxnSpPr>
      <xdr:spPr>
        <a:xfrm flipV="1">
          <a:off x="13512800" y="1026988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163285</xdr:rowOff>
    </xdr:from>
    <xdr:to>
      <xdr:col>21</xdr:col>
      <xdr:colOff>50800</xdr:colOff>
      <xdr:row>60</xdr:row>
      <xdr:rowOff>93435</xdr:rowOff>
    </xdr:to>
    <xdr:sp macro="" textlink="">
      <xdr:nvSpPr>
        <xdr:cNvPr id="329" name="フローチャート : 判断 328"/>
        <xdr:cNvSpPr/>
      </xdr:nvSpPr>
      <xdr:spPr>
        <a:xfrm>
          <a:off x="14351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78212</xdr:rowOff>
    </xdr:from>
    <xdr:ext cx="762000" cy="259045"/>
    <xdr:sp macro="" textlink="">
      <xdr:nvSpPr>
        <xdr:cNvPr id="330" name="テキスト ボックス 329"/>
        <xdr:cNvSpPr txBox="1"/>
      </xdr:nvSpPr>
      <xdr:spPr>
        <a:xfrm>
          <a:off x="14020800" y="103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170180</xdr:rowOff>
    </xdr:from>
    <xdr:to>
      <xdr:col>19</xdr:col>
      <xdr:colOff>533400</xdr:colOff>
      <xdr:row>60</xdr:row>
      <xdr:rowOff>100330</xdr:rowOff>
    </xdr:to>
    <xdr:sp macro="" textlink="">
      <xdr:nvSpPr>
        <xdr:cNvPr id="331" name="フローチャート : 判断 330"/>
        <xdr:cNvSpPr/>
      </xdr:nvSpPr>
      <xdr:spPr>
        <a:xfrm>
          <a:off x="13462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85107</xdr:rowOff>
    </xdr:from>
    <xdr:ext cx="762000" cy="259045"/>
    <xdr:sp macro="" textlink="">
      <xdr:nvSpPr>
        <xdr:cNvPr id="332" name="テキスト ボックス 331"/>
        <xdr:cNvSpPr txBox="1"/>
      </xdr:nvSpPr>
      <xdr:spPr>
        <a:xfrm>
          <a:off x="13131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66766</xdr:rowOff>
    </xdr:from>
    <xdr:to>
      <xdr:col>24</xdr:col>
      <xdr:colOff>609600</xdr:colOff>
      <xdr:row>59</xdr:row>
      <xdr:rowOff>168366</xdr:rowOff>
    </xdr:to>
    <xdr:sp macro="" textlink="">
      <xdr:nvSpPr>
        <xdr:cNvPr id="338" name="円/楕円 337"/>
        <xdr:cNvSpPr/>
      </xdr:nvSpPr>
      <xdr:spPr>
        <a:xfrm>
          <a:off x="169672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159493</xdr:rowOff>
    </xdr:from>
    <xdr:ext cx="762000" cy="259045"/>
    <xdr:sp macro="" textlink="">
      <xdr:nvSpPr>
        <xdr:cNvPr id="339" name="定員管理の状況該当値テキスト"/>
        <xdr:cNvSpPr txBox="1"/>
      </xdr:nvSpPr>
      <xdr:spPr>
        <a:xfrm>
          <a:off x="17106900" y="10103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71362</xdr:rowOff>
    </xdr:from>
    <xdr:to>
      <xdr:col>23</xdr:col>
      <xdr:colOff>457200</xdr:colOff>
      <xdr:row>60</xdr:row>
      <xdr:rowOff>1512</xdr:rowOff>
    </xdr:to>
    <xdr:sp macro="" textlink="">
      <xdr:nvSpPr>
        <xdr:cNvPr id="340" name="円/楕円 339"/>
        <xdr:cNvSpPr/>
      </xdr:nvSpPr>
      <xdr:spPr>
        <a:xfrm>
          <a:off x="16129000" y="101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11689</xdr:rowOff>
    </xdr:from>
    <xdr:ext cx="736600" cy="259045"/>
    <xdr:sp macro="" textlink="">
      <xdr:nvSpPr>
        <xdr:cNvPr id="341" name="テキスト ボックス 340"/>
        <xdr:cNvSpPr txBox="1"/>
      </xdr:nvSpPr>
      <xdr:spPr>
        <a:xfrm>
          <a:off x="15798800" y="9955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85151</xdr:rowOff>
    </xdr:from>
    <xdr:to>
      <xdr:col>22</xdr:col>
      <xdr:colOff>254000</xdr:colOff>
      <xdr:row>60</xdr:row>
      <xdr:rowOff>15301</xdr:rowOff>
    </xdr:to>
    <xdr:sp macro="" textlink="">
      <xdr:nvSpPr>
        <xdr:cNvPr id="342" name="円/楕円 341"/>
        <xdr:cNvSpPr/>
      </xdr:nvSpPr>
      <xdr:spPr>
        <a:xfrm>
          <a:off x="15240000" y="1020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25478</xdr:rowOff>
    </xdr:from>
    <xdr:ext cx="762000" cy="259045"/>
    <xdr:sp macro="" textlink="">
      <xdr:nvSpPr>
        <xdr:cNvPr id="343" name="テキスト ボックス 342"/>
        <xdr:cNvSpPr txBox="1"/>
      </xdr:nvSpPr>
      <xdr:spPr>
        <a:xfrm>
          <a:off x="14909800" y="9969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103536</xdr:rowOff>
    </xdr:from>
    <xdr:to>
      <xdr:col>21</xdr:col>
      <xdr:colOff>50800</xdr:colOff>
      <xdr:row>60</xdr:row>
      <xdr:rowOff>33686</xdr:rowOff>
    </xdr:to>
    <xdr:sp macro="" textlink="">
      <xdr:nvSpPr>
        <xdr:cNvPr id="344" name="円/楕円 343"/>
        <xdr:cNvSpPr/>
      </xdr:nvSpPr>
      <xdr:spPr>
        <a:xfrm>
          <a:off x="14351000" y="102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43863</xdr:rowOff>
    </xdr:from>
    <xdr:ext cx="762000" cy="259045"/>
    <xdr:sp macro="" textlink="">
      <xdr:nvSpPr>
        <xdr:cNvPr id="345" name="テキスト ボックス 344"/>
        <xdr:cNvSpPr txBox="1"/>
      </xdr:nvSpPr>
      <xdr:spPr>
        <a:xfrm>
          <a:off x="14020800" y="998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110430</xdr:rowOff>
    </xdr:from>
    <xdr:to>
      <xdr:col>19</xdr:col>
      <xdr:colOff>533400</xdr:colOff>
      <xdr:row>60</xdr:row>
      <xdr:rowOff>40580</xdr:rowOff>
    </xdr:to>
    <xdr:sp macro="" textlink="">
      <xdr:nvSpPr>
        <xdr:cNvPr id="346" name="円/楕円 345"/>
        <xdr:cNvSpPr/>
      </xdr:nvSpPr>
      <xdr:spPr>
        <a:xfrm>
          <a:off x="13462000" y="1022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50757</xdr:rowOff>
    </xdr:from>
    <xdr:ext cx="762000" cy="259045"/>
    <xdr:sp macro="" textlink="">
      <xdr:nvSpPr>
        <xdr:cNvPr id="347" name="テキスト ボックス 346"/>
        <xdr:cNvSpPr txBox="1"/>
      </xdr:nvSpPr>
      <xdr:spPr>
        <a:xfrm>
          <a:off x="13131800" y="999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2.5%]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元利償還金等の減により、△</a:t>
          </a:r>
          <a:r>
            <a:rPr kumimoji="1" lang="en-US" altLang="ja-JP" sz="1300">
              <a:latin typeface="ＭＳ Ｐゴシック"/>
            </a:rPr>
            <a:t>2.5</a:t>
          </a:r>
          <a:r>
            <a:rPr kumimoji="1" lang="ja-JP" altLang="en-US" sz="1300">
              <a:latin typeface="ＭＳ Ｐゴシック"/>
            </a:rPr>
            <a:t>％となり、前年度に比べ</a:t>
          </a:r>
          <a:r>
            <a:rPr kumimoji="1" lang="en-US" altLang="ja-JP" sz="1300">
              <a:latin typeface="ＭＳ Ｐゴシック"/>
            </a:rPr>
            <a:t>0.8</a:t>
          </a:r>
          <a:r>
            <a:rPr kumimoji="1" lang="ja-JP" altLang="en-US" sz="1300">
              <a:latin typeface="ＭＳ Ｐゴシック"/>
            </a:rPr>
            <a:t>ポイント改善した。類似団体内の順位は前年度から２つ順位が上がり、</a:t>
          </a:r>
          <a:r>
            <a:rPr kumimoji="1" lang="en-US" altLang="ja-JP" sz="1300">
              <a:latin typeface="ＭＳ Ｐゴシック"/>
            </a:rPr>
            <a:t>13</a:t>
          </a:r>
          <a:r>
            <a:rPr kumimoji="1" lang="ja-JP" altLang="en-US" sz="1300">
              <a:latin typeface="ＭＳ Ｐゴシック"/>
            </a:rPr>
            <a:t>位となっている。</a:t>
          </a:r>
          <a:endParaRPr kumimoji="1" lang="en-US" altLang="ja-JP" sz="1300">
            <a:latin typeface="ＭＳ Ｐゴシック"/>
          </a:endParaRPr>
        </a:p>
        <a:p>
          <a:r>
            <a:rPr kumimoji="1" lang="ja-JP" altLang="en-US" sz="1300">
              <a:latin typeface="ＭＳ Ｐゴシック"/>
            </a:rPr>
            <a:t>　今後も財政基盤の健全性が維持されるよう、長期的視点に立った財政運営を行っていく。</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44</xdr:row>
      <xdr:rowOff>4233</xdr:rowOff>
    </xdr:to>
    <xdr:cxnSp macro="">
      <xdr:nvCxnSpPr>
        <xdr:cNvPr id="373" name="直線コネクタ 372"/>
        <xdr:cNvCxnSpPr/>
      </xdr:nvCxnSpPr>
      <xdr:spPr>
        <a:xfrm flipV="1">
          <a:off x="17018000" y="61002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147760</xdr:rowOff>
    </xdr:from>
    <xdr:ext cx="762000" cy="259045"/>
    <xdr:sp macro="" textlink="">
      <xdr:nvSpPr>
        <xdr:cNvPr id="374"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44</xdr:row>
      <xdr:rowOff>4233</xdr:rowOff>
    </xdr:from>
    <xdr:to>
      <xdr:col>24</xdr:col>
      <xdr:colOff>647700</xdr:colOff>
      <xdr:row>44</xdr:row>
      <xdr:rowOff>4233</xdr:rowOff>
    </xdr:to>
    <xdr:cxnSp macro="">
      <xdr:nvCxnSpPr>
        <xdr:cNvPr id="375" name="直線コネクタ 374"/>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6"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7" name="直線コネクタ 376"/>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26458</xdr:rowOff>
    </xdr:from>
    <xdr:to>
      <xdr:col>24</xdr:col>
      <xdr:colOff>558800</xdr:colOff>
      <xdr:row>41</xdr:row>
      <xdr:rowOff>15875</xdr:rowOff>
    </xdr:to>
    <xdr:cxnSp macro="">
      <xdr:nvCxnSpPr>
        <xdr:cNvPr id="378" name="直線コネクタ 377"/>
        <xdr:cNvCxnSpPr/>
      </xdr:nvCxnSpPr>
      <xdr:spPr>
        <a:xfrm flipV="1">
          <a:off x="16179800" y="6884458"/>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103310</xdr:rowOff>
    </xdr:from>
    <xdr:ext cx="762000" cy="259045"/>
    <xdr:sp macro="" textlink="">
      <xdr:nvSpPr>
        <xdr:cNvPr id="379" name="公債費負担の状況平均値テキスト"/>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a:rPr>
            <a:t>△ </a:t>
          </a: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80" name="フローチャート : 判断 379"/>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15875</xdr:rowOff>
    </xdr:from>
    <xdr:to>
      <xdr:col>23</xdr:col>
      <xdr:colOff>406400</xdr:colOff>
      <xdr:row>41</xdr:row>
      <xdr:rowOff>116417</xdr:rowOff>
    </xdr:to>
    <xdr:cxnSp macro="">
      <xdr:nvCxnSpPr>
        <xdr:cNvPr id="381" name="直線コネクタ 380"/>
        <xdr:cNvCxnSpPr/>
      </xdr:nvCxnSpPr>
      <xdr:spPr>
        <a:xfrm flipV="1">
          <a:off x="15290800" y="704532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2" name="フローチャート : 判断 381"/>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127652</xdr:rowOff>
    </xdr:from>
    <xdr:ext cx="736600" cy="259045"/>
    <xdr:sp macro="" textlink="">
      <xdr:nvSpPr>
        <xdr:cNvPr id="383" name="テキスト ボックス 382"/>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116417</xdr:rowOff>
    </xdr:from>
    <xdr:to>
      <xdr:col>22</xdr:col>
      <xdr:colOff>203200</xdr:colOff>
      <xdr:row>42</xdr:row>
      <xdr:rowOff>65617</xdr:rowOff>
    </xdr:to>
    <xdr:cxnSp macro="">
      <xdr:nvCxnSpPr>
        <xdr:cNvPr id="384" name="直線コネクタ 383"/>
        <xdr:cNvCxnSpPr/>
      </xdr:nvCxnSpPr>
      <xdr:spPr>
        <a:xfrm flipV="1">
          <a:off x="14401800" y="71458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116417</xdr:rowOff>
    </xdr:from>
    <xdr:to>
      <xdr:col>22</xdr:col>
      <xdr:colOff>254000</xdr:colOff>
      <xdr:row>41</xdr:row>
      <xdr:rowOff>46567</xdr:rowOff>
    </xdr:to>
    <xdr:sp macro="" textlink="">
      <xdr:nvSpPr>
        <xdr:cNvPr id="385" name="フローチャート : 判断 384"/>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56744</xdr:rowOff>
    </xdr:from>
    <xdr:ext cx="762000" cy="259045"/>
    <xdr:sp macro="" textlink="">
      <xdr:nvSpPr>
        <xdr:cNvPr id="386" name="テキスト ボックス 385"/>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65617</xdr:rowOff>
    </xdr:from>
    <xdr:to>
      <xdr:col>21</xdr:col>
      <xdr:colOff>0</xdr:colOff>
      <xdr:row>42</xdr:row>
      <xdr:rowOff>166158</xdr:rowOff>
    </xdr:to>
    <xdr:cxnSp macro="">
      <xdr:nvCxnSpPr>
        <xdr:cNvPr id="387" name="直線コネクタ 386"/>
        <xdr:cNvCxnSpPr/>
      </xdr:nvCxnSpPr>
      <xdr:spPr>
        <a:xfrm flipV="1">
          <a:off x="13512800" y="7266517"/>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45508</xdr:rowOff>
    </xdr:from>
    <xdr:to>
      <xdr:col>21</xdr:col>
      <xdr:colOff>50800</xdr:colOff>
      <xdr:row>41</xdr:row>
      <xdr:rowOff>147108</xdr:rowOff>
    </xdr:to>
    <xdr:sp macro="" textlink="">
      <xdr:nvSpPr>
        <xdr:cNvPr id="388" name="フローチャート : 判断 387"/>
        <xdr:cNvSpPr/>
      </xdr:nvSpPr>
      <xdr:spPr>
        <a:xfrm>
          <a:off x="14351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157285</xdr:rowOff>
    </xdr:from>
    <xdr:ext cx="762000" cy="259045"/>
    <xdr:sp macro="" textlink="">
      <xdr:nvSpPr>
        <xdr:cNvPr id="389" name="テキスト ボックス 388"/>
        <xdr:cNvSpPr txBox="1"/>
      </xdr:nvSpPr>
      <xdr:spPr>
        <a:xfrm>
          <a:off x="14020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166158</xdr:rowOff>
    </xdr:from>
    <xdr:to>
      <xdr:col>19</xdr:col>
      <xdr:colOff>533400</xdr:colOff>
      <xdr:row>42</xdr:row>
      <xdr:rowOff>96308</xdr:rowOff>
    </xdr:to>
    <xdr:sp macro="" textlink="">
      <xdr:nvSpPr>
        <xdr:cNvPr id="390" name="フローチャート : 判断 389"/>
        <xdr:cNvSpPr/>
      </xdr:nvSpPr>
      <xdr:spPr>
        <a:xfrm>
          <a:off x="13462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106485</xdr:rowOff>
    </xdr:from>
    <xdr:ext cx="762000" cy="259045"/>
    <xdr:sp macro="" textlink="">
      <xdr:nvSpPr>
        <xdr:cNvPr id="391" name="テキスト ボックス 390"/>
        <xdr:cNvSpPr txBox="1"/>
      </xdr:nvSpPr>
      <xdr:spPr>
        <a:xfrm>
          <a:off x="13131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147108</xdr:rowOff>
    </xdr:from>
    <xdr:to>
      <xdr:col>24</xdr:col>
      <xdr:colOff>609600</xdr:colOff>
      <xdr:row>40</xdr:row>
      <xdr:rowOff>77258</xdr:rowOff>
    </xdr:to>
    <xdr:sp macro="" textlink="">
      <xdr:nvSpPr>
        <xdr:cNvPr id="397" name="円/楕円 396"/>
        <xdr:cNvSpPr/>
      </xdr:nvSpPr>
      <xdr:spPr>
        <a:xfrm>
          <a:off x="16967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119185</xdr:rowOff>
    </xdr:from>
    <xdr:ext cx="762000" cy="259045"/>
    <xdr:sp macro="" textlink="">
      <xdr:nvSpPr>
        <xdr:cNvPr id="398" name="公債費負担の状況該当値テキスト"/>
        <xdr:cNvSpPr txBox="1"/>
      </xdr:nvSpPr>
      <xdr:spPr>
        <a:xfrm>
          <a:off x="17106900" y="6805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136525</xdr:rowOff>
    </xdr:from>
    <xdr:to>
      <xdr:col>23</xdr:col>
      <xdr:colOff>457200</xdr:colOff>
      <xdr:row>41</xdr:row>
      <xdr:rowOff>66675</xdr:rowOff>
    </xdr:to>
    <xdr:sp macro="" textlink="">
      <xdr:nvSpPr>
        <xdr:cNvPr id="399" name="円/楕円 398"/>
        <xdr:cNvSpPr/>
      </xdr:nvSpPr>
      <xdr:spPr>
        <a:xfrm>
          <a:off x="16129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51452</xdr:rowOff>
    </xdr:from>
    <xdr:ext cx="736600" cy="259045"/>
    <xdr:sp macro="" textlink="">
      <xdr:nvSpPr>
        <xdr:cNvPr id="400" name="テキスト ボックス 399"/>
        <xdr:cNvSpPr txBox="1"/>
      </xdr:nvSpPr>
      <xdr:spPr>
        <a:xfrm>
          <a:off x="15798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65617</xdr:rowOff>
    </xdr:from>
    <xdr:to>
      <xdr:col>22</xdr:col>
      <xdr:colOff>254000</xdr:colOff>
      <xdr:row>41</xdr:row>
      <xdr:rowOff>167217</xdr:rowOff>
    </xdr:to>
    <xdr:sp macro="" textlink="">
      <xdr:nvSpPr>
        <xdr:cNvPr id="401" name="円/楕円 400"/>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151994</xdr:rowOff>
    </xdr:from>
    <xdr:ext cx="762000" cy="259045"/>
    <xdr:sp macro="" textlink="">
      <xdr:nvSpPr>
        <xdr:cNvPr id="402" name="テキスト ボックス 401"/>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14817</xdr:rowOff>
    </xdr:from>
    <xdr:to>
      <xdr:col>21</xdr:col>
      <xdr:colOff>50800</xdr:colOff>
      <xdr:row>42</xdr:row>
      <xdr:rowOff>116417</xdr:rowOff>
    </xdr:to>
    <xdr:sp macro="" textlink="">
      <xdr:nvSpPr>
        <xdr:cNvPr id="403" name="円/楕円 402"/>
        <xdr:cNvSpPr/>
      </xdr:nvSpPr>
      <xdr:spPr>
        <a:xfrm>
          <a:off x="14351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101194</xdr:rowOff>
    </xdr:from>
    <xdr:ext cx="762000" cy="259045"/>
    <xdr:sp macro="" textlink="">
      <xdr:nvSpPr>
        <xdr:cNvPr id="404" name="テキスト ボックス 403"/>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115358</xdr:rowOff>
    </xdr:from>
    <xdr:to>
      <xdr:col>19</xdr:col>
      <xdr:colOff>533400</xdr:colOff>
      <xdr:row>43</xdr:row>
      <xdr:rowOff>45508</xdr:rowOff>
    </xdr:to>
    <xdr:sp macro="" textlink="">
      <xdr:nvSpPr>
        <xdr:cNvPr id="405" name="円/楕円 404"/>
        <xdr:cNvSpPr/>
      </xdr:nvSpPr>
      <xdr:spPr>
        <a:xfrm>
          <a:off x="13462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30285</xdr:rowOff>
    </xdr:from>
    <xdr:ext cx="762000" cy="259045"/>
    <xdr:sp macro="" textlink="">
      <xdr:nvSpPr>
        <xdr:cNvPr id="406" name="テキスト ボックス 405"/>
        <xdr:cNvSpPr txBox="1"/>
      </xdr:nvSpPr>
      <xdr:spPr>
        <a:xfrm>
          <a:off x="13131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過去の起債抑制、地方債の順調な償還等により起債残高が減少したため、前年度に引き続き将来負担比率は発生していない。</a:t>
          </a:r>
          <a:endParaRPr kumimoji="1" lang="en-US" altLang="ja-JP" sz="1300">
            <a:latin typeface="ＭＳ Ｐゴシック"/>
          </a:endParaRPr>
        </a:p>
        <a:p>
          <a:r>
            <a:rPr kumimoji="1" lang="ja-JP" altLang="en-US" sz="1300">
              <a:latin typeface="ＭＳ Ｐゴシック"/>
            </a:rPr>
            <a:t>　引き続き、実質的な区の将来負担を把握し、安定した財政基盤の構築に努めていく。</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18</xdr:row>
      <xdr:rowOff>88900</xdr:rowOff>
    </xdr:from>
    <xdr:to>
      <xdr:col>24</xdr:col>
      <xdr:colOff>558800</xdr:colOff>
      <xdr:row>18</xdr:row>
      <xdr:rowOff>88900</xdr:rowOff>
    </xdr:to>
    <xdr:cxnSp macro="">
      <xdr:nvCxnSpPr>
        <xdr:cNvPr id="427" name="直線コネクタ 426"/>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124477</xdr:rowOff>
    </xdr:from>
    <xdr:ext cx="762000" cy="259045"/>
    <xdr:sp macro="" textlink="">
      <xdr:nvSpPr>
        <xdr:cNvPr id="428"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29" name="直線コネクタ 428"/>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124477</xdr:rowOff>
    </xdr:from>
    <xdr:ext cx="762000" cy="259045"/>
    <xdr:sp macro="" textlink="">
      <xdr:nvSpPr>
        <xdr:cNvPr id="430"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1" name="直線コネクタ 430"/>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10177</xdr:rowOff>
    </xdr:from>
    <xdr:ext cx="762000" cy="259045"/>
    <xdr:sp macro="" textlink="">
      <xdr:nvSpPr>
        <xdr:cNvPr id="432"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38100</xdr:rowOff>
    </xdr:from>
    <xdr:to>
      <xdr:col>24</xdr:col>
      <xdr:colOff>609600</xdr:colOff>
      <xdr:row>18</xdr:row>
      <xdr:rowOff>139700</xdr:rowOff>
    </xdr:to>
    <xdr:sp macro="" textlink="">
      <xdr:nvSpPr>
        <xdr:cNvPr id="433" name="フローチャート : 判断 432"/>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18</xdr:row>
      <xdr:rowOff>38100</xdr:rowOff>
    </xdr:from>
    <xdr:to>
      <xdr:col>23</xdr:col>
      <xdr:colOff>457200</xdr:colOff>
      <xdr:row>18</xdr:row>
      <xdr:rowOff>139700</xdr:rowOff>
    </xdr:to>
    <xdr:sp macro="" textlink="">
      <xdr:nvSpPr>
        <xdr:cNvPr id="434" name="フローチャート : 判断 433"/>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149877</xdr:rowOff>
    </xdr:from>
    <xdr:ext cx="736600" cy="259045"/>
    <xdr:sp macro="" textlink="">
      <xdr:nvSpPr>
        <xdr:cNvPr id="435" name="テキスト ボックス 434"/>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38100</xdr:rowOff>
    </xdr:from>
    <xdr:to>
      <xdr:col>22</xdr:col>
      <xdr:colOff>254000</xdr:colOff>
      <xdr:row>18</xdr:row>
      <xdr:rowOff>139700</xdr:rowOff>
    </xdr:to>
    <xdr:sp macro="" textlink="">
      <xdr:nvSpPr>
        <xdr:cNvPr id="436" name="フローチャート : 判断 435"/>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149877</xdr:rowOff>
    </xdr:from>
    <xdr:ext cx="762000" cy="259045"/>
    <xdr:sp macro="" textlink="">
      <xdr:nvSpPr>
        <xdr:cNvPr id="437" name="テキスト ボックス 436"/>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38100</xdr:rowOff>
    </xdr:from>
    <xdr:to>
      <xdr:col>21</xdr:col>
      <xdr:colOff>50800</xdr:colOff>
      <xdr:row>18</xdr:row>
      <xdr:rowOff>139700</xdr:rowOff>
    </xdr:to>
    <xdr:sp macro="" textlink="">
      <xdr:nvSpPr>
        <xdr:cNvPr id="438" name="フローチャート : 判断 437"/>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149877</xdr:rowOff>
    </xdr:from>
    <xdr:ext cx="762000" cy="259045"/>
    <xdr:sp macro="" textlink="">
      <xdr:nvSpPr>
        <xdr:cNvPr id="439" name="テキスト ボックス 438"/>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38100</xdr:rowOff>
    </xdr:from>
    <xdr:to>
      <xdr:col>19</xdr:col>
      <xdr:colOff>533400</xdr:colOff>
      <xdr:row>18</xdr:row>
      <xdr:rowOff>139700</xdr:rowOff>
    </xdr:to>
    <xdr:sp macro="" textlink="">
      <xdr:nvSpPr>
        <xdr:cNvPr id="440" name="フローチャート : 判断 439"/>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149877</xdr:rowOff>
    </xdr:from>
    <xdr:ext cx="762000" cy="259045"/>
    <xdr:sp macro="" textlink="">
      <xdr:nvSpPr>
        <xdr:cNvPr id="441" name="テキスト ボックス 440"/>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東京都大田区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717,295
695,696
60.75
257,274,693
250,187,395
6,347,245
164,330,312
27,316,342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「大田区職員定数基本計画（平成</a:t>
          </a:r>
          <a:r>
            <a:rPr kumimoji="1" lang="en-US" altLang="ja-JP" sz="1300">
              <a:latin typeface="ＭＳ Ｐゴシック"/>
            </a:rPr>
            <a:t>26</a:t>
          </a:r>
          <a:r>
            <a:rPr kumimoji="1" lang="ja-JP" altLang="en-US" sz="1300">
              <a:latin typeface="ＭＳ Ｐゴシック"/>
            </a:rPr>
            <a:t>～</a:t>
          </a:r>
          <a:r>
            <a:rPr kumimoji="1" lang="en-US" altLang="ja-JP" sz="1300">
              <a:latin typeface="ＭＳ Ｐゴシック"/>
            </a:rPr>
            <a:t>28</a:t>
          </a:r>
          <a:r>
            <a:rPr kumimoji="1" lang="ja-JP" altLang="en-US" sz="1300">
              <a:latin typeface="ＭＳ Ｐゴシック"/>
            </a:rPr>
            <a:t>年度）」に基づき、職員定数の削減を行ったが、退職手当の増などにより人件費決算額は前年度より増加し、人件費に係る経常収支比率は、</a:t>
          </a:r>
          <a:r>
            <a:rPr kumimoji="1" lang="en-US" altLang="ja-JP" sz="1300">
              <a:latin typeface="ＭＳ Ｐゴシック"/>
            </a:rPr>
            <a:t>0.3</a:t>
          </a:r>
          <a:r>
            <a:rPr kumimoji="1" lang="ja-JP" altLang="en-US" sz="1300">
              <a:latin typeface="ＭＳ Ｐゴシック"/>
            </a:rPr>
            <a:t>ポイントの増となった。</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67128</xdr:rowOff>
    </xdr:from>
    <xdr:to>
      <xdr:col>7</xdr:col>
      <xdr:colOff>15875</xdr:colOff>
      <xdr:row>40</xdr:row>
      <xdr:rowOff>154215</xdr:rowOff>
    </xdr:to>
    <xdr:cxnSp macro="">
      <xdr:nvCxnSpPr>
        <xdr:cNvPr id="63" name="直線コネクタ 62"/>
        <xdr:cNvCxnSpPr/>
      </xdr:nvCxnSpPr>
      <xdr:spPr>
        <a:xfrm flipV="1">
          <a:off x="4826000" y="55535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153505</xdr:rowOff>
    </xdr:from>
    <xdr:ext cx="762000" cy="259045"/>
    <xdr:sp macro="" textlink="">
      <xdr:nvSpPr>
        <xdr:cNvPr id="66" name="人件費最大値テキスト"/>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612775</xdr:colOff>
      <xdr:row>32</xdr:row>
      <xdr:rowOff>67128</xdr:rowOff>
    </xdr:from>
    <xdr:to>
      <xdr:col>7</xdr:col>
      <xdr:colOff>104775</xdr:colOff>
      <xdr:row>32</xdr:row>
      <xdr:rowOff>67128</xdr:rowOff>
    </xdr:to>
    <xdr:cxnSp macro="">
      <xdr:nvCxnSpPr>
        <xdr:cNvPr id="67" name="直線コネクタ 66"/>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140607</xdr:rowOff>
    </xdr:from>
    <xdr:to>
      <xdr:col>7</xdr:col>
      <xdr:colOff>15875</xdr:colOff>
      <xdr:row>36</xdr:row>
      <xdr:rowOff>1814</xdr:rowOff>
    </xdr:to>
    <xdr:cxnSp macro="">
      <xdr:nvCxnSpPr>
        <xdr:cNvPr id="68" name="直線コネクタ 67"/>
        <xdr:cNvCxnSpPr/>
      </xdr:nvCxnSpPr>
      <xdr:spPr>
        <a:xfrm>
          <a:off x="3987800" y="61413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116313</xdr:rowOff>
    </xdr:from>
    <xdr:ext cx="762000" cy="259045"/>
    <xdr:sp macro="" textlink="">
      <xdr:nvSpPr>
        <xdr:cNvPr id="69" name="人件費平均値テキスト"/>
        <xdr:cNvSpPr txBox="1"/>
      </xdr:nvSpPr>
      <xdr:spPr>
        <a:xfrm>
          <a:off x="4914900" y="6117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144236</xdr:rowOff>
    </xdr:from>
    <xdr:to>
      <xdr:col>7</xdr:col>
      <xdr:colOff>66675</xdr:colOff>
      <xdr:row>36</xdr:row>
      <xdr:rowOff>74386</xdr:rowOff>
    </xdr:to>
    <xdr:sp macro="" textlink="">
      <xdr:nvSpPr>
        <xdr:cNvPr id="70" name="フローチャート : 判断 69"/>
        <xdr:cNvSpPr/>
      </xdr:nvSpPr>
      <xdr:spPr>
        <a:xfrm>
          <a:off x="4775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140607</xdr:rowOff>
    </xdr:from>
    <xdr:to>
      <xdr:col>5</xdr:col>
      <xdr:colOff>549275</xdr:colOff>
      <xdr:row>36</xdr:row>
      <xdr:rowOff>132443</xdr:rowOff>
    </xdr:to>
    <xdr:cxnSp macro="">
      <xdr:nvCxnSpPr>
        <xdr:cNvPr id="71" name="直線コネクタ 70"/>
        <xdr:cNvCxnSpPr/>
      </xdr:nvCxnSpPr>
      <xdr:spPr>
        <a:xfrm flipV="1">
          <a:off x="3098800" y="61413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89807</xdr:rowOff>
    </xdr:from>
    <xdr:to>
      <xdr:col>5</xdr:col>
      <xdr:colOff>600075</xdr:colOff>
      <xdr:row>36</xdr:row>
      <xdr:rowOff>19957</xdr:rowOff>
    </xdr:to>
    <xdr:sp macro="" textlink="">
      <xdr:nvSpPr>
        <xdr:cNvPr id="72" name="フローチャート : 判断 71"/>
        <xdr:cNvSpPr/>
      </xdr:nvSpPr>
      <xdr:spPr>
        <a:xfrm>
          <a:off x="3937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30134</xdr:rowOff>
    </xdr:from>
    <xdr:ext cx="736600" cy="259045"/>
    <xdr:sp macro="" textlink="">
      <xdr:nvSpPr>
        <xdr:cNvPr id="73" name="テキスト ボックス 72"/>
        <xdr:cNvSpPr txBox="1"/>
      </xdr:nvSpPr>
      <xdr:spPr>
        <a:xfrm>
          <a:off x="3606800" y="585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132443</xdr:rowOff>
    </xdr:from>
    <xdr:to>
      <xdr:col>4</xdr:col>
      <xdr:colOff>346075</xdr:colOff>
      <xdr:row>37</xdr:row>
      <xdr:rowOff>37193</xdr:rowOff>
    </xdr:to>
    <xdr:cxnSp macro="">
      <xdr:nvCxnSpPr>
        <xdr:cNvPr id="74" name="直線コネクタ 73"/>
        <xdr:cNvCxnSpPr/>
      </xdr:nvCxnSpPr>
      <xdr:spPr>
        <a:xfrm flipV="1">
          <a:off x="2209800" y="63046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92528</xdr:rowOff>
    </xdr:from>
    <xdr:to>
      <xdr:col>4</xdr:col>
      <xdr:colOff>396875</xdr:colOff>
      <xdr:row>37</xdr:row>
      <xdr:rowOff>22678</xdr:rowOff>
    </xdr:to>
    <xdr:sp macro="" textlink="">
      <xdr:nvSpPr>
        <xdr:cNvPr id="75" name="フローチャート : 判断 74"/>
        <xdr:cNvSpPr/>
      </xdr:nvSpPr>
      <xdr:spPr>
        <a:xfrm>
          <a:off x="3048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7455</xdr:rowOff>
    </xdr:from>
    <xdr:ext cx="762000" cy="259045"/>
    <xdr:sp macro="" textlink="">
      <xdr:nvSpPr>
        <xdr:cNvPr id="76" name="テキスト ボックス 75"/>
        <xdr:cNvSpPr txBox="1"/>
      </xdr:nvSpPr>
      <xdr:spPr>
        <a:xfrm>
          <a:off x="2717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37193</xdr:rowOff>
    </xdr:from>
    <xdr:to>
      <xdr:col>3</xdr:col>
      <xdr:colOff>142875</xdr:colOff>
      <xdr:row>38</xdr:row>
      <xdr:rowOff>61685</xdr:rowOff>
    </xdr:to>
    <xdr:cxnSp macro="">
      <xdr:nvCxnSpPr>
        <xdr:cNvPr id="77" name="直線コネクタ 76"/>
        <xdr:cNvCxnSpPr/>
      </xdr:nvCxnSpPr>
      <xdr:spPr>
        <a:xfrm flipV="1">
          <a:off x="1320800" y="63808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62593</xdr:rowOff>
    </xdr:from>
    <xdr:to>
      <xdr:col>3</xdr:col>
      <xdr:colOff>193675</xdr:colOff>
      <xdr:row>37</xdr:row>
      <xdr:rowOff>164193</xdr:rowOff>
    </xdr:to>
    <xdr:sp macro="" textlink="">
      <xdr:nvSpPr>
        <xdr:cNvPr id="78" name="フローチャート : 判断 77"/>
        <xdr:cNvSpPr/>
      </xdr:nvSpPr>
      <xdr:spPr>
        <a:xfrm>
          <a:off x="2159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148970</xdr:rowOff>
    </xdr:from>
    <xdr:ext cx="762000" cy="259045"/>
    <xdr:sp macro="" textlink="">
      <xdr:nvSpPr>
        <xdr:cNvPr id="79" name="テキスト ボックス 78"/>
        <xdr:cNvSpPr txBox="1"/>
      </xdr:nvSpPr>
      <xdr:spPr>
        <a:xfrm>
          <a:off x="1828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87085</xdr:rowOff>
    </xdr:from>
    <xdr:to>
      <xdr:col>1</xdr:col>
      <xdr:colOff>676275</xdr:colOff>
      <xdr:row>39</xdr:row>
      <xdr:rowOff>17235</xdr:rowOff>
    </xdr:to>
    <xdr:sp macro="" textlink="">
      <xdr:nvSpPr>
        <xdr:cNvPr id="80" name="フローチャート : 判断 79"/>
        <xdr:cNvSpPr/>
      </xdr:nvSpPr>
      <xdr:spPr>
        <a:xfrm>
          <a:off x="1270000" y="660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2012</xdr:rowOff>
    </xdr:from>
    <xdr:ext cx="762000" cy="259045"/>
    <xdr:sp macro="" textlink="">
      <xdr:nvSpPr>
        <xdr:cNvPr id="81" name="テキスト ボックス 80"/>
        <xdr:cNvSpPr txBox="1"/>
      </xdr:nvSpPr>
      <xdr:spPr>
        <a:xfrm>
          <a:off x="939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122464</xdr:rowOff>
    </xdr:from>
    <xdr:to>
      <xdr:col>7</xdr:col>
      <xdr:colOff>66675</xdr:colOff>
      <xdr:row>36</xdr:row>
      <xdr:rowOff>52614</xdr:rowOff>
    </xdr:to>
    <xdr:sp macro="" textlink="">
      <xdr:nvSpPr>
        <xdr:cNvPr id="87" name="円/楕円 86"/>
        <xdr:cNvSpPr/>
      </xdr:nvSpPr>
      <xdr:spPr>
        <a:xfrm>
          <a:off x="47752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138991</xdr:rowOff>
    </xdr:from>
    <xdr:ext cx="762000" cy="259045"/>
    <xdr:sp macro="" textlink="">
      <xdr:nvSpPr>
        <xdr:cNvPr id="88" name="人件費該当値テキスト"/>
        <xdr:cNvSpPr txBox="1"/>
      </xdr:nvSpPr>
      <xdr:spPr>
        <a:xfrm>
          <a:off x="49149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89807</xdr:rowOff>
    </xdr:from>
    <xdr:to>
      <xdr:col>5</xdr:col>
      <xdr:colOff>600075</xdr:colOff>
      <xdr:row>36</xdr:row>
      <xdr:rowOff>19957</xdr:rowOff>
    </xdr:to>
    <xdr:sp macro="" textlink="">
      <xdr:nvSpPr>
        <xdr:cNvPr id="89" name="円/楕円 88"/>
        <xdr:cNvSpPr/>
      </xdr:nvSpPr>
      <xdr:spPr>
        <a:xfrm>
          <a:off x="3937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4734</xdr:rowOff>
    </xdr:from>
    <xdr:ext cx="736600" cy="259045"/>
    <xdr:sp macro="" textlink="">
      <xdr:nvSpPr>
        <xdr:cNvPr id="90" name="テキスト ボックス 89"/>
        <xdr:cNvSpPr txBox="1"/>
      </xdr:nvSpPr>
      <xdr:spPr>
        <a:xfrm>
          <a:off x="3606800" y="617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81643</xdr:rowOff>
    </xdr:from>
    <xdr:to>
      <xdr:col>4</xdr:col>
      <xdr:colOff>396875</xdr:colOff>
      <xdr:row>37</xdr:row>
      <xdr:rowOff>11793</xdr:rowOff>
    </xdr:to>
    <xdr:sp macro="" textlink="">
      <xdr:nvSpPr>
        <xdr:cNvPr id="91" name="円/楕円 90"/>
        <xdr:cNvSpPr/>
      </xdr:nvSpPr>
      <xdr:spPr>
        <a:xfrm>
          <a:off x="3048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21970</xdr:rowOff>
    </xdr:from>
    <xdr:ext cx="762000" cy="259045"/>
    <xdr:sp macro="" textlink="">
      <xdr:nvSpPr>
        <xdr:cNvPr id="92" name="テキスト ボックス 91"/>
        <xdr:cNvSpPr txBox="1"/>
      </xdr:nvSpPr>
      <xdr:spPr>
        <a:xfrm>
          <a:off x="2717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157843</xdr:rowOff>
    </xdr:from>
    <xdr:to>
      <xdr:col>3</xdr:col>
      <xdr:colOff>193675</xdr:colOff>
      <xdr:row>37</xdr:row>
      <xdr:rowOff>87993</xdr:rowOff>
    </xdr:to>
    <xdr:sp macro="" textlink="">
      <xdr:nvSpPr>
        <xdr:cNvPr id="93" name="円/楕円 92"/>
        <xdr:cNvSpPr/>
      </xdr:nvSpPr>
      <xdr:spPr>
        <a:xfrm>
          <a:off x="2159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98170</xdr:rowOff>
    </xdr:from>
    <xdr:ext cx="762000" cy="259045"/>
    <xdr:sp macro="" textlink="">
      <xdr:nvSpPr>
        <xdr:cNvPr id="94" name="テキスト ボックス 93"/>
        <xdr:cNvSpPr txBox="1"/>
      </xdr:nvSpPr>
      <xdr:spPr>
        <a:xfrm>
          <a:off x="1828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95" name="円/楕円 94"/>
        <xdr:cNvSpPr/>
      </xdr:nvSpPr>
      <xdr:spPr>
        <a:xfrm>
          <a:off x="1270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122663</xdr:rowOff>
    </xdr:from>
    <xdr:ext cx="762000" cy="259045"/>
    <xdr:sp macro="" textlink="">
      <xdr:nvSpPr>
        <xdr:cNvPr id="96" name="テキスト ボックス 95"/>
        <xdr:cNvSpPr txBox="1"/>
      </xdr:nvSpPr>
      <xdr:spPr>
        <a:xfrm>
          <a:off x="939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年度は委託料の増などにより決算額が増加したため、前年度に対し</a:t>
          </a:r>
          <a:r>
            <a:rPr kumimoji="1" lang="en-US" altLang="ja-JP" sz="1300">
              <a:latin typeface="ＭＳ Ｐゴシック"/>
            </a:rPr>
            <a:t>1.8</a:t>
          </a:r>
          <a:r>
            <a:rPr kumimoji="1" lang="ja-JP" altLang="en-US" sz="1300">
              <a:latin typeface="ＭＳ Ｐゴシック"/>
            </a:rPr>
            <a:t>ポイントの増となったが、類似団体内平均値は下回って推移している。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82550</xdr:rowOff>
    </xdr:to>
    <xdr:cxnSp macro="">
      <xdr:nvCxnSpPr>
        <xdr:cNvPr id="124" name="直線コネクタ 123"/>
        <xdr:cNvCxnSpPr/>
      </xdr:nvCxnSpPr>
      <xdr:spPr>
        <a:xfrm flipV="1">
          <a:off x="16510000" y="2349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54627</xdr:rowOff>
    </xdr:from>
    <xdr:ext cx="762000" cy="259045"/>
    <xdr:sp macro="" textlink="">
      <xdr:nvSpPr>
        <xdr:cNvPr id="125"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21</xdr:row>
      <xdr:rowOff>82550</xdr:rowOff>
    </xdr:from>
    <xdr:to>
      <xdr:col>24</xdr:col>
      <xdr:colOff>120650</xdr:colOff>
      <xdr:row>21</xdr:row>
      <xdr:rowOff>82550</xdr:rowOff>
    </xdr:to>
    <xdr:cxnSp macro="">
      <xdr:nvCxnSpPr>
        <xdr:cNvPr id="126" name="直線コネクタ 125"/>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7"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8" name="直線コネクタ 127"/>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101600</xdr:rowOff>
    </xdr:from>
    <xdr:to>
      <xdr:col>24</xdr:col>
      <xdr:colOff>31750</xdr:colOff>
      <xdr:row>15</xdr:row>
      <xdr:rowOff>158750</xdr:rowOff>
    </xdr:to>
    <xdr:cxnSp macro="">
      <xdr:nvCxnSpPr>
        <xdr:cNvPr id="129" name="直線コネクタ 128"/>
        <xdr:cNvCxnSpPr/>
      </xdr:nvCxnSpPr>
      <xdr:spPr>
        <a:xfrm>
          <a:off x="15671800" y="25019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168927</xdr:rowOff>
    </xdr:from>
    <xdr:ext cx="762000" cy="259045"/>
    <xdr:sp macro="" textlink="">
      <xdr:nvSpPr>
        <xdr:cNvPr id="130"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25400</xdr:rowOff>
    </xdr:from>
    <xdr:to>
      <xdr:col>24</xdr:col>
      <xdr:colOff>82550</xdr:colOff>
      <xdr:row>16</xdr:row>
      <xdr:rowOff>127000</xdr:rowOff>
    </xdr:to>
    <xdr:sp macro="" textlink="">
      <xdr:nvSpPr>
        <xdr:cNvPr id="131" name="フローチャート : 判断 130"/>
        <xdr:cNvSpPr/>
      </xdr:nvSpPr>
      <xdr:spPr>
        <a:xfrm>
          <a:off x="164592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101600</xdr:rowOff>
    </xdr:from>
    <xdr:to>
      <xdr:col>22</xdr:col>
      <xdr:colOff>565150</xdr:colOff>
      <xdr:row>14</xdr:row>
      <xdr:rowOff>127000</xdr:rowOff>
    </xdr:to>
    <xdr:cxnSp macro="">
      <xdr:nvCxnSpPr>
        <xdr:cNvPr id="132" name="直線コネクタ 131"/>
        <xdr:cNvCxnSpPr/>
      </xdr:nvCxnSpPr>
      <xdr:spPr>
        <a:xfrm flipV="1">
          <a:off x="14782800" y="2501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120650</xdr:rowOff>
    </xdr:from>
    <xdr:to>
      <xdr:col>22</xdr:col>
      <xdr:colOff>615950</xdr:colOff>
      <xdr:row>16</xdr:row>
      <xdr:rowOff>50800</xdr:rowOff>
    </xdr:to>
    <xdr:sp macro="" textlink="">
      <xdr:nvSpPr>
        <xdr:cNvPr id="133" name="フローチャート : 判断 132"/>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35577</xdr:rowOff>
    </xdr:from>
    <xdr:ext cx="736600" cy="259045"/>
    <xdr:sp macro="" textlink="">
      <xdr:nvSpPr>
        <xdr:cNvPr id="134" name="テキスト ボックス 133"/>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63500</xdr:rowOff>
    </xdr:from>
    <xdr:to>
      <xdr:col>21</xdr:col>
      <xdr:colOff>361950</xdr:colOff>
      <xdr:row>14</xdr:row>
      <xdr:rowOff>127000</xdr:rowOff>
    </xdr:to>
    <xdr:cxnSp macro="">
      <xdr:nvCxnSpPr>
        <xdr:cNvPr id="135" name="直線コネクタ 134"/>
        <xdr:cNvCxnSpPr/>
      </xdr:nvCxnSpPr>
      <xdr:spPr>
        <a:xfrm>
          <a:off x="13893800" y="2463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6" name="フローチャート : 判断 135"/>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86377</xdr:rowOff>
    </xdr:from>
    <xdr:ext cx="762000" cy="259045"/>
    <xdr:sp macro="" textlink="">
      <xdr:nvSpPr>
        <xdr:cNvPr id="137" name="テキスト ボックス 136"/>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25400</xdr:rowOff>
    </xdr:from>
    <xdr:to>
      <xdr:col>20</xdr:col>
      <xdr:colOff>158750</xdr:colOff>
      <xdr:row>14</xdr:row>
      <xdr:rowOff>63500</xdr:rowOff>
    </xdr:to>
    <xdr:cxnSp macro="">
      <xdr:nvCxnSpPr>
        <xdr:cNvPr id="138" name="直線コネクタ 137"/>
        <xdr:cNvCxnSpPr/>
      </xdr:nvCxnSpPr>
      <xdr:spPr>
        <a:xfrm>
          <a:off x="13004800" y="2425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9" name="フローチャート : 判断 138"/>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40" name="テキスト ボックス 139"/>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12700</xdr:rowOff>
    </xdr:from>
    <xdr:to>
      <xdr:col>19</xdr:col>
      <xdr:colOff>6350</xdr:colOff>
      <xdr:row>16</xdr:row>
      <xdr:rowOff>114300</xdr:rowOff>
    </xdr:to>
    <xdr:sp macro="" textlink="">
      <xdr:nvSpPr>
        <xdr:cNvPr id="141" name="フローチャート : 判断 140"/>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99077</xdr:rowOff>
    </xdr:from>
    <xdr:ext cx="762000" cy="259045"/>
    <xdr:sp macro="" textlink="">
      <xdr:nvSpPr>
        <xdr:cNvPr id="142" name="テキスト ボックス 141"/>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48" name="円/楕円 147"/>
        <xdr:cNvSpPr/>
      </xdr:nvSpPr>
      <xdr:spPr>
        <a:xfrm>
          <a:off x="164592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124477</xdr:rowOff>
    </xdr:from>
    <xdr:ext cx="762000" cy="259045"/>
    <xdr:sp macro="" textlink="">
      <xdr:nvSpPr>
        <xdr:cNvPr id="149" name="物件費該当値テキスト"/>
        <xdr:cNvSpPr txBox="1"/>
      </xdr:nvSpPr>
      <xdr:spPr>
        <a:xfrm>
          <a:off x="165989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50800</xdr:rowOff>
    </xdr:from>
    <xdr:to>
      <xdr:col>22</xdr:col>
      <xdr:colOff>615950</xdr:colOff>
      <xdr:row>14</xdr:row>
      <xdr:rowOff>152400</xdr:rowOff>
    </xdr:to>
    <xdr:sp macro="" textlink="">
      <xdr:nvSpPr>
        <xdr:cNvPr id="150" name="円/楕円 149"/>
        <xdr:cNvSpPr/>
      </xdr:nvSpPr>
      <xdr:spPr>
        <a:xfrm>
          <a:off x="15621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162577</xdr:rowOff>
    </xdr:from>
    <xdr:ext cx="736600" cy="259045"/>
    <xdr:sp macro="" textlink="">
      <xdr:nvSpPr>
        <xdr:cNvPr id="151" name="テキスト ボックス 150"/>
        <xdr:cNvSpPr txBox="1"/>
      </xdr:nvSpPr>
      <xdr:spPr>
        <a:xfrm>
          <a:off x="15290800" y="221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76200</xdr:rowOff>
    </xdr:from>
    <xdr:to>
      <xdr:col>21</xdr:col>
      <xdr:colOff>412750</xdr:colOff>
      <xdr:row>15</xdr:row>
      <xdr:rowOff>6350</xdr:rowOff>
    </xdr:to>
    <xdr:sp macro="" textlink="">
      <xdr:nvSpPr>
        <xdr:cNvPr id="152" name="円/楕円 151"/>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16527</xdr:rowOff>
    </xdr:from>
    <xdr:ext cx="762000" cy="259045"/>
    <xdr:sp macro="" textlink="">
      <xdr:nvSpPr>
        <xdr:cNvPr id="153" name="テキスト ボックス 152"/>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12700</xdr:rowOff>
    </xdr:from>
    <xdr:to>
      <xdr:col>20</xdr:col>
      <xdr:colOff>209550</xdr:colOff>
      <xdr:row>14</xdr:row>
      <xdr:rowOff>114300</xdr:rowOff>
    </xdr:to>
    <xdr:sp macro="" textlink="">
      <xdr:nvSpPr>
        <xdr:cNvPr id="154" name="円/楕円 153"/>
        <xdr:cNvSpPr/>
      </xdr:nvSpPr>
      <xdr:spPr>
        <a:xfrm>
          <a:off x="13843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124477</xdr:rowOff>
    </xdr:from>
    <xdr:ext cx="762000" cy="259045"/>
    <xdr:sp macro="" textlink="">
      <xdr:nvSpPr>
        <xdr:cNvPr id="155" name="テキスト ボックス 154"/>
        <xdr:cNvSpPr txBox="1"/>
      </xdr:nvSpPr>
      <xdr:spPr>
        <a:xfrm>
          <a:off x="135128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146050</xdr:rowOff>
    </xdr:from>
    <xdr:to>
      <xdr:col>19</xdr:col>
      <xdr:colOff>6350</xdr:colOff>
      <xdr:row>14</xdr:row>
      <xdr:rowOff>76200</xdr:rowOff>
    </xdr:to>
    <xdr:sp macro="" textlink="">
      <xdr:nvSpPr>
        <xdr:cNvPr id="156" name="円/楕円 155"/>
        <xdr:cNvSpPr/>
      </xdr:nvSpPr>
      <xdr:spPr>
        <a:xfrm>
          <a:off x="12954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86377</xdr:rowOff>
    </xdr:from>
    <xdr:ext cx="762000" cy="259045"/>
    <xdr:sp macro="" textlink="">
      <xdr:nvSpPr>
        <xdr:cNvPr id="157" name="テキスト ボックス 156"/>
        <xdr:cNvSpPr txBox="1"/>
      </xdr:nvSpPr>
      <xdr:spPr>
        <a:xfrm>
          <a:off x="12623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近年、児童福祉費が増加傾向を示している。平成</a:t>
          </a:r>
          <a:r>
            <a:rPr kumimoji="1" lang="en-US" altLang="ja-JP" sz="1300">
              <a:latin typeface="ＭＳ Ｐゴシック"/>
            </a:rPr>
            <a:t>28</a:t>
          </a:r>
          <a:r>
            <a:rPr kumimoji="1" lang="ja-JP" altLang="en-US" sz="1300">
              <a:latin typeface="ＭＳ Ｐゴシック"/>
            </a:rPr>
            <a:t>年度は、待機児童解消に向けた取組などは増加したものの、分子である経常経費充当一般財源等は減少したため、扶助費に係る経常収支比率は、前年度に対し、</a:t>
          </a:r>
          <a:r>
            <a:rPr kumimoji="1" lang="en-US" altLang="ja-JP" sz="1300">
              <a:latin typeface="ＭＳ Ｐゴシック"/>
            </a:rPr>
            <a:t>0.3</a:t>
          </a:r>
          <a:r>
            <a:rPr kumimoji="1" lang="ja-JP" altLang="en-US" sz="1300">
              <a:latin typeface="ＭＳ Ｐゴシック"/>
            </a:rPr>
            <a:t>ポイントの減となった。しかし、類似団体平均を</a:t>
          </a:r>
          <a:r>
            <a:rPr kumimoji="1" lang="en-US" altLang="ja-JP" sz="1300">
              <a:latin typeface="ＭＳ Ｐゴシック"/>
            </a:rPr>
            <a:t>1.8</a:t>
          </a:r>
          <a:r>
            <a:rPr kumimoji="1" lang="ja-JP" altLang="en-US" sz="1300">
              <a:latin typeface="ＭＳ Ｐゴシック"/>
            </a:rPr>
            <a:t>ポイント上回っている状況であり、今後も扶助費の伸びが想定される。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56243</xdr:rowOff>
    </xdr:from>
    <xdr:to>
      <xdr:col>7</xdr:col>
      <xdr:colOff>15875</xdr:colOff>
      <xdr:row>61</xdr:row>
      <xdr:rowOff>80735</xdr:rowOff>
    </xdr:to>
    <xdr:cxnSp macro="">
      <xdr:nvCxnSpPr>
        <xdr:cNvPr id="187" name="直線コネクタ 186"/>
        <xdr:cNvCxnSpPr/>
      </xdr:nvCxnSpPr>
      <xdr:spPr>
        <a:xfrm flipV="1">
          <a:off x="4826000" y="8971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8"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9" name="直線コネクタ 188"/>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142620</xdr:rowOff>
    </xdr:from>
    <xdr:ext cx="762000" cy="259045"/>
    <xdr:sp macro="" textlink="">
      <xdr:nvSpPr>
        <xdr:cNvPr id="190" name="扶助費最大値テキスト"/>
        <xdr:cNvSpPr txBox="1"/>
      </xdr:nvSpPr>
      <xdr:spPr>
        <a:xfrm>
          <a:off x="4914900" y="871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6</xdr:col>
      <xdr:colOff>612775</xdr:colOff>
      <xdr:row>52</xdr:row>
      <xdr:rowOff>56243</xdr:rowOff>
    </xdr:from>
    <xdr:to>
      <xdr:col>7</xdr:col>
      <xdr:colOff>104775</xdr:colOff>
      <xdr:row>52</xdr:row>
      <xdr:rowOff>56243</xdr:rowOff>
    </xdr:to>
    <xdr:cxnSp macro="">
      <xdr:nvCxnSpPr>
        <xdr:cNvPr id="191" name="直線コネクタ 190"/>
        <xdr:cNvCxnSpPr/>
      </xdr:nvCxnSpPr>
      <xdr:spPr>
        <a:xfrm>
          <a:off x="4737100" y="89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140607</xdr:rowOff>
    </xdr:from>
    <xdr:to>
      <xdr:col>7</xdr:col>
      <xdr:colOff>15875</xdr:colOff>
      <xdr:row>60</xdr:row>
      <xdr:rowOff>1815</xdr:rowOff>
    </xdr:to>
    <xdr:cxnSp macro="">
      <xdr:nvCxnSpPr>
        <xdr:cNvPr id="192" name="直線コネクタ 191"/>
        <xdr:cNvCxnSpPr/>
      </xdr:nvCxnSpPr>
      <xdr:spPr>
        <a:xfrm flipV="1">
          <a:off x="3987800" y="102561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81842</xdr:rowOff>
    </xdr:from>
    <xdr:ext cx="762000" cy="259045"/>
    <xdr:sp macro="" textlink="">
      <xdr:nvSpPr>
        <xdr:cNvPr id="193" name="扶助費平均値テキスト"/>
        <xdr:cNvSpPr txBox="1"/>
      </xdr:nvSpPr>
      <xdr:spPr>
        <a:xfrm>
          <a:off x="4914900" y="9854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65315</xdr:rowOff>
    </xdr:from>
    <xdr:to>
      <xdr:col>7</xdr:col>
      <xdr:colOff>66675</xdr:colOff>
      <xdr:row>58</xdr:row>
      <xdr:rowOff>166915</xdr:rowOff>
    </xdr:to>
    <xdr:sp macro="" textlink="">
      <xdr:nvSpPr>
        <xdr:cNvPr id="194" name="フローチャート : 判断 193"/>
        <xdr:cNvSpPr/>
      </xdr:nvSpPr>
      <xdr:spPr>
        <a:xfrm>
          <a:off x="47752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148772</xdr:rowOff>
    </xdr:from>
    <xdr:to>
      <xdr:col>5</xdr:col>
      <xdr:colOff>549275</xdr:colOff>
      <xdr:row>60</xdr:row>
      <xdr:rowOff>1815</xdr:rowOff>
    </xdr:to>
    <xdr:cxnSp macro="">
      <xdr:nvCxnSpPr>
        <xdr:cNvPr id="195" name="直線コネクタ 194"/>
        <xdr:cNvCxnSpPr/>
      </xdr:nvCxnSpPr>
      <xdr:spPr>
        <a:xfrm>
          <a:off x="3098800" y="100928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160565</xdr:rowOff>
    </xdr:from>
    <xdr:to>
      <xdr:col>5</xdr:col>
      <xdr:colOff>600075</xdr:colOff>
      <xdr:row>58</xdr:row>
      <xdr:rowOff>90715</xdr:rowOff>
    </xdr:to>
    <xdr:sp macro="" textlink="">
      <xdr:nvSpPr>
        <xdr:cNvPr id="196" name="フローチャート : 判断 195"/>
        <xdr:cNvSpPr/>
      </xdr:nvSpPr>
      <xdr:spPr>
        <a:xfrm>
          <a:off x="3937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100892</xdr:rowOff>
    </xdr:from>
    <xdr:ext cx="736600" cy="259045"/>
    <xdr:sp macro="" textlink="">
      <xdr:nvSpPr>
        <xdr:cNvPr id="197" name="テキスト ボックス 196"/>
        <xdr:cNvSpPr txBox="1"/>
      </xdr:nvSpPr>
      <xdr:spPr>
        <a:xfrm>
          <a:off x="3606800" y="9702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148772</xdr:rowOff>
    </xdr:from>
    <xdr:to>
      <xdr:col>4</xdr:col>
      <xdr:colOff>346075</xdr:colOff>
      <xdr:row>58</xdr:row>
      <xdr:rowOff>159657</xdr:rowOff>
    </xdr:to>
    <xdr:cxnSp macro="">
      <xdr:nvCxnSpPr>
        <xdr:cNvPr id="198" name="直線コネクタ 197"/>
        <xdr:cNvCxnSpPr/>
      </xdr:nvCxnSpPr>
      <xdr:spPr>
        <a:xfrm flipV="1">
          <a:off x="2209800" y="10092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9" name="フローチャート :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130827</xdr:rowOff>
    </xdr:from>
    <xdr:ext cx="762000" cy="259045"/>
    <xdr:sp macro="" textlink="">
      <xdr:nvSpPr>
        <xdr:cNvPr id="200" name="テキスト ボックス 199"/>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159657</xdr:rowOff>
    </xdr:from>
    <xdr:to>
      <xdr:col>3</xdr:col>
      <xdr:colOff>142875</xdr:colOff>
      <xdr:row>59</xdr:row>
      <xdr:rowOff>42635</xdr:rowOff>
    </xdr:to>
    <xdr:cxnSp macro="">
      <xdr:nvCxnSpPr>
        <xdr:cNvPr id="201" name="直線コネクタ 200"/>
        <xdr:cNvCxnSpPr/>
      </xdr:nvCxnSpPr>
      <xdr:spPr>
        <a:xfrm flipV="1">
          <a:off x="1320800" y="101037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202" name="フローチャート : 判断 201"/>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130827</xdr:rowOff>
    </xdr:from>
    <xdr:ext cx="762000" cy="259045"/>
    <xdr:sp macro="" textlink="">
      <xdr:nvSpPr>
        <xdr:cNvPr id="203" name="テキスト ボックス 202"/>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40822</xdr:rowOff>
    </xdr:from>
    <xdr:to>
      <xdr:col>1</xdr:col>
      <xdr:colOff>676275</xdr:colOff>
      <xdr:row>57</xdr:row>
      <xdr:rowOff>142422</xdr:rowOff>
    </xdr:to>
    <xdr:sp macro="" textlink="">
      <xdr:nvSpPr>
        <xdr:cNvPr id="204" name="フローチャート : 判断 203"/>
        <xdr:cNvSpPr/>
      </xdr:nvSpPr>
      <xdr:spPr>
        <a:xfrm>
          <a:off x="1270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152599</xdr:rowOff>
    </xdr:from>
    <xdr:ext cx="762000" cy="259045"/>
    <xdr:sp macro="" textlink="">
      <xdr:nvSpPr>
        <xdr:cNvPr id="205" name="テキスト ボックス 204"/>
        <xdr:cNvSpPr txBox="1"/>
      </xdr:nvSpPr>
      <xdr:spPr>
        <a:xfrm>
          <a:off x="939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89807</xdr:rowOff>
    </xdr:from>
    <xdr:to>
      <xdr:col>7</xdr:col>
      <xdr:colOff>66675</xdr:colOff>
      <xdr:row>60</xdr:row>
      <xdr:rowOff>19957</xdr:rowOff>
    </xdr:to>
    <xdr:sp macro="" textlink="">
      <xdr:nvSpPr>
        <xdr:cNvPr id="211" name="円/楕円 210"/>
        <xdr:cNvSpPr/>
      </xdr:nvSpPr>
      <xdr:spPr>
        <a:xfrm>
          <a:off x="47752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61884</xdr:rowOff>
    </xdr:from>
    <xdr:ext cx="762000" cy="259045"/>
    <xdr:sp macro="" textlink="">
      <xdr:nvSpPr>
        <xdr:cNvPr id="212" name="扶助費該当値テキスト"/>
        <xdr:cNvSpPr txBox="1"/>
      </xdr:nvSpPr>
      <xdr:spPr>
        <a:xfrm>
          <a:off x="4914900" y="1017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122465</xdr:rowOff>
    </xdr:from>
    <xdr:to>
      <xdr:col>5</xdr:col>
      <xdr:colOff>600075</xdr:colOff>
      <xdr:row>60</xdr:row>
      <xdr:rowOff>52615</xdr:rowOff>
    </xdr:to>
    <xdr:sp macro="" textlink="">
      <xdr:nvSpPr>
        <xdr:cNvPr id="213" name="円/楕円 212"/>
        <xdr:cNvSpPr/>
      </xdr:nvSpPr>
      <xdr:spPr>
        <a:xfrm>
          <a:off x="39370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37392</xdr:rowOff>
    </xdr:from>
    <xdr:ext cx="736600" cy="259045"/>
    <xdr:sp macro="" textlink="">
      <xdr:nvSpPr>
        <xdr:cNvPr id="214" name="テキスト ボックス 213"/>
        <xdr:cNvSpPr txBox="1"/>
      </xdr:nvSpPr>
      <xdr:spPr>
        <a:xfrm>
          <a:off x="3606800" y="1032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97972</xdr:rowOff>
    </xdr:from>
    <xdr:to>
      <xdr:col>4</xdr:col>
      <xdr:colOff>396875</xdr:colOff>
      <xdr:row>59</xdr:row>
      <xdr:rowOff>28122</xdr:rowOff>
    </xdr:to>
    <xdr:sp macro="" textlink="">
      <xdr:nvSpPr>
        <xdr:cNvPr id="215" name="円/楕円 214"/>
        <xdr:cNvSpPr/>
      </xdr:nvSpPr>
      <xdr:spPr>
        <a:xfrm>
          <a:off x="3048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12899</xdr:rowOff>
    </xdr:from>
    <xdr:ext cx="762000" cy="259045"/>
    <xdr:sp macro="" textlink="">
      <xdr:nvSpPr>
        <xdr:cNvPr id="216" name="テキスト ボックス 215"/>
        <xdr:cNvSpPr txBox="1"/>
      </xdr:nvSpPr>
      <xdr:spPr>
        <a:xfrm>
          <a:off x="2717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108857</xdr:rowOff>
    </xdr:from>
    <xdr:to>
      <xdr:col>3</xdr:col>
      <xdr:colOff>193675</xdr:colOff>
      <xdr:row>59</xdr:row>
      <xdr:rowOff>39007</xdr:rowOff>
    </xdr:to>
    <xdr:sp macro="" textlink="">
      <xdr:nvSpPr>
        <xdr:cNvPr id="217" name="円/楕円 216"/>
        <xdr:cNvSpPr/>
      </xdr:nvSpPr>
      <xdr:spPr>
        <a:xfrm>
          <a:off x="2159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23784</xdr:rowOff>
    </xdr:from>
    <xdr:ext cx="762000" cy="259045"/>
    <xdr:sp macro="" textlink="">
      <xdr:nvSpPr>
        <xdr:cNvPr id="218" name="テキスト ボックス 217"/>
        <xdr:cNvSpPr txBox="1"/>
      </xdr:nvSpPr>
      <xdr:spPr>
        <a:xfrm>
          <a:off x="1828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163285</xdr:rowOff>
    </xdr:from>
    <xdr:to>
      <xdr:col>1</xdr:col>
      <xdr:colOff>676275</xdr:colOff>
      <xdr:row>59</xdr:row>
      <xdr:rowOff>93435</xdr:rowOff>
    </xdr:to>
    <xdr:sp macro="" textlink="">
      <xdr:nvSpPr>
        <xdr:cNvPr id="219" name="円/楕円 218"/>
        <xdr:cNvSpPr/>
      </xdr:nvSpPr>
      <xdr:spPr>
        <a:xfrm>
          <a:off x="1270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78212</xdr:rowOff>
    </xdr:from>
    <xdr:ext cx="762000" cy="259045"/>
    <xdr:sp macro="" textlink="">
      <xdr:nvSpPr>
        <xdr:cNvPr id="220" name="テキスト ボックス 219"/>
        <xdr:cNvSpPr txBox="1"/>
      </xdr:nvSpPr>
      <xdr:spPr>
        <a:xfrm>
          <a:off x="939800" y="101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分子である経常経費充当一般財源等が増加したため、前年度に対し</a:t>
          </a:r>
          <a:r>
            <a:rPr kumimoji="1" lang="en-US" altLang="ja-JP" sz="1300">
              <a:latin typeface="ＭＳ Ｐゴシック"/>
            </a:rPr>
            <a:t>0.5</a:t>
          </a:r>
          <a:r>
            <a:rPr kumimoji="1" lang="ja-JP" altLang="en-US" sz="1300">
              <a:latin typeface="ＭＳ Ｐゴシック"/>
            </a:rPr>
            <a:t>ポイントの増となった。類似団体内平均を上回って推移している。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149860</xdr:rowOff>
    </xdr:from>
    <xdr:to>
      <xdr:col>24</xdr:col>
      <xdr:colOff>31750</xdr:colOff>
      <xdr:row>60</xdr:row>
      <xdr:rowOff>149860</xdr:rowOff>
    </xdr:to>
    <xdr:cxnSp macro="">
      <xdr:nvCxnSpPr>
        <xdr:cNvPr id="246" name="直線コネクタ 245"/>
        <xdr:cNvCxnSpPr/>
      </xdr:nvCxnSpPr>
      <xdr:spPr>
        <a:xfrm flipV="1">
          <a:off x="16510000" y="9065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7"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8" name="直線コネクタ 247"/>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64787</xdr:rowOff>
    </xdr:from>
    <xdr:ext cx="762000" cy="259045"/>
    <xdr:sp macro="" textlink="">
      <xdr:nvSpPr>
        <xdr:cNvPr id="249" name="その他最大値テキスト"/>
        <xdr:cNvSpPr txBox="1"/>
      </xdr:nvSpPr>
      <xdr:spPr>
        <a:xfrm>
          <a:off x="16598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52</xdr:row>
      <xdr:rowOff>149860</xdr:rowOff>
    </xdr:from>
    <xdr:to>
      <xdr:col>24</xdr:col>
      <xdr:colOff>120650</xdr:colOff>
      <xdr:row>52</xdr:row>
      <xdr:rowOff>149860</xdr:rowOff>
    </xdr:to>
    <xdr:cxnSp macro="">
      <xdr:nvCxnSpPr>
        <xdr:cNvPr id="250" name="直線コネクタ 249"/>
        <xdr:cNvCxnSpPr/>
      </xdr:nvCxnSpPr>
      <xdr:spPr>
        <a:xfrm>
          <a:off x="16421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115570</xdr:rowOff>
    </xdr:from>
    <xdr:to>
      <xdr:col>24</xdr:col>
      <xdr:colOff>31750</xdr:colOff>
      <xdr:row>60</xdr:row>
      <xdr:rowOff>58420</xdr:rowOff>
    </xdr:to>
    <xdr:cxnSp macro="">
      <xdr:nvCxnSpPr>
        <xdr:cNvPr id="251" name="直線コネクタ 250"/>
        <xdr:cNvCxnSpPr/>
      </xdr:nvCxnSpPr>
      <xdr:spPr>
        <a:xfrm>
          <a:off x="15671800" y="102311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47007</xdr:rowOff>
    </xdr:from>
    <xdr:ext cx="762000" cy="259045"/>
    <xdr:sp macro="" textlink="">
      <xdr:nvSpPr>
        <xdr:cNvPr id="252" name="その他平均値テキスト"/>
        <xdr:cNvSpPr txBox="1"/>
      </xdr:nvSpPr>
      <xdr:spPr>
        <a:xfrm>
          <a:off x="16598900" y="981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30480</xdr:rowOff>
    </xdr:from>
    <xdr:to>
      <xdr:col>24</xdr:col>
      <xdr:colOff>82550</xdr:colOff>
      <xdr:row>58</xdr:row>
      <xdr:rowOff>132080</xdr:rowOff>
    </xdr:to>
    <xdr:sp macro="" textlink="">
      <xdr:nvSpPr>
        <xdr:cNvPr id="253" name="フローチャート : 判断 252"/>
        <xdr:cNvSpPr/>
      </xdr:nvSpPr>
      <xdr:spPr>
        <a:xfrm>
          <a:off x="164592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92710</xdr:rowOff>
    </xdr:from>
    <xdr:to>
      <xdr:col>22</xdr:col>
      <xdr:colOff>565150</xdr:colOff>
      <xdr:row>59</xdr:row>
      <xdr:rowOff>115570</xdr:rowOff>
    </xdr:to>
    <xdr:cxnSp macro="">
      <xdr:nvCxnSpPr>
        <xdr:cNvPr id="254" name="直線コネクタ 253"/>
        <xdr:cNvCxnSpPr/>
      </xdr:nvCxnSpPr>
      <xdr:spPr>
        <a:xfrm>
          <a:off x="14782800" y="10208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110490</xdr:rowOff>
    </xdr:from>
    <xdr:to>
      <xdr:col>22</xdr:col>
      <xdr:colOff>615950</xdr:colOff>
      <xdr:row>58</xdr:row>
      <xdr:rowOff>40640</xdr:rowOff>
    </xdr:to>
    <xdr:sp macro="" textlink="">
      <xdr:nvSpPr>
        <xdr:cNvPr id="255" name="フローチャート : 判断 254"/>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50817</xdr:rowOff>
    </xdr:from>
    <xdr:ext cx="736600" cy="259045"/>
    <xdr:sp macro="" textlink="">
      <xdr:nvSpPr>
        <xdr:cNvPr id="256" name="テキスト ボックス 255"/>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92710</xdr:rowOff>
    </xdr:from>
    <xdr:to>
      <xdr:col>21</xdr:col>
      <xdr:colOff>361950</xdr:colOff>
      <xdr:row>59</xdr:row>
      <xdr:rowOff>115570</xdr:rowOff>
    </xdr:to>
    <xdr:cxnSp macro="">
      <xdr:nvCxnSpPr>
        <xdr:cNvPr id="257" name="直線コネクタ 256"/>
        <xdr:cNvCxnSpPr/>
      </xdr:nvCxnSpPr>
      <xdr:spPr>
        <a:xfrm flipV="1">
          <a:off x="13893800" y="10208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58" name="フローチャート : 判断 257"/>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59" name="テキスト ボックス 25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115570</xdr:rowOff>
    </xdr:from>
    <xdr:to>
      <xdr:col>20</xdr:col>
      <xdr:colOff>158750</xdr:colOff>
      <xdr:row>59</xdr:row>
      <xdr:rowOff>161290</xdr:rowOff>
    </xdr:to>
    <xdr:cxnSp macro="">
      <xdr:nvCxnSpPr>
        <xdr:cNvPr id="260" name="直線コネクタ 259"/>
        <xdr:cNvCxnSpPr/>
      </xdr:nvCxnSpPr>
      <xdr:spPr>
        <a:xfrm flipV="1">
          <a:off x="13004800" y="10231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7620</xdr:rowOff>
    </xdr:from>
    <xdr:to>
      <xdr:col>20</xdr:col>
      <xdr:colOff>209550</xdr:colOff>
      <xdr:row>58</xdr:row>
      <xdr:rowOff>109220</xdr:rowOff>
    </xdr:to>
    <xdr:sp macro="" textlink="">
      <xdr:nvSpPr>
        <xdr:cNvPr id="261" name="フローチャート : 判断 260"/>
        <xdr:cNvSpPr/>
      </xdr:nvSpPr>
      <xdr:spPr>
        <a:xfrm>
          <a:off x="13843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119397</xdr:rowOff>
    </xdr:from>
    <xdr:ext cx="762000" cy="259045"/>
    <xdr:sp macro="" textlink="">
      <xdr:nvSpPr>
        <xdr:cNvPr id="262" name="テキスト ボックス 261"/>
        <xdr:cNvSpPr txBox="1"/>
      </xdr:nvSpPr>
      <xdr:spPr>
        <a:xfrm>
          <a:off x="13512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7620</xdr:rowOff>
    </xdr:from>
    <xdr:to>
      <xdr:col>19</xdr:col>
      <xdr:colOff>6350</xdr:colOff>
      <xdr:row>58</xdr:row>
      <xdr:rowOff>109220</xdr:rowOff>
    </xdr:to>
    <xdr:sp macro="" textlink="">
      <xdr:nvSpPr>
        <xdr:cNvPr id="263" name="フローチャート : 判断 262"/>
        <xdr:cNvSpPr/>
      </xdr:nvSpPr>
      <xdr:spPr>
        <a:xfrm>
          <a:off x="12954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119397</xdr:rowOff>
    </xdr:from>
    <xdr:ext cx="762000" cy="259045"/>
    <xdr:sp macro="" textlink="">
      <xdr:nvSpPr>
        <xdr:cNvPr id="264" name="テキスト ボックス 263"/>
        <xdr:cNvSpPr txBox="1"/>
      </xdr:nvSpPr>
      <xdr:spPr>
        <a:xfrm>
          <a:off x="12623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60</xdr:row>
      <xdr:rowOff>7620</xdr:rowOff>
    </xdr:from>
    <xdr:to>
      <xdr:col>24</xdr:col>
      <xdr:colOff>82550</xdr:colOff>
      <xdr:row>60</xdr:row>
      <xdr:rowOff>109220</xdr:rowOff>
    </xdr:to>
    <xdr:sp macro="" textlink="">
      <xdr:nvSpPr>
        <xdr:cNvPr id="270" name="円/楕円 269"/>
        <xdr:cNvSpPr/>
      </xdr:nvSpPr>
      <xdr:spPr>
        <a:xfrm>
          <a:off x="164592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87647</xdr:rowOff>
    </xdr:from>
    <xdr:ext cx="762000" cy="259045"/>
    <xdr:sp macro="" textlink="">
      <xdr:nvSpPr>
        <xdr:cNvPr id="271" name="その他該当値テキスト"/>
        <xdr:cNvSpPr txBox="1"/>
      </xdr:nvSpPr>
      <xdr:spPr>
        <a:xfrm>
          <a:off x="16598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64770</xdr:rowOff>
    </xdr:from>
    <xdr:to>
      <xdr:col>22</xdr:col>
      <xdr:colOff>615950</xdr:colOff>
      <xdr:row>59</xdr:row>
      <xdr:rowOff>166370</xdr:rowOff>
    </xdr:to>
    <xdr:sp macro="" textlink="">
      <xdr:nvSpPr>
        <xdr:cNvPr id="272" name="円/楕円 271"/>
        <xdr:cNvSpPr/>
      </xdr:nvSpPr>
      <xdr:spPr>
        <a:xfrm>
          <a:off x="15621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151147</xdr:rowOff>
    </xdr:from>
    <xdr:ext cx="736600" cy="259045"/>
    <xdr:sp macro="" textlink="">
      <xdr:nvSpPr>
        <xdr:cNvPr id="273" name="テキスト ボックス 272"/>
        <xdr:cNvSpPr txBox="1"/>
      </xdr:nvSpPr>
      <xdr:spPr>
        <a:xfrm>
          <a:off x="15290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41910</xdr:rowOff>
    </xdr:from>
    <xdr:to>
      <xdr:col>21</xdr:col>
      <xdr:colOff>412750</xdr:colOff>
      <xdr:row>59</xdr:row>
      <xdr:rowOff>143510</xdr:rowOff>
    </xdr:to>
    <xdr:sp macro="" textlink="">
      <xdr:nvSpPr>
        <xdr:cNvPr id="274" name="円/楕円 273"/>
        <xdr:cNvSpPr/>
      </xdr:nvSpPr>
      <xdr:spPr>
        <a:xfrm>
          <a:off x="14732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128287</xdr:rowOff>
    </xdr:from>
    <xdr:ext cx="762000" cy="259045"/>
    <xdr:sp macro="" textlink="">
      <xdr:nvSpPr>
        <xdr:cNvPr id="275" name="テキスト ボックス 274"/>
        <xdr:cNvSpPr txBox="1"/>
      </xdr:nvSpPr>
      <xdr:spPr>
        <a:xfrm>
          <a:off x="14401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64770</xdr:rowOff>
    </xdr:from>
    <xdr:to>
      <xdr:col>20</xdr:col>
      <xdr:colOff>209550</xdr:colOff>
      <xdr:row>59</xdr:row>
      <xdr:rowOff>166370</xdr:rowOff>
    </xdr:to>
    <xdr:sp macro="" textlink="">
      <xdr:nvSpPr>
        <xdr:cNvPr id="276" name="円/楕円 275"/>
        <xdr:cNvSpPr/>
      </xdr:nvSpPr>
      <xdr:spPr>
        <a:xfrm>
          <a:off x="13843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151147</xdr:rowOff>
    </xdr:from>
    <xdr:ext cx="762000" cy="259045"/>
    <xdr:sp macro="" textlink="">
      <xdr:nvSpPr>
        <xdr:cNvPr id="277" name="テキスト ボックス 276"/>
        <xdr:cNvSpPr txBox="1"/>
      </xdr:nvSpPr>
      <xdr:spPr>
        <a:xfrm>
          <a:off x="13512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110490</xdr:rowOff>
    </xdr:from>
    <xdr:to>
      <xdr:col>19</xdr:col>
      <xdr:colOff>6350</xdr:colOff>
      <xdr:row>60</xdr:row>
      <xdr:rowOff>40640</xdr:rowOff>
    </xdr:to>
    <xdr:sp macro="" textlink="">
      <xdr:nvSpPr>
        <xdr:cNvPr id="278" name="円/楕円 277"/>
        <xdr:cNvSpPr/>
      </xdr:nvSpPr>
      <xdr:spPr>
        <a:xfrm>
          <a:off x="12954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25417</xdr:rowOff>
    </xdr:from>
    <xdr:ext cx="762000" cy="259045"/>
    <xdr:sp macro="" textlink="">
      <xdr:nvSpPr>
        <xdr:cNvPr id="279" name="テキスト ボックス 278"/>
        <xdr:cNvSpPr txBox="1"/>
      </xdr:nvSpPr>
      <xdr:spPr>
        <a:xfrm>
          <a:off x="12623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分子である経常経費充当一般財源等が減少したため、前年度に対し</a:t>
          </a:r>
          <a:r>
            <a:rPr kumimoji="1" lang="en-US" altLang="ja-JP" sz="1300">
              <a:latin typeface="ＭＳ Ｐゴシック"/>
            </a:rPr>
            <a:t>0.7</a:t>
          </a:r>
          <a:r>
            <a:rPr kumimoji="1" lang="ja-JP" altLang="en-US" sz="1300">
              <a:latin typeface="ＭＳ Ｐゴシック"/>
            </a:rPr>
            <a:t>ポイントの減となった。類似団体内平均値を下回っている。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107950</xdr:rowOff>
    </xdr:from>
    <xdr:to>
      <xdr:col>24</xdr:col>
      <xdr:colOff>31750</xdr:colOff>
      <xdr:row>39</xdr:row>
      <xdr:rowOff>107950</xdr:rowOff>
    </xdr:to>
    <xdr:cxnSp macro="">
      <xdr:nvCxnSpPr>
        <xdr:cNvPr id="307" name="直線コネクタ 306"/>
        <xdr:cNvCxnSpPr/>
      </xdr:nvCxnSpPr>
      <xdr:spPr>
        <a:xfrm flipV="1">
          <a:off x="16510000" y="57658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80027</xdr:rowOff>
    </xdr:from>
    <xdr:ext cx="762000" cy="259045"/>
    <xdr:sp macro="" textlink="">
      <xdr:nvSpPr>
        <xdr:cNvPr id="308" name="補助費等最小値テキスト"/>
        <xdr:cNvSpPr txBox="1"/>
      </xdr:nvSpPr>
      <xdr:spPr>
        <a:xfrm>
          <a:off x="165989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39</xdr:row>
      <xdr:rowOff>107950</xdr:rowOff>
    </xdr:from>
    <xdr:to>
      <xdr:col>24</xdr:col>
      <xdr:colOff>120650</xdr:colOff>
      <xdr:row>39</xdr:row>
      <xdr:rowOff>107950</xdr:rowOff>
    </xdr:to>
    <xdr:cxnSp macro="">
      <xdr:nvCxnSpPr>
        <xdr:cNvPr id="309" name="直線コネクタ 308"/>
        <xdr:cNvCxnSpPr/>
      </xdr:nvCxnSpPr>
      <xdr:spPr>
        <a:xfrm>
          <a:off x="16421100" y="679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22877</xdr:rowOff>
    </xdr:from>
    <xdr:ext cx="762000" cy="259045"/>
    <xdr:sp macro="" textlink="">
      <xdr:nvSpPr>
        <xdr:cNvPr id="310" name="補助費等最大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107950</xdr:rowOff>
    </xdr:from>
    <xdr:to>
      <xdr:col>24</xdr:col>
      <xdr:colOff>120650</xdr:colOff>
      <xdr:row>33</xdr:row>
      <xdr:rowOff>107950</xdr:rowOff>
    </xdr:to>
    <xdr:cxnSp macro="">
      <xdr:nvCxnSpPr>
        <xdr:cNvPr id="311" name="直線コネクタ 310"/>
        <xdr:cNvCxnSpPr/>
      </xdr:nvCxnSpPr>
      <xdr:spPr>
        <a:xfrm>
          <a:off x="16421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146050</xdr:rowOff>
    </xdr:from>
    <xdr:to>
      <xdr:col>24</xdr:col>
      <xdr:colOff>31750</xdr:colOff>
      <xdr:row>37</xdr:row>
      <xdr:rowOff>69850</xdr:rowOff>
    </xdr:to>
    <xdr:cxnSp macro="">
      <xdr:nvCxnSpPr>
        <xdr:cNvPr id="312" name="直線コネクタ 311"/>
        <xdr:cNvCxnSpPr/>
      </xdr:nvCxnSpPr>
      <xdr:spPr>
        <a:xfrm flipV="1">
          <a:off x="15671800" y="61468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13"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14" name="フローチャート : 判断 313"/>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69850</xdr:rowOff>
    </xdr:from>
    <xdr:to>
      <xdr:col>22</xdr:col>
      <xdr:colOff>565150</xdr:colOff>
      <xdr:row>40</xdr:row>
      <xdr:rowOff>88900</xdr:rowOff>
    </xdr:to>
    <xdr:cxnSp macro="">
      <xdr:nvCxnSpPr>
        <xdr:cNvPr id="315" name="直線コネクタ 314"/>
        <xdr:cNvCxnSpPr/>
      </xdr:nvCxnSpPr>
      <xdr:spPr>
        <a:xfrm flipV="1">
          <a:off x="14782800" y="64135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152400</xdr:rowOff>
    </xdr:from>
    <xdr:to>
      <xdr:col>22</xdr:col>
      <xdr:colOff>615950</xdr:colOff>
      <xdr:row>37</xdr:row>
      <xdr:rowOff>82550</xdr:rowOff>
    </xdr:to>
    <xdr:sp macro="" textlink="">
      <xdr:nvSpPr>
        <xdr:cNvPr id="316" name="フローチャート : 判断 315"/>
        <xdr:cNvSpPr/>
      </xdr:nvSpPr>
      <xdr:spPr>
        <a:xfrm>
          <a:off x="15621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92727</xdr:rowOff>
    </xdr:from>
    <xdr:ext cx="736600" cy="259045"/>
    <xdr:sp macro="" textlink="">
      <xdr:nvSpPr>
        <xdr:cNvPr id="317" name="テキスト ボックス 316"/>
        <xdr:cNvSpPr txBox="1"/>
      </xdr:nvSpPr>
      <xdr:spPr>
        <a:xfrm>
          <a:off x="15290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88900</xdr:rowOff>
    </xdr:from>
    <xdr:to>
      <xdr:col>21</xdr:col>
      <xdr:colOff>361950</xdr:colOff>
      <xdr:row>40</xdr:row>
      <xdr:rowOff>127000</xdr:rowOff>
    </xdr:to>
    <xdr:cxnSp macro="">
      <xdr:nvCxnSpPr>
        <xdr:cNvPr id="318" name="直線コネクタ 317"/>
        <xdr:cNvCxnSpPr/>
      </xdr:nvCxnSpPr>
      <xdr:spPr>
        <a:xfrm flipV="1">
          <a:off x="13893800" y="694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39</xdr:row>
      <xdr:rowOff>95250</xdr:rowOff>
    </xdr:from>
    <xdr:to>
      <xdr:col>21</xdr:col>
      <xdr:colOff>412750</xdr:colOff>
      <xdr:row>40</xdr:row>
      <xdr:rowOff>25400</xdr:rowOff>
    </xdr:to>
    <xdr:sp macro="" textlink="">
      <xdr:nvSpPr>
        <xdr:cNvPr id="319" name="フローチャート : 判断 318"/>
        <xdr:cNvSpPr/>
      </xdr:nvSpPr>
      <xdr:spPr>
        <a:xfrm>
          <a:off x="14732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35577</xdr:rowOff>
    </xdr:from>
    <xdr:ext cx="762000" cy="259045"/>
    <xdr:sp macro="" textlink="">
      <xdr:nvSpPr>
        <xdr:cNvPr id="320" name="テキスト ボックス 319"/>
        <xdr:cNvSpPr txBox="1"/>
      </xdr:nvSpPr>
      <xdr:spPr>
        <a:xfrm>
          <a:off x="14401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88900</xdr:rowOff>
    </xdr:from>
    <xdr:to>
      <xdr:col>20</xdr:col>
      <xdr:colOff>158750</xdr:colOff>
      <xdr:row>40</xdr:row>
      <xdr:rowOff>127000</xdr:rowOff>
    </xdr:to>
    <xdr:cxnSp macro="">
      <xdr:nvCxnSpPr>
        <xdr:cNvPr id="321" name="直線コネクタ 320"/>
        <xdr:cNvCxnSpPr/>
      </xdr:nvCxnSpPr>
      <xdr:spPr>
        <a:xfrm>
          <a:off x="13004800" y="694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40</xdr:row>
      <xdr:rowOff>76200</xdr:rowOff>
    </xdr:from>
    <xdr:to>
      <xdr:col>20</xdr:col>
      <xdr:colOff>209550</xdr:colOff>
      <xdr:row>41</xdr:row>
      <xdr:rowOff>6350</xdr:rowOff>
    </xdr:to>
    <xdr:sp macro="" textlink="">
      <xdr:nvSpPr>
        <xdr:cNvPr id="322" name="フローチャート : 判断 321"/>
        <xdr:cNvSpPr/>
      </xdr:nvSpPr>
      <xdr:spPr>
        <a:xfrm>
          <a:off x="13843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16527</xdr:rowOff>
    </xdr:from>
    <xdr:ext cx="762000" cy="259045"/>
    <xdr:sp macro="" textlink="">
      <xdr:nvSpPr>
        <xdr:cNvPr id="323" name="テキスト ボックス 322"/>
        <xdr:cNvSpPr txBox="1"/>
      </xdr:nvSpPr>
      <xdr:spPr>
        <a:xfrm>
          <a:off x="13512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18</xdr:col>
      <xdr:colOff>590550</xdr:colOff>
      <xdr:row>41</xdr:row>
      <xdr:rowOff>19050</xdr:rowOff>
    </xdr:from>
    <xdr:to>
      <xdr:col>19</xdr:col>
      <xdr:colOff>6350</xdr:colOff>
      <xdr:row>41</xdr:row>
      <xdr:rowOff>120650</xdr:rowOff>
    </xdr:to>
    <xdr:sp macro="" textlink="">
      <xdr:nvSpPr>
        <xdr:cNvPr id="324" name="フローチャート : 判断 323"/>
        <xdr:cNvSpPr/>
      </xdr:nvSpPr>
      <xdr:spPr>
        <a:xfrm>
          <a:off x="12954000" y="704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105427</xdr:rowOff>
    </xdr:from>
    <xdr:ext cx="762000" cy="259045"/>
    <xdr:sp macro="" textlink="">
      <xdr:nvSpPr>
        <xdr:cNvPr id="325" name="テキスト ボックス 324"/>
        <xdr:cNvSpPr txBox="1"/>
      </xdr:nvSpPr>
      <xdr:spPr>
        <a:xfrm>
          <a:off x="12623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31" name="円/楕円 330"/>
        <xdr:cNvSpPr/>
      </xdr:nvSpPr>
      <xdr:spPr>
        <a:xfrm>
          <a:off x="16459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111777</xdr:rowOff>
    </xdr:from>
    <xdr:ext cx="762000" cy="259045"/>
    <xdr:sp macro="" textlink="">
      <xdr:nvSpPr>
        <xdr:cNvPr id="332" name="補助費等該当値テキスト"/>
        <xdr:cNvSpPr txBox="1"/>
      </xdr:nvSpPr>
      <xdr:spPr>
        <a:xfrm>
          <a:off x="16598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19050</xdr:rowOff>
    </xdr:from>
    <xdr:to>
      <xdr:col>22</xdr:col>
      <xdr:colOff>615950</xdr:colOff>
      <xdr:row>37</xdr:row>
      <xdr:rowOff>120650</xdr:rowOff>
    </xdr:to>
    <xdr:sp macro="" textlink="">
      <xdr:nvSpPr>
        <xdr:cNvPr id="333" name="円/楕円 332"/>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34" name="テキスト ボックス 333"/>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38100</xdr:rowOff>
    </xdr:from>
    <xdr:to>
      <xdr:col>21</xdr:col>
      <xdr:colOff>412750</xdr:colOff>
      <xdr:row>40</xdr:row>
      <xdr:rowOff>139700</xdr:rowOff>
    </xdr:to>
    <xdr:sp macro="" textlink="">
      <xdr:nvSpPr>
        <xdr:cNvPr id="335" name="円/楕円 334"/>
        <xdr:cNvSpPr/>
      </xdr:nvSpPr>
      <xdr:spPr>
        <a:xfrm>
          <a:off x="14732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124477</xdr:rowOff>
    </xdr:from>
    <xdr:ext cx="762000" cy="259045"/>
    <xdr:sp macro="" textlink="">
      <xdr:nvSpPr>
        <xdr:cNvPr id="336" name="テキスト ボックス 335"/>
        <xdr:cNvSpPr txBox="1"/>
      </xdr:nvSpPr>
      <xdr:spPr>
        <a:xfrm>
          <a:off x="14401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76200</xdr:rowOff>
    </xdr:from>
    <xdr:to>
      <xdr:col>20</xdr:col>
      <xdr:colOff>209550</xdr:colOff>
      <xdr:row>41</xdr:row>
      <xdr:rowOff>6350</xdr:rowOff>
    </xdr:to>
    <xdr:sp macro="" textlink="">
      <xdr:nvSpPr>
        <xdr:cNvPr id="337" name="円/楕円 336"/>
        <xdr:cNvSpPr/>
      </xdr:nvSpPr>
      <xdr:spPr>
        <a:xfrm>
          <a:off x="13843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162577</xdr:rowOff>
    </xdr:from>
    <xdr:ext cx="762000" cy="259045"/>
    <xdr:sp macro="" textlink="">
      <xdr:nvSpPr>
        <xdr:cNvPr id="338" name="テキスト ボックス 337"/>
        <xdr:cNvSpPr txBox="1"/>
      </xdr:nvSpPr>
      <xdr:spPr>
        <a:xfrm>
          <a:off x="13512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38100</xdr:rowOff>
    </xdr:from>
    <xdr:to>
      <xdr:col>19</xdr:col>
      <xdr:colOff>6350</xdr:colOff>
      <xdr:row>40</xdr:row>
      <xdr:rowOff>139700</xdr:rowOff>
    </xdr:to>
    <xdr:sp macro="" textlink="">
      <xdr:nvSpPr>
        <xdr:cNvPr id="339" name="円/楕円 338"/>
        <xdr:cNvSpPr/>
      </xdr:nvSpPr>
      <xdr:spPr>
        <a:xfrm>
          <a:off x="12954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149877</xdr:rowOff>
    </xdr:from>
    <xdr:ext cx="762000" cy="259045"/>
    <xdr:sp macro="" textlink="">
      <xdr:nvSpPr>
        <xdr:cNvPr id="340" name="テキスト ボックス 339"/>
        <xdr:cNvSpPr txBox="1"/>
      </xdr:nvSpPr>
      <xdr:spPr>
        <a:xfrm>
          <a:off x="12623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近年の起債抑制によって残高が順調に減少している。平成</a:t>
          </a:r>
          <a:r>
            <a:rPr kumimoji="1" lang="en-US" altLang="ja-JP" sz="1300">
              <a:latin typeface="ＭＳ Ｐゴシック"/>
            </a:rPr>
            <a:t>28</a:t>
          </a:r>
          <a:r>
            <a:rPr kumimoji="1" lang="ja-JP" altLang="en-US" sz="1300">
              <a:latin typeface="ＭＳ Ｐゴシック"/>
            </a:rPr>
            <a:t>年度は、償還額が減少したことなどにより、</a:t>
          </a:r>
          <a:r>
            <a:rPr kumimoji="1" lang="en-US" altLang="ja-JP" sz="1300">
              <a:latin typeface="ＭＳ Ｐゴシック"/>
            </a:rPr>
            <a:t>0.2</a:t>
          </a:r>
          <a:r>
            <a:rPr kumimoji="1" lang="ja-JP" altLang="en-US" sz="1300">
              <a:latin typeface="ＭＳ Ｐゴシック"/>
            </a:rPr>
            <a:t>ポイントの減となった。</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81</xdr:row>
      <xdr:rowOff>138430</xdr:rowOff>
    </xdr:to>
    <xdr:cxnSp macro="">
      <xdr:nvCxnSpPr>
        <xdr:cNvPr id="365" name="直線コネクタ 364"/>
        <xdr:cNvCxnSpPr/>
      </xdr:nvCxnSpPr>
      <xdr:spPr>
        <a:xfrm flipV="1">
          <a:off x="4826000" y="128143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110507</xdr:rowOff>
    </xdr:from>
    <xdr:ext cx="762000" cy="259045"/>
    <xdr:sp macro="" textlink="">
      <xdr:nvSpPr>
        <xdr:cNvPr id="366" name="公債費最小値テキスト"/>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81</xdr:row>
      <xdr:rowOff>138430</xdr:rowOff>
    </xdr:from>
    <xdr:to>
      <xdr:col>7</xdr:col>
      <xdr:colOff>104775</xdr:colOff>
      <xdr:row>81</xdr:row>
      <xdr:rowOff>138430</xdr:rowOff>
    </xdr:to>
    <xdr:cxnSp macro="">
      <xdr:nvCxnSpPr>
        <xdr:cNvPr id="367" name="直線コネクタ 366"/>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8"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69" name="直線コネクタ 368"/>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69850</xdr:rowOff>
    </xdr:from>
    <xdr:to>
      <xdr:col>7</xdr:col>
      <xdr:colOff>15875</xdr:colOff>
      <xdr:row>77</xdr:row>
      <xdr:rowOff>115570</xdr:rowOff>
    </xdr:to>
    <xdr:cxnSp macro="">
      <xdr:nvCxnSpPr>
        <xdr:cNvPr id="370" name="直線コネクタ 369"/>
        <xdr:cNvCxnSpPr/>
      </xdr:nvCxnSpPr>
      <xdr:spPr>
        <a:xfrm flipV="1">
          <a:off x="3987800" y="13271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71"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72" name="フローチャート : 判断 371"/>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115570</xdr:rowOff>
    </xdr:from>
    <xdr:to>
      <xdr:col>5</xdr:col>
      <xdr:colOff>549275</xdr:colOff>
      <xdr:row>79</xdr:row>
      <xdr:rowOff>69850</xdr:rowOff>
    </xdr:to>
    <xdr:cxnSp macro="">
      <xdr:nvCxnSpPr>
        <xdr:cNvPr id="373" name="直線コネクタ 372"/>
        <xdr:cNvCxnSpPr/>
      </xdr:nvCxnSpPr>
      <xdr:spPr>
        <a:xfrm flipV="1">
          <a:off x="3098800" y="1331722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4" name="フローチャート : 判断 373"/>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75" name="テキスト ボックス 374"/>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69850</xdr:rowOff>
    </xdr:from>
    <xdr:to>
      <xdr:col>4</xdr:col>
      <xdr:colOff>346075</xdr:colOff>
      <xdr:row>80</xdr:row>
      <xdr:rowOff>35561</xdr:rowOff>
    </xdr:to>
    <xdr:cxnSp macro="">
      <xdr:nvCxnSpPr>
        <xdr:cNvPr id="376" name="直線コネクタ 375"/>
        <xdr:cNvCxnSpPr/>
      </xdr:nvCxnSpPr>
      <xdr:spPr>
        <a:xfrm flipV="1">
          <a:off x="2209800" y="136144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19050</xdr:rowOff>
    </xdr:from>
    <xdr:to>
      <xdr:col>4</xdr:col>
      <xdr:colOff>396875</xdr:colOff>
      <xdr:row>79</xdr:row>
      <xdr:rowOff>120650</xdr:rowOff>
    </xdr:to>
    <xdr:sp macro="" textlink="">
      <xdr:nvSpPr>
        <xdr:cNvPr id="377" name="フローチャート : 判断 376"/>
        <xdr:cNvSpPr/>
      </xdr:nvSpPr>
      <xdr:spPr>
        <a:xfrm>
          <a:off x="3048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130827</xdr:rowOff>
    </xdr:from>
    <xdr:ext cx="762000" cy="259045"/>
    <xdr:sp macro="" textlink="">
      <xdr:nvSpPr>
        <xdr:cNvPr id="378" name="テキスト ボックス 377"/>
        <xdr:cNvSpPr txBox="1"/>
      </xdr:nvSpPr>
      <xdr:spPr>
        <a:xfrm>
          <a:off x="2717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35561</xdr:rowOff>
    </xdr:from>
    <xdr:to>
      <xdr:col>3</xdr:col>
      <xdr:colOff>142875</xdr:colOff>
      <xdr:row>80</xdr:row>
      <xdr:rowOff>127000</xdr:rowOff>
    </xdr:to>
    <xdr:cxnSp macro="">
      <xdr:nvCxnSpPr>
        <xdr:cNvPr id="379" name="直線コネクタ 378"/>
        <xdr:cNvCxnSpPr/>
      </xdr:nvCxnSpPr>
      <xdr:spPr>
        <a:xfrm flipV="1">
          <a:off x="1320800" y="137515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64770</xdr:rowOff>
    </xdr:from>
    <xdr:to>
      <xdr:col>3</xdr:col>
      <xdr:colOff>193675</xdr:colOff>
      <xdr:row>79</xdr:row>
      <xdr:rowOff>166370</xdr:rowOff>
    </xdr:to>
    <xdr:sp macro="" textlink="">
      <xdr:nvSpPr>
        <xdr:cNvPr id="380" name="フローチャート : 判断 379"/>
        <xdr:cNvSpPr/>
      </xdr:nvSpPr>
      <xdr:spPr>
        <a:xfrm>
          <a:off x="2159000" y="1360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5097</xdr:rowOff>
    </xdr:from>
    <xdr:ext cx="762000" cy="259045"/>
    <xdr:sp macro="" textlink="">
      <xdr:nvSpPr>
        <xdr:cNvPr id="381" name="テキスト ボックス 380"/>
        <xdr:cNvSpPr txBox="1"/>
      </xdr:nvSpPr>
      <xdr:spPr>
        <a:xfrm>
          <a:off x="1828800" y="1337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30480</xdr:rowOff>
    </xdr:from>
    <xdr:to>
      <xdr:col>1</xdr:col>
      <xdr:colOff>676275</xdr:colOff>
      <xdr:row>80</xdr:row>
      <xdr:rowOff>132080</xdr:rowOff>
    </xdr:to>
    <xdr:sp macro="" textlink="">
      <xdr:nvSpPr>
        <xdr:cNvPr id="382" name="フローチャート : 判断 381"/>
        <xdr:cNvSpPr/>
      </xdr:nvSpPr>
      <xdr:spPr>
        <a:xfrm>
          <a:off x="1270000" y="1374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142257</xdr:rowOff>
    </xdr:from>
    <xdr:ext cx="762000" cy="259045"/>
    <xdr:sp macro="" textlink="">
      <xdr:nvSpPr>
        <xdr:cNvPr id="383" name="テキスト ボックス 382"/>
        <xdr:cNvSpPr txBox="1"/>
      </xdr:nvSpPr>
      <xdr:spPr>
        <a:xfrm>
          <a:off x="939800" y="1351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89" name="円/楕円 388"/>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35577</xdr:rowOff>
    </xdr:from>
    <xdr:ext cx="762000" cy="259045"/>
    <xdr:sp macro="" textlink="">
      <xdr:nvSpPr>
        <xdr:cNvPr id="390" name="公債費該当値テキスト"/>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64770</xdr:rowOff>
    </xdr:from>
    <xdr:to>
      <xdr:col>5</xdr:col>
      <xdr:colOff>600075</xdr:colOff>
      <xdr:row>77</xdr:row>
      <xdr:rowOff>166370</xdr:rowOff>
    </xdr:to>
    <xdr:sp macro="" textlink="">
      <xdr:nvSpPr>
        <xdr:cNvPr id="391" name="円/楕円 390"/>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92" name="テキスト ボックス 391"/>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19050</xdr:rowOff>
    </xdr:from>
    <xdr:to>
      <xdr:col>4</xdr:col>
      <xdr:colOff>396875</xdr:colOff>
      <xdr:row>79</xdr:row>
      <xdr:rowOff>120650</xdr:rowOff>
    </xdr:to>
    <xdr:sp macro="" textlink="">
      <xdr:nvSpPr>
        <xdr:cNvPr id="393" name="円/楕円 392"/>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105427</xdr:rowOff>
    </xdr:from>
    <xdr:ext cx="762000" cy="259045"/>
    <xdr:sp macro="" textlink="">
      <xdr:nvSpPr>
        <xdr:cNvPr id="394" name="テキスト ボックス 393"/>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156211</xdr:rowOff>
    </xdr:from>
    <xdr:to>
      <xdr:col>3</xdr:col>
      <xdr:colOff>193675</xdr:colOff>
      <xdr:row>80</xdr:row>
      <xdr:rowOff>86361</xdr:rowOff>
    </xdr:to>
    <xdr:sp macro="" textlink="">
      <xdr:nvSpPr>
        <xdr:cNvPr id="395" name="円/楕円 394"/>
        <xdr:cNvSpPr/>
      </xdr:nvSpPr>
      <xdr:spPr>
        <a:xfrm>
          <a:off x="2159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71138</xdr:rowOff>
    </xdr:from>
    <xdr:ext cx="762000" cy="259045"/>
    <xdr:sp macro="" textlink="">
      <xdr:nvSpPr>
        <xdr:cNvPr id="396" name="テキスト ボックス 395"/>
        <xdr:cNvSpPr txBox="1"/>
      </xdr:nvSpPr>
      <xdr:spPr>
        <a:xfrm>
          <a:off x="1828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76200</xdr:rowOff>
    </xdr:from>
    <xdr:to>
      <xdr:col>1</xdr:col>
      <xdr:colOff>676275</xdr:colOff>
      <xdr:row>81</xdr:row>
      <xdr:rowOff>6350</xdr:rowOff>
    </xdr:to>
    <xdr:sp macro="" textlink="">
      <xdr:nvSpPr>
        <xdr:cNvPr id="397" name="円/楕円 396"/>
        <xdr:cNvSpPr/>
      </xdr:nvSpPr>
      <xdr:spPr>
        <a:xfrm>
          <a:off x="1270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162577</xdr:rowOff>
    </xdr:from>
    <xdr:ext cx="762000" cy="259045"/>
    <xdr:sp macro="" textlink="">
      <xdr:nvSpPr>
        <xdr:cNvPr id="398" name="テキスト ボックス 397"/>
        <xdr:cNvSpPr txBox="1"/>
      </xdr:nvSpPr>
      <xdr:spPr>
        <a:xfrm>
          <a:off x="939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公債費を除いた比率は、前年度に対し</a:t>
          </a:r>
          <a:r>
            <a:rPr kumimoji="1" lang="en-US" altLang="ja-JP" sz="1300">
              <a:latin typeface="ＭＳ Ｐゴシック"/>
            </a:rPr>
            <a:t>1.6</a:t>
          </a:r>
          <a:r>
            <a:rPr kumimoji="1" lang="ja-JP" altLang="en-US" sz="1300">
              <a:latin typeface="ＭＳ Ｐゴシック"/>
            </a:rPr>
            <a:t>ポイントの増となった。最も増加幅が大きいのは物件費であり、</a:t>
          </a:r>
          <a:r>
            <a:rPr kumimoji="1" lang="en-US" altLang="ja-JP" sz="1300">
              <a:latin typeface="ＭＳ Ｐゴシック"/>
            </a:rPr>
            <a:t>1.8</a:t>
          </a:r>
          <a:r>
            <a:rPr kumimoji="1" lang="ja-JP" altLang="en-US" sz="1300">
              <a:latin typeface="ＭＳ Ｐゴシック"/>
            </a:rPr>
            <a:t>ポイントの増となっている。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69850</xdr:rowOff>
    </xdr:from>
    <xdr:to>
      <xdr:col>24</xdr:col>
      <xdr:colOff>590550</xdr:colOff>
      <xdr:row>82</xdr:row>
      <xdr:rowOff>69850</xdr:rowOff>
    </xdr:to>
    <xdr:cxnSp macro="">
      <xdr:nvCxnSpPr>
        <xdr:cNvPr id="413" name="直線コネクタ 412"/>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99077</xdr:rowOff>
    </xdr:from>
    <xdr:ext cx="508000" cy="259045"/>
    <xdr:sp macro="" textlink="">
      <xdr:nvSpPr>
        <xdr:cNvPr id="414" name="テキスト ボックス 413"/>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5" name="直線コネクタ 414"/>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6" name="テキスト ボックス 415"/>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79</xdr:row>
      <xdr:rowOff>12700</xdr:rowOff>
    </xdr:from>
    <xdr:to>
      <xdr:col>24</xdr:col>
      <xdr:colOff>590550</xdr:colOff>
      <xdr:row>79</xdr:row>
      <xdr:rowOff>12700</xdr:rowOff>
    </xdr:to>
    <xdr:cxnSp macro="">
      <xdr:nvCxnSpPr>
        <xdr:cNvPr id="417" name="直線コネクタ 416"/>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41927</xdr:rowOff>
    </xdr:from>
    <xdr:ext cx="508000" cy="259045"/>
    <xdr:sp macro="" textlink="">
      <xdr:nvSpPr>
        <xdr:cNvPr id="418" name="テキスト ボックス 417"/>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127000</xdr:rowOff>
    </xdr:from>
    <xdr:to>
      <xdr:col>24</xdr:col>
      <xdr:colOff>590550</xdr:colOff>
      <xdr:row>75</xdr:row>
      <xdr:rowOff>127000</xdr:rowOff>
    </xdr:to>
    <xdr:cxnSp macro="">
      <xdr:nvCxnSpPr>
        <xdr:cNvPr id="421" name="直線コネクタ 420"/>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156227</xdr:rowOff>
    </xdr:from>
    <xdr:ext cx="508000" cy="259045"/>
    <xdr:sp macro="" textlink="">
      <xdr:nvSpPr>
        <xdr:cNvPr id="422" name="テキスト ボックス 421"/>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3" name="直線コネクタ 422"/>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4" name="テキスト ボックス 423"/>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72</xdr:row>
      <xdr:rowOff>69850</xdr:rowOff>
    </xdr:from>
    <xdr:to>
      <xdr:col>24</xdr:col>
      <xdr:colOff>590550</xdr:colOff>
      <xdr:row>72</xdr:row>
      <xdr:rowOff>69850</xdr:rowOff>
    </xdr:to>
    <xdr:cxnSp macro="">
      <xdr:nvCxnSpPr>
        <xdr:cNvPr id="425" name="直線コネクタ 424"/>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99077</xdr:rowOff>
    </xdr:from>
    <xdr:ext cx="508000" cy="259045"/>
    <xdr:sp macro="" textlink="">
      <xdr:nvSpPr>
        <xdr:cNvPr id="426" name="テキスト ボックス 425"/>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165100</xdr:rowOff>
    </xdr:from>
    <xdr:to>
      <xdr:col>24</xdr:col>
      <xdr:colOff>31750</xdr:colOff>
      <xdr:row>81</xdr:row>
      <xdr:rowOff>31750</xdr:rowOff>
    </xdr:to>
    <xdr:cxnSp macro="">
      <xdr:nvCxnSpPr>
        <xdr:cNvPr id="430" name="直線コネクタ 429"/>
        <xdr:cNvCxnSpPr/>
      </xdr:nvCxnSpPr>
      <xdr:spPr>
        <a:xfrm flipV="1">
          <a:off x="16510000" y="12509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3827</xdr:rowOff>
    </xdr:from>
    <xdr:ext cx="762000" cy="259045"/>
    <xdr:sp macro="" textlink="">
      <xdr:nvSpPr>
        <xdr:cNvPr id="431" name="公債費以外最小値テキスト"/>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81.8</a:t>
          </a:r>
          <a:endParaRPr kumimoji="1" lang="ja-JP" altLang="en-US" sz="1000" b="1">
            <a:latin typeface="ＭＳ Ｐゴシック"/>
          </a:endParaRPr>
        </a:p>
      </xdr:txBody>
    </xdr:sp>
    <xdr:clientData/>
  </xdr:oneCellAnchor>
  <xdr:twoCellAnchor>
    <xdr:from>
      <xdr:col>23</xdr:col>
      <xdr:colOff>628650</xdr:colOff>
      <xdr:row>81</xdr:row>
      <xdr:rowOff>31750</xdr:rowOff>
    </xdr:from>
    <xdr:to>
      <xdr:col>24</xdr:col>
      <xdr:colOff>120650</xdr:colOff>
      <xdr:row>81</xdr:row>
      <xdr:rowOff>31750</xdr:rowOff>
    </xdr:to>
    <xdr:cxnSp macro="">
      <xdr:nvCxnSpPr>
        <xdr:cNvPr id="432" name="直線コネクタ 431"/>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80027</xdr:rowOff>
    </xdr:from>
    <xdr:ext cx="762000" cy="259045"/>
    <xdr:sp macro="" textlink="">
      <xdr:nvSpPr>
        <xdr:cNvPr id="433" name="公債費以外最大値テキスト"/>
        <xdr:cNvSpPr txBox="1"/>
      </xdr:nvSpPr>
      <xdr:spPr>
        <a:xfrm>
          <a:off x="16598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67.0</a:t>
          </a:r>
          <a:endParaRPr kumimoji="1" lang="ja-JP" altLang="en-US" sz="1000" b="1">
            <a:latin typeface="ＭＳ Ｐゴシック"/>
          </a:endParaRPr>
        </a:p>
      </xdr:txBody>
    </xdr:sp>
    <xdr:clientData/>
  </xdr:oneCellAnchor>
  <xdr:twoCellAnchor>
    <xdr:from>
      <xdr:col>23</xdr:col>
      <xdr:colOff>628650</xdr:colOff>
      <xdr:row>72</xdr:row>
      <xdr:rowOff>165100</xdr:rowOff>
    </xdr:from>
    <xdr:to>
      <xdr:col>24</xdr:col>
      <xdr:colOff>120650</xdr:colOff>
      <xdr:row>72</xdr:row>
      <xdr:rowOff>165100</xdr:rowOff>
    </xdr:to>
    <xdr:cxnSp macro="">
      <xdr:nvCxnSpPr>
        <xdr:cNvPr id="434" name="直線コネクタ 433"/>
        <xdr:cNvCxnSpPr/>
      </xdr:nvCxnSpPr>
      <xdr:spPr>
        <a:xfrm>
          <a:off x="16421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41275</xdr:rowOff>
    </xdr:from>
    <xdr:to>
      <xdr:col>24</xdr:col>
      <xdr:colOff>31750</xdr:colOff>
      <xdr:row>79</xdr:row>
      <xdr:rowOff>22225</xdr:rowOff>
    </xdr:to>
    <xdr:cxnSp macro="">
      <xdr:nvCxnSpPr>
        <xdr:cNvPr id="435" name="直線コネクタ 434"/>
        <xdr:cNvCxnSpPr/>
      </xdr:nvCxnSpPr>
      <xdr:spPr>
        <a:xfrm>
          <a:off x="15671800" y="1341437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149877</xdr:rowOff>
    </xdr:from>
    <xdr:ext cx="762000" cy="259045"/>
    <xdr:sp macro="" textlink="">
      <xdr:nvSpPr>
        <xdr:cNvPr id="436" name="公債費以外平均値テキスト"/>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37" name="フローチャート : 判断 436"/>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41275</xdr:rowOff>
    </xdr:from>
    <xdr:to>
      <xdr:col>22</xdr:col>
      <xdr:colOff>565150</xdr:colOff>
      <xdr:row>78</xdr:row>
      <xdr:rowOff>155575</xdr:rowOff>
    </xdr:to>
    <xdr:cxnSp macro="">
      <xdr:nvCxnSpPr>
        <xdr:cNvPr id="438" name="直線コネクタ 437"/>
        <xdr:cNvCxnSpPr/>
      </xdr:nvCxnSpPr>
      <xdr:spPr>
        <a:xfrm flipV="1">
          <a:off x="14782800" y="134143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114300</xdr:rowOff>
    </xdr:from>
    <xdr:to>
      <xdr:col>22</xdr:col>
      <xdr:colOff>615950</xdr:colOff>
      <xdr:row>77</xdr:row>
      <xdr:rowOff>44450</xdr:rowOff>
    </xdr:to>
    <xdr:sp macro="" textlink="">
      <xdr:nvSpPr>
        <xdr:cNvPr id="439" name="フローチャート : 判断 438"/>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54627</xdr:rowOff>
    </xdr:from>
    <xdr:ext cx="736600" cy="259045"/>
    <xdr:sp macro="" textlink="">
      <xdr:nvSpPr>
        <xdr:cNvPr id="440" name="テキスト ボックス 439"/>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155575</xdr:rowOff>
    </xdr:from>
    <xdr:to>
      <xdr:col>21</xdr:col>
      <xdr:colOff>361950</xdr:colOff>
      <xdr:row>79</xdr:row>
      <xdr:rowOff>31750</xdr:rowOff>
    </xdr:to>
    <xdr:cxnSp macro="">
      <xdr:nvCxnSpPr>
        <xdr:cNvPr id="441" name="直線コネクタ 440"/>
        <xdr:cNvCxnSpPr/>
      </xdr:nvCxnSpPr>
      <xdr:spPr>
        <a:xfrm flipV="1">
          <a:off x="13893800" y="135286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42" name="フローチャート : 判断 44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73677</xdr:rowOff>
    </xdr:from>
    <xdr:ext cx="762000" cy="259045"/>
    <xdr:sp macro="" textlink="">
      <xdr:nvSpPr>
        <xdr:cNvPr id="443" name="テキスト ボックス 442"/>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31750</xdr:rowOff>
    </xdr:from>
    <xdr:to>
      <xdr:col>20</xdr:col>
      <xdr:colOff>158750</xdr:colOff>
      <xdr:row>80</xdr:row>
      <xdr:rowOff>60325</xdr:rowOff>
    </xdr:to>
    <xdr:cxnSp macro="">
      <xdr:nvCxnSpPr>
        <xdr:cNvPr id="444" name="直線コネクタ 443"/>
        <xdr:cNvCxnSpPr/>
      </xdr:nvCxnSpPr>
      <xdr:spPr>
        <a:xfrm flipV="1">
          <a:off x="13004800" y="1357630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142875</xdr:rowOff>
    </xdr:from>
    <xdr:to>
      <xdr:col>20</xdr:col>
      <xdr:colOff>209550</xdr:colOff>
      <xdr:row>79</xdr:row>
      <xdr:rowOff>73025</xdr:rowOff>
    </xdr:to>
    <xdr:sp macro="" textlink="">
      <xdr:nvSpPr>
        <xdr:cNvPr id="445" name="フローチャート : 判断 444"/>
        <xdr:cNvSpPr/>
      </xdr:nvSpPr>
      <xdr:spPr>
        <a:xfrm>
          <a:off x="13843000" y="1351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83202</xdr:rowOff>
    </xdr:from>
    <xdr:ext cx="762000" cy="259045"/>
    <xdr:sp macro="" textlink="">
      <xdr:nvSpPr>
        <xdr:cNvPr id="446" name="テキスト ボックス 445"/>
        <xdr:cNvSpPr txBox="1"/>
      </xdr:nvSpPr>
      <xdr:spPr>
        <a:xfrm>
          <a:off x="13512800" y="1328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78.1</a:t>
          </a:r>
          <a:endParaRPr kumimoji="1" lang="ja-JP" altLang="en-US" sz="1000" b="1">
            <a:solidFill>
              <a:srgbClr val="000080"/>
            </a:solidFill>
            <a:latin typeface="ＭＳ Ｐゴシック"/>
          </a:endParaRPr>
        </a:p>
      </xdr:txBody>
    </xdr:sp>
    <xdr:clientData/>
  </xdr:oneCellAnchor>
  <xdr:twoCellAnchor>
    <xdr:from>
      <xdr:col>18</xdr:col>
      <xdr:colOff>590550</xdr:colOff>
      <xdr:row>80</xdr:row>
      <xdr:rowOff>28575</xdr:rowOff>
    </xdr:from>
    <xdr:to>
      <xdr:col>19</xdr:col>
      <xdr:colOff>6350</xdr:colOff>
      <xdr:row>80</xdr:row>
      <xdr:rowOff>130175</xdr:rowOff>
    </xdr:to>
    <xdr:sp macro="" textlink="">
      <xdr:nvSpPr>
        <xdr:cNvPr id="447" name="フローチャート : 判断 446"/>
        <xdr:cNvSpPr/>
      </xdr:nvSpPr>
      <xdr:spPr>
        <a:xfrm>
          <a:off x="12954000" y="1374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114952</xdr:rowOff>
    </xdr:from>
    <xdr:ext cx="762000" cy="259045"/>
    <xdr:sp macro="" textlink="">
      <xdr:nvSpPr>
        <xdr:cNvPr id="448" name="テキスト ボックス 447"/>
        <xdr:cNvSpPr txBox="1"/>
      </xdr:nvSpPr>
      <xdr:spPr>
        <a:xfrm>
          <a:off x="12623800" y="1383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142875</xdr:rowOff>
    </xdr:from>
    <xdr:to>
      <xdr:col>24</xdr:col>
      <xdr:colOff>82550</xdr:colOff>
      <xdr:row>79</xdr:row>
      <xdr:rowOff>73025</xdr:rowOff>
    </xdr:to>
    <xdr:sp macro="" textlink="">
      <xdr:nvSpPr>
        <xdr:cNvPr id="454" name="円/楕円 453"/>
        <xdr:cNvSpPr/>
      </xdr:nvSpPr>
      <xdr:spPr>
        <a:xfrm>
          <a:off x="16459200" y="1351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114952</xdr:rowOff>
    </xdr:from>
    <xdr:ext cx="762000" cy="259045"/>
    <xdr:sp macro="" textlink="">
      <xdr:nvSpPr>
        <xdr:cNvPr id="455" name="公債費以外該当値テキスト"/>
        <xdr:cNvSpPr txBox="1"/>
      </xdr:nvSpPr>
      <xdr:spPr>
        <a:xfrm>
          <a:off x="16598900" y="1348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161925</xdr:rowOff>
    </xdr:from>
    <xdr:to>
      <xdr:col>22</xdr:col>
      <xdr:colOff>615950</xdr:colOff>
      <xdr:row>78</xdr:row>
      <xdr:rowOff>92075</xdr:rowOff>
    </xdr:to>
    <xdr:sp macro="" textlink="">
      <xdr:nvSpPr>
        <xdr:cNvPr id="456" name="円/楕円 455"/>
        <xdr:cNvSpPr/>
      </xdr:nvSpPr>
      <xdr:spPr>
        <a:xfrm>
          <a:off x="15621000" y="133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76852</xdr:rowOff>
    </xdr:from>
    <xdr:ext cx="736600" cy="259045"/>
    <xdr:sp macro="" textlink="">
      <xdr:nvSpPr>
        <xdr:cNvPr id="457" name="テキスト ボックス 456"/>
        <xdr:cNvSpPr txBox="1"/>
      </xdr:nvSpPr>
      <xdr:spPr>
        <a:xfrm>
          <a:off x="15290800" y="13449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104775</xdr:rowOff>
    </xdr:from>
    <xdr:to>
      <xdr:col>21</xdr:col>
      <xdr:colOff>412750</xdr:colOff>
      <xdr:row>79</xdr:row>
      <xdr:rowOff>34925</xdr:rowOff>
    </xdr:to>
    <xdr:sp macro="" textlink="">
      <xdr:nvSpPr>
        <xdr:cNvPr id="458" name="円/楕円 457"/>
        <xdr:cNvSpPr/>
      </xdr:nvSpPr>
      <xdr:spPr>
        <a:xfrm>
          <a:off x="14732000" y="1347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19702</xdr:rowOff>
    </xdr:from>
    <xdr:ext cx="762000" cy="259045"/>
    <xdr:sp macro="" textlink="">
      <xdr:nvSpPr>
        <xdr:cNvPr id="459" name="テキスト ボックス 458"/>
        <xdr:cNvSpPr txBox="1"/>
      </xdr:nvSpPr>
      <xdr:spPr>
        <a:xfrm>
          <a:off x="144018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152400</xdr:rowOff>
    </xdr:from>
    <xdr:to>
      <xdr:col>20</xdr:col>
      <xdr:colOff>209550</xdr:colOff>
      <xdr:row>79</xdr:row>
      <xdr:rowOff>82550</xdr:rowOff>
    </xdr:to>
    <xdr:sp macro="" textlink="">
      <xdr:nvSpPr>
        <xdr:cNvPr id="460" name="円/楕円 459"/>
        <xdr:cNvSpPr/>
      </xdr:nvSpPr>
      <xdr:spPr>
        <a:xfrm>
          <a:off x="13843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67327</xdr:rowOff>
    </xdr:from>
    <xdr:ext cx="762000" cy="259045"/>
    <xdr:sp macro="" textlink="">
      <xdr:nvSpPr>
        <xdr:cNvPr id="461" name="テキスト ボックス 460"/>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9525</xdr:rowOff>
    </xdr:from>
    <xdr:to>
      <xdr:col>19</xdr:col>
      <xdr:colOff>6350</xdr:colOff>
      <xdr:row>80</xdr:row>
      <xdr:rowOff>111125</xdr:rowOff>
    </xdr:to>
    <xdr:sp macro="" textlink="">
      <xdr:nvSpPr>
        <xdr:cNvPr id="462" name="円/楕円 461"/>
        <xdr:cNvSpPr/>
      </xdr:nvSpPr>
      <xdr:spPr>
        <a:xfrm>
          <a:off x="12954000" y="1372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121302</xdr:rowOff>
    </xdr:from>
    <xdr:ext cx="762000" cy="259045"/>
    <xdr:sp macro="" textlink="">
      <xdr:nvSpPr>
        <xdr:cNvPr id="463" name="テキスト ボックス 462"/>
        <xdr:cNvSpPr txBox="1"/>
      </xdr:nvSpPr>
      <xdr:spPr>
        <a:xfrm>
          <a:off x="12623800" y="1349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東京都大田区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161290</xdr:rowOff>
    </xdr:from>
    <xdr:to>
      <xdr:col>4</xdr:col>
      <xdr:colOff>1117600</xdr:colOff>
      <xdr:row>19</xdr:row>
      <xdr:rowOff>89901</xdr:rowOff>
    </xdr:to>
    <xdr:cxnSp macro="">
      <xdr:nvCxnSpPr>
        <xdr:cNvPr id="47" name="直線コネクタ 46"/>
        <xdr:cNvCxnSpPr/>
      </xdr:nvCxnSpPr>
      <xdr:spPr bwMode="auto">
        <a:xfrm flipV="1">
          <a:off x="5651500" y="1923415"/>
          <a:ext cx="0" cy="1471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61978</xdr:rowOff>
    </xdr:from>
    <xdr:ext cx="762000" cy="259045"/>
    <xdr:sp macro="" textlink="">
      <xdr:nvSpPr>
        <xdr:cNvPr id="48" name="人口1人当たり決算額の推移最小値テキスト130"/>
        <xdr:cNvSpPr txBox="1"/>
      </xdr:nvSpPr>
      <xdr:spPr>
        <a:xfrm>
          <a:off x="5740400" y="336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49,783</a:t>
          </a:r>
          <a:endParaRPr kumimoji="1" lang="ja-JP" altLang="en-US" sz="1000" b="1">
            <a:latin typeface="ＭＳ Ｐゴシック"/>
          </a:endParaRPr>
        </a:p>
      </xdr:txBody>
    </xdr:sp>
    <xdr:clientData/>
  </xdr:oneCellAnchor>
  <xdr:twoCellAnchor>
    <xdr:from>
      <xdr:col>4</xdr:col>
      <xdr:colOff>1028700</xdr:colOff>
      <xdr:row>19</xdr:row>
      <xdr:rowOff>89901</xdr:rowOff>
    </xdr:from>
    <xdr:to>
      <xdr:col>5</xdr:col>
      <xdr:colOff>73025</xdr:colOff>
      <xdr:row>19</xdr:row>
      <xdr:rowOff>89901</xdr:rowOff>
    </xdr:to>
    <xdr:cxnSp macro="">
      <xdr:nvCxnSpPr>
        <xdr:cNvPr id="49" name="直線コネクタ 48"/>
        <xdr:cNvCxnSpPr/>
      </xdr:nvCxnSpPr>
      <xdr:spPr bwMode="auto">
        <a:xfrm>
          <a:off x="5562600" y="3395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76217</xdr:rowOff>
    </xdr:from>
    <xdr:ext cx="762000" cy="259045"/>
    <xdr:sp macro="" textlink="">
      <xdr:nvSpPr>
        <xdr:cNvPr id="50" name="人口1人当たり決算額の推移最大値テキスト130"/>
        <xdr:cNvSpPr txBox="1"/>
      </xdr:nvSpPr>
      <xdr:spPr>
        <a:xfrm>
          <a:off x="5740400" y="166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184,975</a:t>
          </a:r>
          <a:endParaRPr kumimoji="1" lang="ja-JP" altLang="en-US" sz="1000" b="1">
            <a:latin typeface="ＭＳ Ｐゴシック"/>
          </a:endParaRPr>
        </a:p>
      </xdr:txBody>
    </xdr:sp>
    <xdr:clientData/>
  </xdr:oneCellAnchor>
  <xdr:twoCellAnchor>
    <xdr:from>
      <xdr:col>4</xdr:col>
      <xdr:colOff>1028700</xdr:colOff>
      <xdr:row>10</xdr:row>
      <xdr:rowOff>161290</xdr:rowOff>
    </xdr:from>
    <xdr:to>
      <xdr:col>5</xdr:col>
      <xdr:colOff>73025</xdr:colOff>
      <xdr:row>10</xdr:row>
      <xdr:rowOff>161290</xdr:rowOff>
    </xdr:to>
    <xdr:cxnSp macro="">
      <xdr:nvCxnSpPr>
        <xdr:cNvPr id="51" name="直線コネクタ 50"/>
        <xdr:cNvCxnSpPr/>
      </xdr:nvCxnSpPr>
      <xdr:spPr bwMode="auto">
        <a:xfrm>
          <a:off x="5562600" y="19234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170227</xdr:rowOff>
    </xdr:from>
    <xdr:to>
      <xdr:col>4</xdr:col>
      <xdr:colOff>1117600</xdr:colOff>
      <xdr:row>19</xdr:row>
      <xdr:rowOff>8063</xdr:rowOff>
    </xdr:to>
    <xdr:cxnSp macro="">
      <xdr:nvCxnSpPr>
        <xdr:cNvPr id="52" name="直線コネクタ 51"/>
        <xdr:cNvCxnSpPr/>
      </xdr:nvCxnSpPr>
      <xdr:spPr bwMode="auto">
        <a:xfrm>
          <a:off x="5003800" y="3303952"/>
          <a:ext cx="647700" cy="9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65339</xdr:rowOff>
    </xdr:from>
    <xdr:ext cx="762000" cy="259045"/>
    <xdr:sp macro="" textlink="">
      <xdr:nvSpPr>
        <xdr:cNvPr id="53" name="人口1人当たり決算額の推移平均値テキスト130"/>
        <xdr:cNvSpPr txBox="1"/>
      </xdr:nvSpPr>
      <xdr:spPr>
        <a:xfrm>
          <a:off x="5740400" y="3027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64,641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48812</xdr:rowOff>
    </xdr:from>
    <xdr:to>
      <xdr:col>5</xdr:col>
      <xdr:colOff>34925</xdr:colOff>
      <xdr:row>18</xdr:row>
      <xdr:rowOff>150412</xdr:rowOff>
    </xdr:to>
    <xdr:sp macro="" textlink="">
      <xdr:nvSpPr>
        <xdr:cNvPr id="54" name="フローチャート : 判断 53"/>
        <xdr:cNvSpPr/>
      </xdr:nvSpPr>
      <xdr:spPr bwMode="auto">
        <a:xfrm>
          <a:off x="56007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161823</xdr:rowOff>
    </xdr:from>
    <xdr:to>
      <xdr:col>4</xdr:col>
      <xdr:colOff>469900</xdr:colOff>
      <xdr:row>18</xdr:row>
      <xdr:rowOff>170227</xdr:rowOff>
    </xdr:to>
    <xdr:cxnSp macro="">
      <xdr:nvCxnSpPr>
        <xdr:cNvPr id="55" name="直線コネクタ 54"/>
        <xdr:cNvCxnSpPr/>
      </xdr:nvCxnSpPr>
      <xdr:spPr bwMode="auto">
        <a:xfrm>
          <a:off x="4305300" y="3295548"/>
          <a:ext cx="698500" cy="8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48594</xdr:rowOff>
    </xdr:from>
    <xdr:to>
      <xdr:col>4</xdr:col>
      <xdr:colOff>520700</xdr:colOff>
      <xdr:row>18</xdr:row>
      <xdr:rowOff>150194</xdr:rowOff>
    </xdr:to>
    <xdr:sp macro="" textlink="">
      <xdr:nvSpPr>
        <xdr:cNvPr id="56" name="フローチャート : 判断 55"/>
        <xdr:cNvSpPr/>
      </xdr:nvSpPr>
      <xdr:spPr bwMode="auto">
        <a:xfrm>
          <a:off x="49530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160371</xdr:rowOff>
    </xdr:from>
    <xdr:ext cx="736600" cy="259045"/>
    <xdr:sp macro="" textlink="">
      <xdr:nvSpPr>
        <xdr:cNvPr id="57" name="テキスト ボックス 56"/>
        <xdr:cNvSpPr txBox="1"/>
      </xdr:nvSpPr>
      <xdr:spPr>
        <a:xfrm>
          <a:off x="4622800" y="2951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161823</xdr:rowOff>
    </xdr:from>
    <xdr:to>
      <xdr:col>3</xdr:col>
      <xdr:colOff>904875</xdr:colOff>
      <xdr:row>18</xdr:row>
      <xdr:rowOff>162455</xdr:rowOff>
    </xdr:to>
    <xdr:cxnSp macro="">
      <xdr:nvCxnSpPr>
        <xdr:cNvPr id="58" name="直線コネクタ 57"/>
        <xdr:cNvCxnSpPr/>
      </xdr:nvCxnSpPr>
      <xdr:spPr bwMode="auto">
        <a:xfrm flipV="1">
          <a:off x="3606800" y="3295548"/>
          <a:ext cx="698500" cy="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42748</xdr:rowOff>
    </xdr:from>
    <xdr:to>
      <xdr:col>3</xdr:col>
      <xdr:colOff>955675</xdr:colOff>
      <xdr:row>18</xdr:row>
      <xdr:rowOff>144348</xdr:rowOff>
    </xdr:to>
    <xdr:sp macro="" textlink="">
      <xdr:nvSpPr>
        <xdr:cNvPr id="59" name="フローチャート : 判断 58"/>
        <xdr:cNvSpPr/>
      </xdr:nvSpPr>
      <xdr:spPr bwMode="auto">
        <a:xfrm>
          <a:off x="42545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154525</xdr:rowOff>
    </xdr:from>
    <xdr:ext cx="762000" cy="259045"/>
    <xdr:sp macro="" textlink="">
      <xdr:nvSpPr>
        <xdr:cNvPr id="60" name="テキスト ボックス 59"/>
        <xdr:cNvSpPr txBox="1"/>
      </xdr:nvSpPr>
      <xdr:spPr>
        <a:xfrm>
          <a:off x="3924300" y="29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65,198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148772</xdr:rowOff>
    </xdr:from>
    <xdr:to>
      <xdr:col>3</xdr:col>
      <xdr:colOff>206375</xdr:colOff>
      <xdr:row>18</xdr:row>
      <xdr:rowOff>162455</xdr:rowOff>
    </xdr:to>
    <xdr:cxnSp macro="">
      <xdr:nvCxnSpPr>
        <xdr:cNvPr id="61" name="直線コネクタ 60"/>
        <xdr:cNvCxnSpPr/>
      </xdr:nvCxnSpPr>
      <xdr:spPr bwMode="auto">
        <a:xfrm>
          <a:off x="2908300" y="3282497"/>
          <a:ext cx="698500" cy="13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38035</xdr:rowOff>
    </xdr:from>
    <xdr:to>
      <xdr:col>3</xdr:col>
      <xdr:colOff>257175</xdr:colOff>
      <xdr:row>18</xdr:row>
      <xdr:rowOff>139635</xdr:rowOff>
    </xdr:to>
    <xdr:sp macro="" textlink="">
      <xdr:nvSpPr>
        <xdr:cNvPr id="62" name="フローチャート : 判断 61"/>
        <xdr:cNvSpPr/>
      </xdr:nvSpPr>
      <xdr:spPr bwMode="auto">
        <a:xfrm>
          <a:off x="3556000" y="3171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149812</xdr:rowOff>
    </xdr:from>
    <xdr:ext cx="762000" cy="259045"/>
    <xdr:sp macro="" textlink="">
      <xdr:nvSpPr>
        <xdr:cNvPr id="63" name="テキスト ボックス 62"/>
        <xdr:cNvSpPr txBox="1"/>
      </xdr:nvSpPr>
      <xdr:spPr>
        <a:xfrm>
          <a:off x="3225800" y="294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19888</xdr:rowOff>
    </xdr:from>
    <xdr:to>
      <xdr:col>2</xdr:col>
      <xdr:colOff>692150</xdr:colOff>
      <xdr:row>18</xdr:row>
      <xdr:rowOff>121488</xdr:rowOff>
    </xdr:to>
    <xdr:sp macro="" textlink="">
      <xdr:nvSpPr>
        <xdr:cNvPr id="64" name="フローチャート : 判断 63"/>
        <xdr:cNvSpPr/>
      </xdr:nvSpPr>
      <xdr:spPr bwMode="auto">
        <a:xfrm>
          <a:off x="2857500" y="3153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131665</xdr:rowOff>
    </xdr:from>
    <xdr:ext cx="762000" cy="259045"/>
    <xdr:sp macro="" textlink="">
      <xdr:nvSpPr>
        <xdr:cNvPr id="65" name="テキスト ボックス 64"/>
        <xdr:cNvSpPr txBox="1"/>
      </xdr:nvSpPr>
      <xdr:spPr>
        <a:xfrm>
          <a:off x="2527300" y="292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128713</xdr:rowOff>
    </xdr:from>
    <xdr:to>
      <xdr:col>5</xdr:col>
      <xdr:colOff>34925</xdr:colOff>
      <xdr:row>19</xdr:row>
      <xdr:rowOff>58863</xdr:rowOff>
    </xdr:to>
    <xdr:sp macro="" textlink="">
      <xdr:nvSpPr>
        <xdr:cNvPr id="71" name="円/楕円 70"/>
        <xdr:cNvSpPr/>
      </xdr:nvSpPr>
      <xdr:spPr bwMode="auto">
        <a:xfrm>
          <a:off x="5600700" y="3262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37290</xdr:rowOff>
    </xdr:from>
    <xdr:ext cx="762000" cy="259045"/>
    <xdr:sp macro="" textlink="">
      <xdr:nvSpPr>
        <xdr:cNvPr id="72" name="人口1人当たり決算額の推移該当値テキスト130"/>
        <xdr:cNvSpPr txBox="1"/>
      </xdr:nvSpPr>
      <xdr:spPr>
        <a:xfrm>
          <a:off x="5740400" y="317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57,301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119427</xdr:rowOff>
    </xdr:from>
    <xdr:to>
      <xdr:col>4</xdr:col>
      <xdr:colOff>520700</xdr:colOff>
      <xdr:row>19</xdr:row>
      <xdr:rowOff>49577</xdr:rowOff>
    </xdr:to>
    <xdr:sp macro="" textlink="">
      <xdr:nvSpPr>
        <xdr:cNvPr id="73" name="円/楕円 72"/>
        <xdr:cNvSpPr/>
      </xdr:nvSpPr>
      <xdr:spPr bwMode="auto">
        <a:xfrm>
          <a:off x="4953000" y="3253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34354</xdr:rowOff>
    </xdr:from>
    <xdr:ext cx="736600" cy="259045"/>
    <xdr:sp macro="" textlink="">
      <xdr:nvSpPr>
        <xdr:cNvPr id="74" name="テキスト ボックス 73"/>
        <xdr:cNvSpPr txBox="1"/>
      </xdr:nvSpPr>
      <xdr:spPr>
        <a:xfrm>
          <a:off x="4622800" y="3339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58,154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111023</xdr:rowOff>
    </xdr:from>
    <xdr:to>
      <xdr:col>3</xdr:col>
      <xdr:colOff>955675</xdr:colOff>
      <xdr:row>19</xdr:row>
      <xdr:rowOff>41173</xdr:rowOff>
    </xdr:to>
    <xdr:sp macro="" textlink="">
      <xdr:nvSpPr>
        <xdr:cNvPr id="75" name="円/楕円 74"/>
        <xdr:cNvSpPr/>
      </xdr:nvSpPr>
      <xdr:spPr bwMode="auto">
        <a:xfrm>
          <a:off x="4254500" y="3244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25950</xdr:rowOff>
    </xdr:from>
    <xdr:ext cx="762000" cy="259045"/>
    <xdr:sp macro="" textlink="">
      <xdr:nvSpPr>
        <xdr:cNvPr id="76" name="テキスト ボックス 75"/>
        <xdr:cNvSpPr txBox="1"/>
      </xdr:nvSpPr>
      <xdr:spPr>
        <a:xfrm>
          <a:off x="3924300" y="333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58,926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111655</xdr:rowOff>
    </xdr:from>
    <xdr:to>
      <xdr:col>3</xdr:col>
      <xdr:colOff>257175</xdr:colOff>
      <xdr:row>19</xdr:row>
      <xdr:rowOff>41805</xdr:rowOff>
    </xdr:to>
    <xdr:sp macro="" textlink="">
      <xdr:nvSpPr>
        <xdr:cNvPr id="77" name="円/楕円 76"/>
        <xdr:cNvSpPr/>
      </xdr:nvSpPr>
      <xdr:spPr bwMode="auto">
        <a:xfrm>
          <a:off x="3556000" y="3245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26582</xdr:rowOff>
    </xdr:from>
    <xdr:ext cx="762000" cy="259045"/>
    <xdr:sp macro="" textlink="">
      <xdr:nvSpPr>
        <xdr:cNvPr id="78" name="テキスト ボックス 77"/>
        <xdr:cNvSpPr txBox="1"/>
      </xdr:nvSpPr>
      <xdr:spPr>
        <a:xfrm>
          <a:off x="3225800" y="333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58,868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97971</xdr:rowOff>
    </xdr:from>
    <xdr:to>
      <xdr:col>2</xdr:col>
      <xdr:colOff>692150</xdr:colOff>
      <xdr:row>19</xdr:row>
      <xdr:rowOff>28122</xdr:rowOff>
    </xdr:to>
    <xdr:sp macro="" textlink="">
      <xdr:nvSpPr>
        <xdr:cNvPr id="79" name="円/楕円 78"/>
        <xdr:cNvSpPr/>
      </xdr:nvSpPr>
      <xdr:spPr bwMode="auto">
        <a:xfrm>
          <a:off x="2857500" y="323169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12899</xdr:rowOff>
    </xdr:from>
    <xdr:ext cx="762000" cy="259045"/>
    <xdr:sp macro="" textlink="">
      <xdr:nvSpPr>
        <xdr:cNvPr id="80" name="テキスト ボックス 79"/>
        <xdr:cNvSpPr txBox="1"/>
      </xdr:nvSpPr>
      <xdr:spPr>
        <a:xfrm>
          <a:off x="2527300" y="331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188853</xdr:rowOff>
    </xdr:from>
    <xdr:to>
      <xdr:col>4</xdr:col>
      <xdr:colOff>1117600</xdr:colOff>
      <xdr:row>37</xdr:row>
      <xdr:rowOff>273762</xdr:rowOff>
    </xdr:to>
    <xdr:cxnSp macro="">
      <xdr:nvCxnSpPr>
        <xdr:cNvPr id="111" name="直線コネクタ 110"/>
        <xdr:cNvCxnSpPr/>
      </xdr:nvCxnSpPr>
      <xdr:spPr bwMode="auto">
        <a:xfrm flipV="1">
          <a:off x="5651500" y="6113403"/>
          <a:ext cx="0" cy="12850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245839</xdr:rowOff>
    </xdr:from>
    <xdr:ext cx="762000" cy="259045"/>
    <xdr:sp macro="" textlink="">
      <xdr:nvSpPr>
        <xdr:cNvPr id="112" name="人口1人当たり決算額の推移最小値テキスト445"/>
        <xdr:cNvSpPr txBox="1"/>
      </xdr:nvSpPr>
      <xdr:spPr>
        <a:xfrm>
          <a:off x="5740400" y="737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3,253</a:t>
          </a:r>
          <a:endParaRPr kumimoji="1" lang="ja-JP" altLang="en-US" sz="1000" b="1">
            <a:latin typeface="ＭＳ Ｐゴシック"/>
          </a:endParaRPr>
        </a:p>
      </xdr:txBody>
    </xdr:sp>
    <xdr:clientData/>
  </xdr:oneCellAnchor>
  <xdr:twoCellAnchor>
    <xdr:from>
      <xdr:col>4</xdr:col>
      <xdr:colOff>1028700</xdr:colOff>
      <xdr:row>37</xdr:row>
      <xdr:rowOff>273762</xdr:rowOff>
    </xdr:from>
    <xdr:to>
      <xdr:col>5</xdr:col>
      <xdr:colOff>73025</xdr:colOff>
      <xdr:row>37</xdr:row>
      <xdr:rowOff>273762</xdr:rowOff>
    </xdr:to>
    <xdr:cxnSp macro="">
      <xdr:nvCxnSpPr>
        <xdr:cNvPr id="113" name="直線コネクタ 112"/>
        <xdr:cNvCxnSpPr/>
      </xdr:nvCxnSpPr>
      <xdr:spPr bwMode="auto">
        <a:xfrm>
          <a:off x="5562600" y="7398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103780</xdr:rowOff>
    </xdr:from>
    <xdr:ext cx="762000" cy="259045"/>
    <xdr:sp macro="" textlink="">
      <xdr:nvSpPr>
        <xdr:cNvPr id="114" name="人口1人当たり決算額の推移最大値テキスト445"/>
        <xdr:cNvSpPr txBox="1"/>
      </xdr:nvSpPr>
      <xdr:spPr>
        <a:xfrm>
          <a:off x="5740400" y="585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22,928</a:t>
          </a:r>
          <a:endParaRPr kumimoji="1" lang="ja-JP" altLang="en-US" sz="1000" b="1">
            <a:latin typeface="ＭＳ Ｐゴシック"/>
          </a:endParaRPr>
        </a:p>
      </xdr:txBody>
    </xdr:sp>
    <xdr:clientData/>
  </xdr:oneCellAnchor>
  <xdr:twoCellAnchor>
    <xdr:from>
      <xdr:col>4</xdr:col>
      <xdr:colOff>1028700</xdr:colOff>
      <xdr:row>33</xdr:row>
      <xdr:rowOff>188853</xdr:rowOff>
    </xdr:from>
    <xdr:to>
      <xdr:col>5</xdr:col>
      <xdr:colOff>73025</xdr:colOff>
      <xdr:row>33</xdr:row>
      <xdr:rowOff>188853</xdr:rowOff>
    </xdr:to>
    <xdr:cxnSp macro="">
      <xdr:nvCxnSpPr>
        <xdr:cNvPr id="115" name="直線コネクタ 114"/>
        <xdr:cNvCxnSpPr/>
      </xdr:nvCxnSpPr>
      <xdr:spPr bwMode="auto">
        <a:xfrm>
          <a:off x="5562600" y="61134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185783</xdr:rowOff>
    </xdr:from>
    <xdr:to>
      <xdr:col>4</xdr:col>
      <xdr:colOff>1117600</xdr:colOff>
      <xdr:row>35</xdr:row>
      <xdr:rowOff>327972</xdr:rowOff>
    </xdr:to>
    <xdr:cxnSp macro="">
      <xdr:nvCxnSpPr>
        <xdr:cNvPr id="116" name="直線コネクタ 115"/>
        <xdr:cNvCxnSpPr/>
      </xdr:nvCxnSpPr>
      <xdr:spPr bwMode="auto">
        <a:xfrm>
          <a:off x="5003800" y="6796133"/>
          <a:ext cx="647700" cy="142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119441</xdr:rowOff>
    </xdr:from>
    <xdr:ext cx="762000" cy="259045"/>
    <xdr:sp macro="" textlink="">
      <xdr:nvSpPr>
        <xdr:cNvPr id="117" name="人口1人当たり決算額の推移平均値テキスト445"/>
        <xdr:cNvSpPr txBox="1"/>
      </xdr:nvSpPr>
      <xdr:spPr>
        <a:xfrm>
          <a:off x="5740400" y="6729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274364</xdr:rowOff>
    </xdr:from>
    <xdr:to>
      <xdr:col>5</xdr:col>
      <xdr:colOff>34925</xdr:colOff>
      <xdr:row>36</xdr:row>
      <xdr:rowOff>33064</xdr:rowOff>
    </xdr:to>
    <xdr:sp macro="" textlink="">
      <xdr:nvSpPr>
        <xdr:cNvPr id="118" name="フローチャート : 判断 117"/>
        <xdr:cNvSpPr/>
      </xdr:nvSpPr>
      <xdr:spPr bwMode="auto">
        <a:xfrm>
          <a:off x="5600700" y="688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3425</xdr:rowOff>
    </xdr:from>
    <xdr:to>
      <xdr:col>4</xdr:col>
      <xdr:colOff>469900</xdr:colOff>
      <xdr:row>35</xdr:row>
      <xdr:rowOff>185783</xdr:rowOff>
    </xdr:to>
    <xdr:cxnSp macro="">
      <xdr:nvCxnSpPr>
        <xdr:cNvPr id="119" name="直線コネクタ 118"/>
        <xdr:cNvCxnSpPr/>
      </xdr:nvCxnSpPr>
      <xdr:spPr bwMode="auto">
        <a:xfrm>
          <a:off x="4305300" y="6613775"/>
          <a:ext cx="698500" cy="182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194092</xdr:rowOff>
    </xdr:from>
    <xdr:to>
      <xdr:col>4</xdr:col>
      <xdr:colOff>520700</xdr:colOff>
      <xdr:row>35</xdr:row>
      <xdr:rowOff>295692</xdr:rowOff>
    </xdr:to>
    <xdr:sp macro="" textlink="">
      <xdr:nvSpPr>
        <xdr:cNvPr id="120" name="フローチャート : 判断 119"/>
        <xdr:cNvSpPr/>
      </xdr:nvSpPr>
      <xdr:spPr bwMode="auto">
        <a:xfrm>
          <a:off x="4953000" y="6804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280469</xdr:rowOff>
    </xdr:from>
    <xdr:ext cx="736600" cy="259045"/>
    <xdr:sp macro="" textlink="">
      <xdr:nvSpPr>
        <xdr:cNvPr id="121" name="テキスト ボックス 120"/>
        <xdr:cNvSpPr txBox="1"/>
      </xdr:nvSpPr>
      <xdr:spPr>
        <a:xfrm>
          <a:off x="4622800" y="6890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11,570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317457</xdr:rowOff>
    </xdr:from>
    <xdr:to>
      <xdr:col>3</xdr:col>
      <xdr:colOff>904875</xdr:colOff>
      <xdr:row>35</xdr:row>
      <xdr:rowOff>3425</xdr:rowOff>
    </xdr:to>
    <xdr:cxnSp macro="">
      <xdr:nvCxnSpPr>
        <xdr:cNvPr id="122" name="直線コネクタ 121"/>
        <xdr:cNvCxnSpPr/>
      </xdr:nvCxnSpPr>
      <xdr:spPr bwMode="auto">
        <a:xfrm>
          <a:off x="3606800" y="6584907"/>
          <a:ext cx="698500" cy="28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93639</xdr:rowOff>
    </xdr:from>
    <xdr:to>
      <xdr:col>3</xdr:col>
      <xdr:colOff>955675</xdr:colOff>
      <xdr:row>35</xdr:row>
      <xdr:rowOff>195239</xdr:rowOff>
    </xdr:to>
    <xdr:sp macro="" textlink="">
      <xdr:nvSpPr>
        <xdr:cNvPr id="123" name="フローチャート : 判断 122"/>
        <xdr:cNvSpPr/>
      </xdr:nvSpPr>
      <xdr:spPr bwMode="auto">
        <a:xfrm>
          <a:off x="4254500" y="67039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180016</xdr:rowOff>
    </xdr:from>
    <xdr:ext cx="762000" cy="259045"/>
    <xdr:sp macro="" textlink="">
      <xdr:nvSpPr>
        <xdr:cNvPr id="124" name="テキスト ボックス 123"/>
        <xdr:cNvSpPr txBox="1"/>
      </xdr:nvSpPr>
      <xdr:spPr>
        <a:xfrm>
          <a:off x="3924300" y="679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13,108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317457</xdr:rowOff>
    </xdr:from>
    <xdr:to>
      <xdr:col>3</xdr:col>
      <xdr:colOff>206375</xdr:colOff>
      <xdr:row>35</xdr:row>
      <xdr:rowOff>44573</xdr:rowOff>
    </xdr:to>
    <xdr:cxnSp macro="">
      <xdr:nvCxnSpPr>
        <xdr:cNvPr id="125" name="直線コネクタ 124"/>
        <xdr:cNvCxnSpPr/>
      </xdr:nvCxnSpPr>
      <xdr:spPr bwMode="auto">
        <a:xfrm flipV="1">
          <a:off x="2908300" y="6584907"/>
          <a:ext cx="698500" cy="70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49813</xdr:rowOff>
    </xdr:from>
    <xdr:to>
      <xdr:col>3</xdr:col>
      <xdr:colOff>257175</xdr:colOff>
      <xdr:row>35</xdr:row>
      <xdr:rowOff>151413</xdr:rowOff>
    </xdr:to>
    <xdr:sp macro="" textlink="">
      <xdr:nvSpPr>
        <xdr:cNvPr id="126" name="フローチャート : 判断 125"/>
        <xdr:cNvSpPr/>
      </xdr:nvSpPr>
      <xdr:spPr bwMode="auto">
        <a:xfrm>
          <a:off x="3556000" y="6660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136190</xdr:rowOff>
    </xdr:from>
    <xdr:ext cx="762000" cy="259045"/>
    <xdr:sp macro="" textlink="">
      <xdr:nvSpPr>
        <xdr:cNvPr id="127" name="テキスト ボックス 126"/>
        <xdr:cNvSpPr txBox="1"/>
      </xdr:nvSpPr>
      <xdr:spPr>
        <a:xfrm>
          <a:off x="3225800" y="674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342747</xdr:rowOff>
    </xdr:from>
    <xdr:to>
      <xdr:col>2</xdr:col>
      <xdr:colOff>692150</xdr:colOff>
      <xdr:row>35</xdr:row>
      <xdr:rowOff>101447</xdr:rowOff>
    </xdr:to>
    <xdr:sp macro="" textlink="">
      <xdr:nvSpPr>
        <xdr:cNvPr id="128" name="フローチャート : 判断 127"/>
        <xdr:cNvSpPr/>
      </xdr:nvSpPr>
      <xdr:spPr bwMode="auto">
        <a:xfrm>
          <a:off x="2857500" y="6610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86224</xdr:rowOff>
    </xdr:from>
    <xdr:ext cx="762000" cy="259045"/>
    <xdr:sp macro="" textlink="">
      <xdr:nvSpPr>
        <xdr:cNvPr id="129" name="テキスト ボックス 128"/>
        <xdr:cNvSpPr txBox="1"/>
      </xdr:nvSpPr>
      <xdr:spPr>
        <a:xfrm>
          <a:off x="2527300" y="6696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14,544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277172</xdr:rowOff>
    </xdr:from>
    <xdr:to>
      <xdr:col>5</xdr:col>
      <xdr:colOff>34925</xdr:colOff>
      <xdr:row>36</xdr:row>
      <xdr:rowOff>35872</xdr:rowOff>
    </xdr:to>
    <xdr:sp macro="" textlink="">
      <xdr:nvSpPr>
        <xdr:cNvPr id="135" name="円/楕円 134"/>
        <xdr:cNvSpPr/>
      </xdr:nvSpPr>
      <xdr:spPr bwMode="auto">
        <a:xfrm>
          <a:off x="5600700" y="6887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249249</xdr:rowOff>
    </xdr:from>
    <xdr:ext cx="762000" cy="259045"/>
    <xdr:sp macro="" textlink="">
      <xdr:nvSpPr>
        <xdr:cNvPr id="136" name="人口1人当たり決算額の推移該当値テキスト445"/>
        <xdr:cNvSpPr txBox="1"/>
      </xdr:nvSpPr>
      <xdr:spPr>
        <a:xfrm>
          <a:off x="5740400" y="685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10,298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134983</xdr:rowOff>
    </xdr:from>
    <xdr:to>
      <xdr:col>4</xdr:col>
      <xdr:colOff>520700</xdr:colOff>
      <xdr:row>35</xdr:row>
      <xdr:rowOff>236583</xdr:rowOff>
    </xdr:to>
    <xdr:sp macro="" textlink="">
      <xdr:nvSpPr>
        <xdr:cNvPr id="137" name="円/楕円 136"/>
        <xdr:cNvSpPr/>
      </xdr:nvSpPr>
      <xdr:spPr bwMode="auto">
        <a:xfrm>
          <a:off x="4953000" y="6745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246760</xdr:rowOff>
    </xdr:from>
    <xdr:ext cx="736600" cy="259045"/>
    <xdr:sp macro="" textlink="">
      <xdr:nvSpPr>
        <xdr:cNvPr id="138" name="テキスト ボックス 137"/>
        <xdr:cNvSpPr txBox="1"/>
      </xdr:nvSpPr>
      <xdr:spPr>
        <a:xfrm>
          <a:off x="4622800" y="6514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295525</xdr:rowOff>
    </xdr:from>
    <xdr:to>
      <xdr:col>3</xdr:col>
      <xdr:colOff>955675</xdr:colOff>
      <xdr:row>35</xdr:row>
      <xdr:rowOff>54225</xdr:rowOff>
    </xdr:to>
    <xdr:sp macro="" textlink="">
      <xdr:nvSpPr>
        <xdr:cNvPr id="139" name="円/楕円 138"/>
        <xdr:cNvSpPr/>
      </xdr:nvSpPr>
      <xdr:spPr bwMode="auto">
        <a:xfrm>
          <a:off x="4254500" y="6562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64402</xdr:rowOff>
    </xdr:from>
    <xdr:ext cx="762000" cy="259045"/>
    <xdr:sp macro="" textlink="">
      <xdr:nvSpPr>
        <xdr:cNvPr id="140" name="テキスト ボックス 139"/>
        <xdr:cNvSpPr txBox="1"/>
      </xdr:nvSpPr>
      <xdr:spPr>
        <a:xfrm>
          <a:off x="3924300" y="633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15,267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266657</xdr:rowOff>
    </xdr:from>
    <xdr:to>
      <xdr:col>3</xdr:col>
      <xdr:colOff>257175</xdr:colOff>
      <xdr:row>35</xdr:row>
      <xdr:rowOff>25357</xdr:rowOff>
    </xdr:to>
    <xdr:sp macro="" textlink="">
      <xdr:nvSpPr>
        <xdr:cNvPr id="141" name="円/楕円 140"/>
        <xdr:cNvSpPr/>
      </xdr:nvSpPr>
      <xdr:spPr bwMode="auto">
        <a:xfrm>
          <a:off x="3556000" y="6534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35534</xdr:rowOff>
    </xdr:from>
    <xdr:ext cx="762000" cy="259045"/>
    <xdr:sp macro="" textlink="">
      <xdr:nvSpPr>
        <xdr:cNvPr id="142" name="テキスト ボックス 141"/>
        <xdr:cNvSpPr txBox="1"/>
      </xdr:nvSpPr>
      <xdr:spPr>
        <a:xfrm>
          <a:off x="3225800" y="63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15,709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336673</xdr:rowOff>
    </xdr:from>
    <xdr:to>
      <xdr:col>2</xdr:col>
      <xdr:colOff>692150</xdr:colOff>
      <xdr:row>35</xdr:row>
      <xdr:rowOff>95373</xdr:rowOff>
    </xdr:to>
    <xdr:sp macro="" textlink="">
      <xdr:nvSpPr>
        <xdr:cNvPr id="143" name="円/楕円 142"/>
        <xdr:cNvSpPr/>
      </xdr:nvSpPr>
      <xdr:spPr bwMode="auto">
        <a:xfrm>
          <a:off x="2857500" y="6604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105550</xdr:rowOff>
    </xdr:from>
    <xdr:ext cx="762000" cy="259045"/>
    <xdr:sp macro="" textlink="">
      <xdr:nvSpPr>
        <xdr:cNvPr id="144" name="テキスト ボックス 143"/>
        <xdr:cNvSpPr txBox="1"/>
      </xdr:nvSpPr>
      <xdr:spPr>
        <a:xfrm>
          <a:off x="2527300" y="637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東京都大田区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717,295
695,696
60.75
257,274,693
250,187,395
6,347,245
164,330,312
27,316,342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133484</xdr:rowOff>
    </xdr:from>
    <xdr:to>
      <xdr:col>6</xdr:col>
      <xdr:colOff>510540</xdr:colOff>
      <xdr:row>38</xdr:row>
      <xdr:rowOff>76160</xdr:rowOff>
    </xdr:to>
    <xdr:cxnSp macro="">
      <xdr:nvCxnSpPr>
        <xdr:cNvPr id="58" name="直線コネクタ 57"/>
        <xdr:cNvCxnSpPr/>
      </xdr:nvCxnSpPr>
      <xdr:spPr>
        <a:xfrm flipV="1">
          <a:off x="4633595" y="5105534"/>
          <a:ext cx="1270" cy="1485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79987</xdr:rowOff>
    </xdr:from>
    <xdr:ext cx="534377" cy="259045"/>
    <xdr:sp macro="" textlink="">
      <xdr:nvSpPr>
        <xdr:cNvPr id="59" name="人件費最小値テキスト"/>
        <xdr:cNvSpPr txBox="1"/>
      </xdr:nvSpPr>
      <xdr:spPr>
        <a:xfrm>
          <a:off x="4686300" y="659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47,837</a:t>
          </a:r>
          <a:endParaRPr kumimoji="1" lang="ja-JP" altLang="en-US" sz="1000" b="1">
            <a:latin typeface="ＭＳ Ｐゴシック"/>
          </a:endParaRPr>
        </a:p>
      </xdr:txBody>
    </xdr:sp>
    <xdr:clientData/>
  </xdr:oneCellAnchor>
  <xdr:twoCellAnchor>
    <xdr:from>
      <xdr:col>6</xdr:col>
      <xdr:colOff>422275</xdr:colOff>
      <xdr:row>38</xdr:row>
      <xdr:rowOff>76160</xdr:rowOff>
    </xdr:from>
    <xdr:to>
      <xdr:col>6</xdr:col>
      <xdr:colOff>600075</xdr:colOff>
      <xdr:row>38</xdr:row>
      <xdr:rowOff>76160</xdr:rowOff>
    </xdr:to>
    <xdr:cxnSp macro="">
      <xdr:nvCxnSpPr>
        <xdr:cNvPr id="60" name="直線コネクタ 59"/>
        <xdr:cNvCxnSpPr/>
      </xdr:nvCxnSpPr>
      <xdr:spPr>
        <a:xfrm>
          <a:off x="4546600" y="659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80161</xdr:rowOff>
    </xdr:from>
    <xdr:ext cx="599010" cy="259045"/>
    <xdr:sp macro="" textlink="">
      <xdr:nvSpPr>
        <xdr:cNvPr id="61" name="人件費最大値テキスト"/>
        <xdr:cNvSpPr txBox="1"/>
      </xdr:nvSpPr>
      <xdr:spPr>
        <a:xfrm>
          <a:off x="4686300" y="488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184,321</a:t>
          </a:r>
          <a:endParaRPr kumimoji="1" lang="ja-JP" altLang="en-US" sz="1000" b="1">
            <a:latin typeface="ＭＳ Ｐゴシック"/>
          </a:endParaRPr>
        </a:p>
      </xdr:txBody>
    </xdr:sp>
    <xdr:clientData/>
  </xdr:oneCellAnchor>
  <xdr:twoCellAnchor>
    <xdr:from>
      <xdr:col>6</xdr:col>
      <xdr:colOff>422275</xdr:colOff>
      <xdr:row>29</xdr:row>
      <xdr:rowOff>133484</xdr:rowOff>
    </xdr:from>
    <xdr:to>
      <xdr:col>6</xdr:col>
      <xdr:colOff>600075</xdr:colOff>
      <xdr:row>29</xdr:row>
      <xdr:rowOff>133484</xdr:rowOff>
    </xdr:to>
    <xdr:cxnSp macro="">
      <xdr:nvCxnSpPr>
        <xdr:cNvPr id="62" name="直線コネクタ 61"/>
        <xdr:cNvCxnSpPr/>
      </xdr:nvCxnSpPr>
      <xdr:spPr>
        <a:xfrm>
          <a:off x="4546600" y="510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123611</xdr:rowOff>
    </xdr:from>
    <xdr:to>
      <xdr:col>6</xdr:col>
      <xdr:colOff>511175</xdr:colOff>
      <xdr:row>37</xdr:row>
      <xdr:rowOff>128401</xdr:rowOff>
    </xdr:to>
    <xdr:cxnSp macro="">
      <xdr:nvCxnSpPr>
        <xdr:cNvPr id="63" name="直線コネクタ 62"/>
        <xdr:cNvCxnSpPr/>
      </xdr:nvCxnSpPr>
      <xdr:spPr>
        <a:xfrm>
          <a:off x="3797300" y="6467261"/>
          <a:ext cx="8382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40541</xdr:rowOff>
    </xdr:from>
    <xdr:ext cx="534377" cy="259045"/>
    <xdr:sp macro="" textlink="">
      <xdr:nvSpPr>
        <xdr:cNvPr id="64" name="人件費平均値テキスト"/>
        <xdr:cNvSpPr txBox="1"/>
      </xdr:nvSpPr>
      <xdr:spPr>
        <a:xfrm>
          <a:off x="4686300" y="621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17664</xdr:rowOff>
    </xdr:from>
    <xdr:to>
      <xdr:col>6</xdr:col>
      <xdr:colOff>561975</xdr:colOff>
      <xdr:row>37</xdr:row>
      <xdr:rowOff>119264</xdr:rowOff>
    </xdr:to>
    <xdr:sp macro="" textlink="">
      <xdr:nvSpPr>
        <xdr:cNvPr id="65" name="フローチャート : 判断 64"/>
        <xdr:cNvSpPr/>
      </xdr:nvSpPr>
      <xdr:spPr>
        <a:xfrm>
          <a:off x="45847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112769</xdr:rowOff>
    </xdr:from>
    <xdr:to>
      <xdr:col>5</xdr:col>
      <xdr:colOff>358775</xdr:colOff>
      <xdr:row>37</xdr:row>
      <xdr:rowOff>123611</xdr:rowOff>
    </xdr:to>
    <xdr:cxnSp macro="">
      <xdr:nvCxnSpPr>
        <xdr:cNvPr id="66" name="直線コネクタ 65"/>
        <xdr:cNvCxnSpPr/>
      </xdr:nvCxnSpPr>
      <xdr:spPr>
        <a:xfrm>
          <a:off x="2908300" y="6456419"/>
          <a:ext cx="8890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20059</xdr:rowOff>
    </xdr:from>
    <xdr:to>
      <xdr:col>5</xdr:col>
      <xdr:colOff>409575</xdr:colOff>
      <xdr:row>37</xdr:row>
      <xdr:rowOff>121659</xdr:rowOff>
    </xdr:to>
    <xdr:sp macro="" textlink="">
      <xdr:nvSpPr>
        <xdr:cNvPr id="67" name="フローチャート : 判断 66"/>
        <xdr:cNvSpPr/>
      </xdr:nvSpPr>
      <xdr:spPr>
        <a:xfrm>
          <a:off x="3746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138186</xdr:rowOff>
    </xdr:from>
    <xdr:ext cx="534377" cy="259045"/>
    <xdr:sp macro="" textlink="">
      <xdr:nvSpPr>
        <xdr:cNvPr id="68" name="テキスト ボックス 67"/>
        <xdr:cNvSpPr txBox="1"/>
      </xdr:nvSpPr>
      <xdr:spPr>
        <a:xfrm>
          <a:off x="3530111" y="613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112769</xdr:rowOff>
    </xdr:from>
    <xdr:to>
      <xdr:col>4</xdr:col>
      <xdr:colOff>155575</xdr:colOff>
      <xdr:row>37</xdr:row>
      <xdr:rowOff>117210</xdr:rowOff>
    </xdr:to>
    <xdr:cxnSp macro="">
      <xdr:nvCxnSpPr>
        <xdr:cNvPr id="69" name="直線コネクタ 68"/>
        <xdr:cNvCxnSpPr/>
      </xdr:nvCxnSpPr>
      <xdr:spPr>
        <a:xfrm flipV="1">
          <a:off x="2019300" y="6456419"/>
          <a:ext cx="889000" cy="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6245</xdr:rowOff>
    </xdr:from>
    <xdr:to>
      <xdr:col>4</xdr:col>
      <xdr:colOff>206375</xdr:colOff>
      <xdr:row>37</xdr:row>
      <xdr:rowOff>107845</xdr:rowOff>
    </xdr:to>
    <xdr:sp macro="" textlink="">
      <xdr:nvSpPr>
        <xdr:cNvPr id="70" name="フローチャート : 判断 69"/>
        <xdr:cNvSpPr/>
      </xdr:nvSpPr>
      <xdr:spPr>
        <a:xfrm>
          <a:off x="2857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124372</xdr:rowOff>
    </xdr:from>
    <xdr:ext cx="534377" cy="259045"/>
    <xdr:sp macro="" textlink="">
      <xdr:nvSpPr>
        <xdr:cNvPr id="71" name="テキスト ボックス 70"/>
        <xdr:cNvSpPr txBox="1"/>
      </xdr:nvSpPr>
      <xdr:spPr>
        <a:xfrm>
          <a:off x="2641111" y="612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65,343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86763</xdr:rowOff>
    </xdr:from>
    <xdr:to>
      <xdr:col>2</xdr:col>
      <xdr:colOff>638175</xdr:colOff>
      <xdr:row>37</xdr:row>
      <xdr:rowOff>117210</xdr:rowOff>
    </xdr:to>
    <xdr:cxnSp macro="">
      <xdr:nvCxnSpPr>
        <xdr:cNvPr id="72" name="直線コネクタ 71"/>
        <xdr:cNvCxnSpPr/>
      </xdr:nvCxnSpPr>
      <xdr:spPr>
        <a:xfrm>
          <a:off x="1130300" y="6430413"/>
          <a:ext cx="889000" cy="3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170554</xdr:rowOff>
    </xdr:from>
    <xdr:to>
      <xdr:col>3</xdr:col>
      <xdr:colOff>3175</xdr:colOff>
      <xdr:row>37</xdr:row>
      <xdr:rowOff>100704</xdr:rowOff>
    </xdr:to>
    <xdr:sp macro="" textlink="">
      <xdr:nvSpPr>
        <xdr:cNvPr id="73" name="フローチャート : 判断 72"/>
        <xdr:cNvSpPr/>
      </xdr:nvSpPr>
      <xdr:spPr>
        <a:xfrm>
          <a:off x="1968500" y="634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117231</xdr:rowOff>
    </xdr:from>
    <xdr:ext cx="534377" cy="259045"/>
    <xdr:sp macro="" textlink="">
      <xdr:nvSpPr>
        <xdr:cNvPr id="74" name="テキスト ボックス 73"/>
        <xdr:cNvSpPr txBox="1"/>
      </xdr:nvSpPr>
      <xdr:spPr>
        <a:xfrm>
          <a:off x="1752111" y="611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65,999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145593</xdr:rowOff>
    </xdr:from>
    <xdr:to>
      <xdr:col>1</xdr:col>
      <xdr:colOff>485775</xdr:colOff>
      <xdr:row>37</xdr:row>
      <xdr:rowOff>75743</xdr:rowOff>
    </xdr:to>
    <xdr:sp macro="" textlink="">
      <xdr:nvSpPr>
        <xdr:cNvPr id="75" name="フローチャート : 判断 74"/>
        <xdr:cNvSpPr/>
      </xdr:nvSpPr>
      <xdr:spPr>
        <a:xfrm>
          <a:off x="1079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92270</xdr:rowOff>
    </xdr:from>
    <xdr:ext cx="534377" cy="259045"/>
    <xdr:sp macro="" textlink="">
      <xdr:nvSpPr>
        <xdr:cNvPr id="76" name="テキスト ボックス 75"/>
        <xdr:cNvSpPr txBox="1"/>
      </xdr:nvSpPr>
      <xdr:spPr>
        <a:xfrm>
          <a:off x="863111" y="609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77601</xdr:rowOff>
    </xdr:from>
    <xdr:to>
      <xdr:col>6</xdr:col>
      <xdr:colOff>561975</xdr:colOff>
      <xdr:row>38</xdr:row>
      <xdr:rowOff>7751</xdr:rowOff>
    </xdr:to>
    <xdr:sp macro="" textlink="">
      <xdr:nvSpPr>
        <xdr:cNvPr id="82" name="円/楕円 81"/>
        <xdr:cNvSpPr/>
      </xdr:nvSpPr>
      <xdr:spPr>
        <a:xfrm>
          <a:off x="4584700" y="64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167541</xdr:rowOff>
    </xdr:from>
    <xdr:ext cx="534377" cy="259045"/>
    <xdr:sp macro="" textlink="">
      <xdr:nvSpPr>
        <xdr:cNvPr id="83" name="人件費該当値テキスト"/>
        <xdr:cNvSpPr txBox="1"/>
      </xdr:nvSpPr>
      <xdr:spPr>
        <a:xfrm>
          <a:off x="4686300" y="633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58,788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72811</xdr:rowOff>
    </xdr:from>
    <xdr:to>
      <xdr:col>5</xdr:col>
      <xdr:colOff>409575</xdr:colOff>
      <xdr:row>38</xdr:row>
      <xdr:rowOff>2961</xdr:rowOff>
    </xdr:to>
    <xdr:sp macro="" textlink="">
      <xdr:nvSpPr>
        <xdr:cNvPr id="84" name="円/楕円 83"/>
        <xdr:cNvSpPr/>
      </xdr:nvSpPr>
      <xdr:spPr>
        <a:xfrm>
          <a:off x="3746500" y="641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165538</xdr:rowOff>
    </xdr:from>
    <xdr:ext cx="534377" cy="259045"/>
    <xdr:sp macro="" textlink="">
      <xdr:nvSpPr>
        <xdr:cNvPr id="85" name="テキスト ボックス 84"/>
        <xdr:cNvSpPr txBox="1"/>
      </xdr:nvSpPr>
      <xdr:spPr>
        <a:xfrm>
          <a:off x="3530111" y="650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59,228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61969</xdr:rowOff>
    </xdr:from>
    <xdr:to>
      <xdr:col>4</xdr:col>
      <xdr:colOff>206375</xdr:colOff>
      <xdr:row>37</xdr:row>
      <xdr:rowOff>163568</xdr:rowOff>
    </xdr:to>
    <xdr:sp macro="" textlink="">
      <xdr:nvSpPr>
        <xdr:cNvPr id="86" name="円/楕円 85"/>
        <xdr:cNvSpPr/>
      </xdr:nvSpPr>
      <xdr:spPr>
        <a:xfrm>
          <a:off x="2857500" y="64056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154696</xdr:rowOff>
    </xdr:from>
    <xdr:ext cx="534377" cy="259045"/>
    <xdr:sp macro="" textlink="">
      <xdr:nvSpPr>
        <xdr:cNvPr id="87" name="テキスト ボックス 86"/>
        <xdr:cNvSpPr txBox="1"/>
      </xdr:nvSpPr>
      <xdr:spPr>
        <a:xfrm>
          <a:off x="2641111" y="64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60,224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66410</xdr:rowOff>
    </xdr:from>
    <xdr:to>
      <xdr:col>3</xdr:col>
      <xdr:colOff>3175</xdr:colOff>
      <xdr:row>37</xdr:row>
      <xdr:rowOff>168010</xdr:rowOff>
    </xdr:to>
    <xdr:sp macro="" textlink="">
      <xdr:nvSpPr>
        <xdr:cNvPr id="88" name="円/楕円 87"/>
        <xdr:cNvSpPr/>
      </xdr:nvSpPr>
      <xdr:spPr>
        <a:xfrm>
          <a:off x="1968500" y="641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159137</xdr:rowOff>
    </xdr:from>
    <xdr:ext cx="534377" cy="259045"/>
    <xdr:sp macro="" textlink="">
      <xdr:nvSpPr>
        <xdr:cNvPr id="89" name="テキスト ボックス 88"/>
        <xdr:cNvSpPr txBox="1"/>
      </xdr:nvSpPr>
      <xdr:spPr>
        <a:xfrm>
          <a:off x="1752111" y="650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59,816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35963</xdr:rowOff>
    </xdr:from>
    <xdr:to>
      <xdr:col>1</xdr:col>
      <xdr:colOff>485775</xdr:colOff>
      <xdr:row>37</xdr:row>
      <xdr:rowOff>137563</xdr:rowOff>
    </xdr:to>
    <xdr:sp macro="" textlink="">
      <xdr:nvSpPr>
        <xdr:cNvPr id="90" name="円/楕円 89"/>
        <xdr:cNvSpPr/>
      </xdr:nvSpPr>
      <xdr:spPr>
        <a:xfrm>
          <a:off x="1079500" y="637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128690</xdr:rowOff>
    </xdr:from>
    <xdr:ext cx="534377" cy="259045"/>
    <xdr:sp macro="" textlink="">
      <xdr:nvSpPr>
        <xdr:cNvPr id="91" name="テキスト ボックス 90"/>
        <xdr:cNvSpPr txBox="1"/>
      </xdr:nvSpPr>
      <xdr:spPr>
        <a:xfrm>
          <a:off x="863111" y="647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102068</xdr:rowOff>
    </xdr:from>
    <xdr:to>
      <xdr:col>6</xdr:col>
      <xdr:colOff>510540</xdr:colOff>
      <xdr:row>58</xdr:row>
      <xdr:rowOff>58590</xdr:rowOff>
    </xdr:to>
    <xdr:cxnSp macro="">
      <xdr:nvCxnSpPr>
        <xdr:cNvPr id="118" name="直線コネクタ 117"/>
        <xdr:cNvCxnSpPr/>
      </xdr:nvCxnSpPr>
      <xdr:spPr>
        <a:xfrm flipV="1">
          <a:off x="4633595" y="8503118"/>
          <a:ext cx="1270" cy="149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62417</xdr:rowOff>
    </xdr:from>
    <xdr:ext cx="534377" cy="259045"/>
    <xdr:sp macro="" textlink="">
      <xdr:nvSpPr>
        <xdr:cNvPr id="119" name="物件費最小値テキスト"/>
        <xdr:cNvSpPr txBox="1"/>
      </xdr:nvSpPr>
      <xdr:spPr>
        <a:xfrm>
          <a:off x="4686300" y="1000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49,451</a:t>
          </a:r>
          <a:endParaRPr kumimoji="1" lang="ja-JP" altLang="en-US" sz="1000" b="1">
            <a:latin typeface="ＭＳ Ｐゴシック"/>
          </a:endParaRPr>
        </a:p>
      </xdr:txBody>
    </xdr:sp>
    <xdr:clientData/>
  </xdr:oneCellAnchor>
  <xdr:twoCellAnchor>
    <xdr:from>
      <xdr:col>6</xdr:col>
      <xdr:colOff>422275</xdr:colOff>
      <xdr:row>58</xdr:row>
      <xdr:rowOff>58590</xdr:rowOff>
    </xdr:from>
    <xdr:to>
      <xdr:col>6</xdr:col>
      <xdr:colOff>600075</xdr:colOff>
      <xdr:row>58</xdr:row>
      <xdr:rowOff>58590</xdr:rowOff>
    </xdr:to>
    <xdr:cxnSp macro="">
      <xdr:nvCxnSpPr>
        <xdr:cNvPr id="120" name="直線コネクタ 119"/>
        <xdr:cNvCxnSpPr/>
      </xdr:nvCxnSpPr>
      <xdr:spPr>
        <a:xfrm>
          <a:off x="4546600" y="10002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48745</xdr:rowOff>
    </xdr:from>
    <xdr:ext cx="599010" cy="259045"/>
    <xdr:sp macro="" textlink="">
      <xdr:nvSpPr>
        <xdr:cNvPr id="121" name="物件費最大値テキスト"/>
        <xdr:cNvSpPr txBox="1"/>
      </xdr:nvSpPr>
      <xdr:spPr>
        <a:xfrm>
          <a:off x="4686300" y="827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187,207</a:t>
          </a:r>
          <a:endParaRPr kumimoji="1" lang="ja-JP" altLang="en-US" sz="1000" b="1">
            <a:latin typeface="ＭＳ Ｐゴシック"/>
          </a:endParaRPr>
        </a:p>
      </xdr:txBody>
    </xdr:sp>
    <xdr:clientData/>
  </xdr:oneCellAnchor>
  <xdr:twoCellAnchor>
    <xdr:from>
      <xdr:col>6</xdr:col>
      <xdr:colOff>422275</xdr:colOff>
      <xdr:row>49</xdr:row>
      <xdr:rowOff>102068</xdr:rowOff>
    </xdr:from>
    <xdr:to>
      <xdr:col>6</xdr:col>
      <xdr:colOff>600075</xdr:colOff>
      <xdr:row>49</xdr:row>
      <xdr:rowOff>102068</xdr:rowOff>
    </xdr:to>
    <xdr:cxnSp macro="">
      <xdr:nvCxnSpPr>
        <xdr:cNvPr id="122" name="直線コネクタ 121"/>
        <xdr:cNvCxnSpPr/>
      </xdr:nvCxnSpPr>
      <xdr:spPr>
        <a:xfrm>
          <a:off x="4546600" y="850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168841</xdr:rowOff>
    </xdr:from>
    <xdr:to>
      <xdr:col>6</xdr:col>
      <xdr:colOff>511175</xdr:colOff>
      <xdr:row>58</xdr:row>
      <xdr:rowOff>45898</xdr:rowOff>
    </xdr:to>
    <xdr:cxnSp macro="">
      <xdr:nvCxnSpPr>
        <xdr:cNvPr id="123" name="直線コネクタ 122"/>
        <xdr:cNvCxnSpPr/>
      </xdr:nvCxnSpPr>
      <xdr:spPr>
        <a:xfrm flipV="1">
          <a:off x="3797300" y="9941491"/>
          <a:ext cx="838200" cy="4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50730</xdr:rowOff>
    </xdr:from>
    <xdr:ext cx="534377" cy="259045"/>
    <xdr:sp macro="" textlink="">
      <xdr:nvSpPr>
        <xdr:cNvPr id="124" name="物件費平均値テキスト"/>
        <xdr:cNvSpPr txBox="1"/>
      </xdr:nvSpPr>
      <xdr:spPr>
        <a:xfrm>
          <a:off x="4686300" y="9651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63,358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27853</xdr:rowOff>
    </xdr:from>
    <xdr:to>
      <xdr:col>6</xdr:col>
      <xdr:colOff>561975</xdr:colOff>
      <xdr:row>57</xdr:row>
      <xdr:rowOff>129453</xdr:rowOff>
    </xdr:to>
    <xdr:sp macro="" textlink="">
      <xdr:nvSpPr>
        <xdr:cNvPr id="125" name="フローチャート : 判断 124"/>
        <xdr:cNvSpPr/>
      </xdr:nvSpPr>
      <xdr:spPr>
        <a:xfrm>
          <a:off x="4584700" y="98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45898</xdr:rowOff>
    </xdr:from>
    <xdr:to>
      <xdr:col>5</xdr:col>
      <xdr:colOff>358775</xdr:colOff>
      <xdr:row>58</xdr:row>
      <xdr:rowOff>60299</xdr:rowOff>
    </xdr:to>
    <xdr:cxnSp macro="">
      <xdr:nvCxnSpPr>
        <xdr:cNvPr id="126" name="直線コネクタ 125"/>
        <xdr:cNvCxnSpPr/>
      </xdr:nvCxnSpPr>
      <xdr:spPr>
        <a:xfrm flipV="1">
          <a:off x="2908300" y="9989998"/>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47012</xdr:rowOff>
    </xdr:from>
    <xdr:to>
      <xdr:col>5</xdr:col>
      <xdr:colOff>409575</xdr:colOff>
      <xdr:row>57</xdr:row>
      <xdr:rowOff>148612</xdr:rowOff>
    </xdr:to>
    <xdr:sp macro="" textlink="">
      <xdr:nvSpPr>
        <xdr:cNvPr id="127" name="フローチャート : 判断 126"/>
        <xdr:cNvSpPr/>
      </xdr:nvSpPr>
      <xdr:spPr>
        <a:xfrm>
          <a:off x="3746500" y="9819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165139</xdr:rowOff>
    </xdr:from>
    <xdr:ext cx="534377" cy="259045"/>
    <xdr:sp macro="" textlink="">
      <xdr:nvSpPr>
        <xdr:cNvPr id="128" name="テキスト ボックス 127"/>
        <xdr:cNvSpPr txBox="1"/>
      </xdr:nvSpPr>
      <xdr:spPr>
        <a:xfrm>
          <a:off x="3530111" y="959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61,598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60299</xdr:rowOff>
    </xdr:from>
    <xdr:to>
      <xdr:col>4</xdr:col>
      <xdr:colOff>155575</xdr:colOff>
      <xdr:row>58</xdr:row>
      <xdr:rowOff>95395</xdr:rowOff>
    </xdr:to>
    <xdr:cxnSp macro="">
      <xdr:nvCxnSpPr>
        <xdr:cNvPr id="129" name="直線コネクタ 128"/>
        <xdr:cNvCxnSpPr/>
      </xdr:nvCxnSpPr>
      <xdr:spPr>
        <a:xfrm flipV="1">
          <a:off x="2019300" y="10004399"/>
          <a:ext cx="889000" cy="3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66595</xdr:rowOff>
    </xdr:from>
    <xdr:to>
      <xdr:col>4</xdr:col>
      <xdr:colOff>206375</xdr:colOff>
      <xdr:row>57</xdr:row>
      <xdr:rowOff>168195</xdr:rowOff>
    </xdr:to>
    <xdr:sp macro="" textlink="">
      <xdr:nvSpPr>
        <xdr:cNvPr id="130" name="フローチャート : 判断 129"/>
        <xdr:cNvSpPr/>
      </xdr:nvSpPr>
      <xdr:spPr>
        <a:xfrm>
          <a:off x="2857500" y="983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13272</xdr:rowOff>
    </xdr:from>
    <xdr:ext cx="534377" cy="259045"/>
    <xdr:sp macro="" textlink="">
      <xdr:nvSpPr>
        <xdr:cNvPr id="131" name="テキスト ボックス 130"/>
        <xdr:cNvSpPr txBox="1"/>
      </xdr:nvSpPr>
      <xdr:spPr>
        <a:xfrm>
          <a:off x="2641111" y="961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95395</xdr:rowOff>
    </xdr:from>
    <xdr:to>
      <xdr:col>2</xdr:col>
      <xdr:colOff>638175</xdr:colOff>
      <xdr:row>58</xdr:row>
      <xdr:rowOff>116394</xdr:rowOff>
    </xdr:to>
    <xdr:cxnSp macro="">
      <xdr:nvCxnSpPr>
        <xdr:cNvPr id="132" name="直線コネクタ 131"/>
        <xdr:cNvCxnSpPr/>
      </xdr:nvCxnSpPr>
      <xdr:spPr>
        <a:xfrm flipV="1">
          <a:off x="1130300" y="10039495"/>
          <a:ext cx="889000" cy="2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98828</xdr:rowOff>
    </xdr:from>
    <xdr:to>
      <xdr:col>3</xdr:col>
      <xdr:colOff>3175</xdr:colOff>
      <xdr:row>58</xdr:row>
      <xdr:rowOff>28978</xdr:rowOff>
    </xdr:to>
    <xdr:sp macro="" textlink="">
      <xdr:nvSpPr>
        <xdr:cNvPr id="133" name="フローチャート : 判断 132"/>
        <xdr:cNvSpPr/>
      </xdr:nvSpPr>
      <xdr:spPr>
        <a:xfrm>
          <a:off x="1968500" y="987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45505</xdr:rowOff>
    </xdr:from>
    <xdr:ext cx="534377" cy="259045"/>
    <xdr:sp macro="" textlink="">
      <xdr:nvSpPr>
        <xdr:cNvPr id="134" name="テキスト ボックス 133"/>
        <xdr:cNvSpPr txBox="1"/>
      </xdr:nvSpPr>
      <xdr:spPr>
        <a:xfrm>
          <a:off x="1752111" y="964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108353</xdr:rowOff>
    </xdr:from>
    <xdr:to>
      <xdr:col>1</xdr:col>
      <xdr:colOff>485775</xdr:colOff>
      <xdr:row>58</xdr:row>
      <xdr:rowOff>38503</xdr:rowOff>
    </xdr:to>
    <xdr:sp macro="" textlink="">
      <xdr:nvSpPr>
        <xdr:cNvPr id="135" name="フローチャート : 判断 134"/>
        <xdr:cNvSpPr/>
      </xdr:nvSpPr>
      <xdr:spPr>
        <a:xfrm>
          <a:off x="1079500" y="98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55030</xdr:rowOff>
    </xdr:from>
    <xdr:ext cx="534377" cy="259045"/>
    <xdr:sp macro="" textlink="">
      <xdr:nvSpPr>
        <xdr:cNvPr id="136" name="テキスト ボックス 135"/>
        <xdr:cNvSpPr txBox="1"/>
      </xdr:nvSpPr>
      <xdr:spPr>
        <a:xfrm>
          <a:off x="863111" y="965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55,963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118041</xdr:rowOff>
    </xdr:from>
    <xdr:to>
      <xdr:col>6</xdr:col>
      <xdr:colOff>561975</xdr:colOff>
      <xdr:row>58</xdr:row>
      <xdr:rowOff>48191</xdr:rowOff>
    </xdr:to>
    <xdr:sp macro="" textlink="">
      <xdr:nvSpPr>
        <xdr:cNvPr id="142" name="円/楕円 141"/>
        <xdr:cNvSpPr/>
      </xdr:nvSpPr>
      <xdr:spPr>
        <a:xfrm>
          <a:off x="4584700" y="989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32968</xdr:rowOff>
    </xdr:from>
    <xdr:ext cx="534377" cy="259045"/>
    <xdr:sp macro="" textlink="">
      <xdr:nvSpPr>
        <xdr:cNvPr id="143" name="物件費該当値テキスト"/>
        <xdr:cNvSpPr txBox="1"/>
      </xdr:nvSpPr>
      <xdr:spPr>
        <a:xfrm>
          <a:off x="4686300" y="980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55,073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166548</xdr:rowOff>
    </xdr:from>
    <xdr:to>
      <xdr:col>5</xdr:col>
      <xdr:colOff>409575</xdr:colOff>
      <xdr:row>58</xdr:row>
      <xdr:rowOff>96698</xdr:rowOff>
    </xdr:to>
    <xdr:sp macro="" textlink="">
      <xdr:nvSpPr>
        <xdr:cNvPr id="144" name="円/楕円 143"/>
        <xdr:cNvSpPr/>
      </xdr:nvSpPr>
      <xdr:spPr>
        <a:xfrm>
          <a:off x="3746500" y="993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87825</xdr:rowOff>
    </xdr:from>
    <xdr:ext cx="534377" cy="259045"/>
    <xdr:sp macro="" textlink="">
      <xdr:nvSpPr>
        <xdr:cNvPr id="145" name="テキスト ボックス 144"/>
        <xdr:cNvSpPr txBox="1"/>
      </xdr:nvSpPr>
      <xdr:spPr>
        <a:xfrm>
          <a:off x="3530111" y="1003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50,617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9499</xdr:rowOff>
    </xdr:from>
    <xdr:to>
      <xdr:col>4</xdr:col>
      <xdr:colOff>206375</xdr:colOff>
      <xdr:row>58</xdr:row>
      <xdr:rowOff>111099</xdr:rowOff>
    </xdr:to>
    <xdr:sp macro="" textlink="">
      <xdr:nvSpPr>
        <xdr:cNvPr id="146" name="円/楕円 145"/>
        <xdr:cNvSpPr/>
      </xdr:nvSpPr>
      <xdr:spPr>
        <a:xfrm>
          <a:off x="2857500" y="995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102226</xdr:rowOff>
    </xdr:from>
    <xdr:ext cx="534377" cy="259045"/>
    <xdr:sp macro="" textlink="">
      <xdr:nvSpPr>
        <xdr:cNvPr id="147" name="テキスト ボックス 146"/>
        <xdr:cNvSpPr txBox="1"/>
      </xdr:nvSpPr>
      <xdr:spPr>
        <a:xfrm>
          <a:off x="2641111" y="100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49,294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44595</xdr:rowOff>
    </xdr:from>
    <xdr:to>
      <xdr:col>3</xdr:col>
      <xdr:colOff>3175</xdr:colOff>
      <xdr:row>58</xdr:row>
      <xdr:rowOff>146195</xdr:rowOff>
    </xdr:to>
    <xdr:sp macro="" textlink="">
      <xdr:nvSpPr>
        <xdr:cNvPr id="148" name="円/楕円 147"/>
        <xdr:cNvSpPr/>
      </xdr:nvSpPr>
      <xdr:spPr>
        <a:xfrm>
          <a:off x="1968500" y="998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137322</xdr:rowOff>
    </xdr:from>
    <xdr:ext cx="534377" cy="259045"/>
    <xdr:sp macro="" textlink="">
      <xdr:nvSpPr>
        <xdr:cNvPr id="149" name="テキスト ボックス 148"/>
        <xdr:cNvSpPr txBox="1"/>
      </xdr:nvSpPr>
      <xdr:spPr>
        <a:xfrm>
          <a:off x="1752111" y="1008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46,070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65594</xdr:rowOff>
    </xdr:from>
    <xdr:to>
      <xdr:col>1</xdr:col>
      <xdr:colOff>485775</xdr:colOff>
      <xdr:row>58</xdr:row>
      <xdr:rowOff>167194</xdr:rowOff>
    </xdr:to>
    <xdr:sp macro="" textlink="">
      <xdr:nvSpPr>
        <xdr:cNvPr id="150" name="円/楕円 149"/>
        <xdr:cNvSpPr/>
      </xdr:nvSpPr>
      <xdr:spPr>
        <a:xfrm>
          <a:off x="1079500" y="1000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158321</xdr:rowOff>
    </xdr:from>
    <xdr:ext cx="534377" cy="259045"/>
    <xdr:sp macro="" textlink="">
      <xdr:nvSpPr>
        <xdr:cNvPr id="151" name="テキスト ボックス 150"/>
        <xdr:cNvSpPr txBox="1"/>
      </xdr:nvSpPr>
      <xdr:spPr>
        <a:xfrm>
          <a:off x="863111" y="1010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90605</xdr:rowOff>
    </xdr:from>
    <xdr:to>
      <xdr:col>6</xdr:col>
      <xdr:colOff>510540</xdr:colOff>
      <xdr:row>79</xdr:row>
      <xdr:rowOff>39115</xdr:rowOff>
    </xdr:to>
    <xdr:cxnSp macro="">
      <xdr:nvCxnSpPr>
        <xdr:cNvPr id="177" name="直線コネクタ 176"/>
        <xdr:cNvCxnSpPr/>
      </xdr:nvCxnSpPr>
      <xdr:spPr>
        <a:xfrm flipV="1">
          <a:off x="4633595" y="12092105"/>
          <a:ext cx="1270" cy="149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8"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9" name="直線コネクタ 178"/>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37282</xdr:rowOff>
    </xdr:from>
    <xdr:ext cx="534377" cy="259045"/>
    <xdr:sp macro="" textlink="">
      <xdr:nvSpPr>
        <xdr:cNvPr id="180" name="維持補修費最大値テキスト"/>
        <xdr:cNvSpPr txBox="1"/>
      </xdr:nvSpPr>
      <xdr:spPr>
        <a:xfrm>
          <a:off x="4686300" y="1186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14,251</a:t>
          </a:r>
          <a:endParaRPr kumimoji="1" lang="ja-JP" altLang="en-US" sz="1000" b="1">
            <a:latin typeface="ＭＳ Ｐゴシック"/>
          </a:endParaRPr>
        </a:p>
      </xdr:txBody>
    </xdr:sp>
    <xdr:clientData/>
  </xdr:oneCellAnchor>
  <xdr:twoCellAnchor>
    <xdr:from>
      <xdr:col>6</xdr:col>
      <xdr:colOff>422275</xdr:colOff>
      <xdr:row>70</xdr:row>
      <xdr:rowOff>90605</xdr:rowOff>
    </xdr:from>
    <xdr:to>
      <xdr:col>6</xdr:col>
      <xdr:colOff>600075</xdr:colOff>
      <xdr:row>70</xdr:row>
      <xdr:rowOff>90605</xdr:rowOff>
    </xdr:to>
    <xdr:cxnSp macro="">
      <xdr:nvCxnSpPr>
        <xdr:cNvPr id="181" name="直線コネクタ 180"/>
        <xdr:cNvCxnSpPr/>
      </xdr:nvCxnSpPr>
      <xdr:spPr>
        <a:xfrm>
          <a:off x="4546600" y="1209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73951</xdr:rowOff>
    </xdr:from>
    <xdr:to>
      <xdr:col>6</xdr:col>
      <xdr:colOff>511175</xdr:colOff>
      <xdr:row>76</xdr:row>
      <xdr:rowOff>104975</xdr:rowOff>
    </xdr:to>
    <xdr:cxnSp macro="">
      <xdr:nvCxnSpPr>
        <xdr:cNvPr id="182" name="直線コネクタ 181"/>
        <xdr:cNvCxnSpPr/>
      </xdr:nvCxnSpPr>
      <xdr:spPr>
        <a:xfrm>
          <a:off x="3797300" y="13104151"/>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1359</xdr:rowOff>
    </xdr:from>
    <xdr:ext cx="469744" cy="259045"/>
    <xdr:sp macro="" textlink="">
      <xdr:nvSpPr>
        <xdr:cNvPr id="183" name="維持補修費平均値テキスト"/>
        <xdr:cNvSpPr txBox="1"/>
      </xdr:nvSpPr>
      <xdr:spPr>
        <a:xfrm>
          <a:off x="4686300" y="13203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22932</xdr:rowOff>
    </xdr:from>
    <xdr:to>
      <xdr:col>6</xdr:col>
      <xdr:colOff>561975</xdr:colOff>
      <xdr:row>77</xdr:row>
      <xdr:rowOff>124532</xdr:rowOff>
    </xdr:to>
    <xdr:sp macro="" textlink="">
      <xdr:nvSpPr>
        <xdr:cNvPr id="184" name="フローチャート : 判断 183"/>
        <xdr:cNvSpPr/>
      </xdr:nvSpPr>
      <xdr:spPr>
        <a:xfrm>
          <a:off x="45847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73951</xdr:rowOff>
    </xdr:from>
    <xdr:to>
      <xdr:col>5</xdr:col>
      <xdr:colOff>358775</xdr:colOff>
      <xdr:row>76</xdr:row>
      <xdr:rowOff>142748</xdr:rowOff>
    </xdr:to>
    <xdr:cxnSp macro="">
      <xdr:nvCxnSpPr>
        <xdr:cNvPr id="185" name="直線コネクタ 184"/>
        <xdr:cNvCxnSpPr/>
      </xdr:nvCxnSpPr>
      <xdr:spPr>
        <a:xfrm flipV="1">
          <a:off x="2908300" y="13104151"/>
          <a:ext cx="889000" cy="6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28484</xdr:rowOff>
    </xdr:from>
    <xdr:to>
      <xdr:col>5</xdr:col>
      <xdr:colOff>409575</xdr:colOff>
      <xdr:row>77</xdr:row>
      <xdr:rowOff>130084</xdr:rowOff>
    </xdr:to>
    <xdr:sp macro="" textlink="">
      <xdr:nvSpPr>
        <xdr:cNvPr id="186" name="フローチャート : 判断 185"/>
        <xdr:cNvSpPr/>
      </xdr:nvSpPr>
      <xdr:spPr>
        <a:xfrm>
          <a:off x="3746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121211</xdr:rowOff>
    </xdr:from>
    <xdr:ext cx="469744" cy="259045"/>
    <xdr:sp macro="" textlink="">
      <xdr:nvSpPr>
        <xdr:cNvPr id="187" name="テキスト ボックス 186"/>
        <xdr:cNvSpPr txBox="1"/>
      </xdr:nvSpPr>
      <xdr:spPr>
        <a:xfrm>
          <a:off x="3562427" y="1332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136979</xdr:rowOff>
    </xdr:from>
    <xdr:to>
      <xdr:col>4</xdr:col>
      <xdr:colOff>155575</xdr:colOff>
      <xdr:row>76</xdr:row>
      <xdr:rowOff>142748</xdr:rowOff>
    </xdr:to>
    <xdr:cxnSp macro="">
      <xdr:nvCxnSpPr>
        <xdr:cNvPr id="188" name="直線コネクタ 187"/>
        <xdr:cNvCxnSpPr/>
      </xdr:nvCxnSpPr>
      <xdr:spPr>
        <a:xfrm>
          <a:off x="2019300" y="13167179"/>
          <a:ext cx="889000" cy="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35125</xdr:rowOff>
    </xdr:from>
    <xdr:to>
      <xdr:col>4</xdr:col>
      <xdr:colOff>206375</xdr:colOff>
      <xdr:row>77</xdr:row>
      <xdr:rowOff>136725</xdr:rowOff>
    </xdr:to>
    <xdr:sp macro="" textlink="">
      <xdr:nvSpPr>
        <xdr:cNvPr id="189" name="フローチャート : 判断 188"/>
        <xdr:cNvSpPr/>
      </xdr:nvSpPr>
      <xdr:spPr>
        <a:xfrm>
          <a:off x="2857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127852</xdr:rowOff>
    </xdr:from>
    <xdr:ext cx="469744" cy="259045"/>
    <xdr:sp macro="" textlink="">
      <xdr:nvSpPr>
        <xdr:cNvPr id="190" name="テキスト ボックス 189"/>
        <xdr:cNvSpPr txBox="1"/>
      </xdr:nvSpPr>
      <xdr:spPr>
        <a:xfrm>
          <a:off x="2673427"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136979</xdr:rowOff>
    </xdr:from>
    <xdr:to>
      <xdr:col>2</xdr:col>
      <xdr:colOff>638175</xdr:colOff>
      <xdr:row>76</xdr:row>
      <xdr:rowOff>153526</xdr:rowOff>
    </xdr:to>
    <xdr:cxnSp macro="">
      <xdr:nvCxnSpPr>
        <xdr:cNvPr id="191" name="直線コネクタ 190"/>
        <xdr:cNvCxnSpPr/>
      </xdr:nvCxnSpPr>
      <xdr:spPr>
        <a:xfrm flipV="1">
          <a:off x="1130300" y="13167179"/>
          <a:ext cx="889000" cy="1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56787</xdr:rowOff>
    </xdr:from>
    <xdr:to>
      <xdr:col>3</xdr:col>
      <xdr:colOff>3175</xdr:colOff>
      <xdr:row>77</xdr:row>
      <xdr:rowOff>158387</xdr:rowOff>
    </xdr:to>
    <xdr:sp macro="" textlink="">
      <xdr:nvSpPr>
        <xdr:cNvPr id="192" name="フローチャート : 判断 191"/>
        <xdr:cNvSpPr/>
      </xdr:nvSpPr>
      <xdr:spPr>
        <a:xfrm>
          <a:off x="1968500" y="132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149514</xdr:rowOff>
    </xdr:from>
    <xdr:ext cx="469744" cy="259045"/>
    <xdr:sp macro="" textlink="">
      <xdr:nvSpPr>
        <xdr:cNvPr id="193" name="テキスト ボックス 192"/>
        <xdr:cNvSpPr txBox="1"/>
      </xdr:nvSpPr>
      <xdr:spPr>
        <a:xfrm>
          <a:off x="1784427" y="1335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60162</xdr:rowOff>
    </xdr:from>
    <xdr:to>
      <xdr:col>1</xdr:col>
      <xdr:colOff>485775</xdr:colOff>
      <xdr:row>77</xdr:row>
      <xdr:rowOff>161762</xdr:rowOff>
    </xdr:to>
    <xdr:sp macro="" textlink="">
      <xdr:nvSpPr>
        <xdr:cNvPr id="194" name="フローチャート : 判断 193"/>
        <xdr:cNvSpPr/>
      </xdr:nvSpPr>
      <xdr:spPr>
        <a:xfrm>
          <a:off x="1079500" y="132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152889</xdr:rowOff>
    </xdr:from>
    <xdr:ext cx="469744" cy="259045"/>
    <xdr:sp macro="" textlink="">
      <xdr:nvSpPr>
        <xdr:cNvPr id="195" name="テキスト ボックス 194"/>
        <xdr:cNvSpPr txBox="1"/>
      </xdr:nvSpPr>
      <xdr:spPr>
        <a:xfrm>
          <a:off x="895427" y="133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3,039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54175</xdr:rowOff>
    </xdr:from>
    <xdr:to>
      <xdr:col>6</xdr:col>
      <xdr:colOff>561975</xdr:colOff>
      <xdr:row>76</xdr:row>
      <xdr:rowOff>155775</xdr:rowOff>
    </xdr:to>
    <xdr:sp macro="" textlink="">
      <xdr:nvSpPr>
        <xdr:cNvPr id="201" name="円/楕円 200"/>
        <xdr:cNvSpPr/>
      </xdr:nvSpPr>
      <xdr:spPr>
        <a:xfrm>
          <a:off x="4584700" y="130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77051</xdr:rowOff>
    </xdr:from>
    <xdr:ext cx="469744" cy="259045"/>
    <xdr:sp macro="" textlink="">
      <xdr:nvSpPr>
        <xdr:cNvPr id="202" name="維持補修費該当値テキスト"/>
        <xdr:cNvSpPr txBox="1"/>
      </xdr:nvSpPr>
      <xdr:spPr>
        <a:xfrm>
          <a:off x="4686300" y="1293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23151</xdr:rowOff>
    </xdr:from>
    <xdr:to>
      <xdr:col>5</xdr:col>
      <xdr:colOff>409575</xdr:colOff>
      <xdr:row>76</xdr:row>
      <xdr:rowOff>124751</xdr:rowOff>
    </xdr:to>
    <xdr:sp macro="" textlink="">
      <xdr:nvSpPr>
        <xdr:cNvPr id="203" name="円/楕円 202"/>
        <xdr:cNvSpPr/>
      </xdr:nvSpPr>
      <xdr:spPr>
        <a:xfrm>
          <a:off x="3746500" y="1305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141278</xdr:rowOff>
    </xdr:from>
    <xdr:ext cx="469744" cy="259045"/>
    <xdr:sp macro="" textlink="">
      <xdr:nvSpPr>
        <xdr:cNvPr id="204" name="テキスト ボックス 203"/>
        <xdr:cNvSpPr txBox="1"/>
      </xdr:nvSpPr>
      <xdr:spPr>
        <a:xfrm>
          <a:off x="3562427" y="128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91948</xdr:rowOff>
    </xdr:from>
    <xdr:to>
      <xdr:col>4</xdr:col>
      <xdr:colOff>206375</xdr:colOff>
      <xdr:row>77</xdr:row>
      <xdr:rowOff>22098</xdr:rowOff>
    </xdr:to>
    <xdr:sp macro="" textlink="">
      <xdr:nvSpPr>
        <xdr:cNvPr id="205" name="円/楕円 204"/>
        <xdr:cNvSpPr/>
      </xdr:nvSpPr>
      <xdr:spPr>
        <a:xfrm>
          <a:off x="2857500" y="1312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38625</xdr:rowOff>
    </xdr:from>
    <xdr:ext cx="469744" cy="259045"/>
    <xdr:sp macro="" textlink="">
      <xdr:nvSpPr>
        <xdr:cNvPr id="206" name="テキスト ボックス 205"/>
        <xdr:cNvSpPr txBox="1"/>
      </xdr:nvSpPr>
      <xdr:spPr>
        <a:xfrm>
          <a:off x="2673427" y="1289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86179</xdr:rowOff>
    </xdr:from>
    <xdr:to>
      <xdr:col>3</xdr:col>
      <xdr:colOff>3175</xdr:colOff>
      <xdr:row>77</xdr:row>
      <xdr:rowOff>16329</xdr:rowOff>
    </xdr:to>
    <xdr:sp macro="" textlink="">
      <xdr:nvSpPr>
        <xdr:cNvPr id="207" name="円/楕円 206"/>
        <xdr:cNvSpPr/>
      </xdr:nvSpPr>
      <xdr:spPr>
        <a:xfrm>
          <a:off x="1968500" y="1311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32855</xdr:rowOff>
    </xdr:from>
    <xdr:ext cx="469744" cy="259045"/>
    <xdr:sp macro="" textlink="">
      <xdr:nvSpPr>
        <xdr:cNvPr id="208" name="テキスト ボックス 207"/>
        <xdr:cNvSpPr txBox="1"/>
      </xdr:nvSpPr>
      <xdr:spPr>
        <a:xfrm>
          <a:off x="1784427" y="1289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102726</xdr:rowOff>
    </xdr:from>
    <xdr:to>
      <xdr:col>1</xdr:col>
      <xdr:colOff>485775</xdr:colOff>
      <xdr:row>77</xdr:row>
      <xdr:rowOff>32876</xdr:rowOff>
    </xdr:to>
    <xdr:sp macro="" textlink="">
      <xdr:nvSpPr>
        <xdr:cNvPr id="209" name="円/楕円 208"/>
        <xdr:cNvSpPr/>
      </xdr:nvSpPr>
      <xdr:spPr>
        <a:xfrm>
          <a:off x="1079500" y="1313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49402</xdr:rowOff>
    </xdr:from>
    <xdr:ext cx="469744" cy="259045"/>
    <xdr:sp macro="" textlink="">
      <xdr:nvSpPr>
        <xdr:cNvPr id="210" name="テキスト ボックス 209"/>
        <xdr:cNvSpPr txBox="1"/>
      </xdr:nvSpPr>
      <xdr:spPr>
        <a:xfrm>
          <a:off x="895427" y="1290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2" name="直線コネクタ 22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3" name="テキスト ボックス 22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4" name="直線コネクタ 22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5" name="テキスト ボックス 22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6" name="直線コネクタ 22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7" name="テキスト ボックス 22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8" name="直線コネクタ 22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0" name="直線コネクタ 22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2" name="直線コネクタ 23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32617</xdr:rowOff>
    </xdr:from>
    <xdr:to>
      <xdr:col>6</xdr:col>
      <xdr:colOff>510540</xdr:colOff>
      <xdr:row>99</xdr:row>
      <xdr:rowOff>80313</xdr:rowOff>
    </xdr:to>
    <xdr:cxnSp macro="">
      <xdr:nvCxnSpPr>
        <xdr:cNvPr id="237" name="直線コネクタ 236"/>
        <xdr:cNvCxnSpPr/>
      </xdr:nvCxnSpPr>
      <xdr:spPr>
        <a:xfrm flipV="1">
          <a:off x="4633595" y="15463117"/>
          <a:ext cx="1270" cy="159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84140</xdr:rowOff>
    </xdr:from>
    <xdr:ext cx="534377" cy="259045"/>
    <xdr:sp macro="" textlink="">
      <xdr:nvSpPr>
        <xdr:cNvPr id="238" name="扶助費最小値テキスト"/>
        <xdr:cNvSpPr txBox="1"/>
      </xdr:nvSpPr>
      <xdr:spPr>
        <a:xfrm>
          <a:off x="4686300" y="1705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81,137</a:t>
          </a:r>
          <a:endParaRPr kumimoji="1" lang="ja-JP" altLang="en-US" sz="1000" b="1">
            <a:latin typeface="ＭＳ Ｐゴシック"/>
          </a:endParaRPr>
        </a:p>
      </xdr:txBody>
    </xdr:sp>
    <xdr:clientData/>
  </xdr:oneCellAnchor>
  <xdr:twoCellAnchor>
    <xdr:from>
      <xdr:col>6</xdr:col>
      <xdr:colOff>422275</xdr:colOff>
      <xdr:row>99</xdr:row>
      <xdr:rowOff>80313</xdr:rowOff>
    </xdr:from>
    <xdr:to>
      <xdr:col>6</xdr:col>
      <xdr:colOff>600075</xdr:colOff>
      <xdr:row>99</xdr:row>
      <xdr:rowOff>80313</xdr:rowOff>
    </xdr:to>
    <xdr:cxnSp macro="">
      <xdr:nvCxnSpPr>
        <xdr:cNvPr id="239" name="直線コネクタ 238"/>
        <xdr:cNvCxnSpPr/>
      </xdr:nvCxnSpPr>
      <xdr:spPr>
        <a:xfrm>
          <a:off x="4546600" y="17053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150744</xdr:rowOff>
    </xdr:from>
    <xdr:ext cx="599010" cy="259045"/>
    <xdr:sp macro="" textlink="">
      <xdr:nvSpPr>
        <xdr:cNvPr id="240" name="扶助費最大値テキスト"/>
        <xdr:cNvSpPr txBox="1"/>
      </xdr:nvSpPr>
      <xdr:spPr>
        <a:xfrm>
          <a:off x="4686300" y="1523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178,558</a:t>
          </a:r>
          <a:endParaRPr kumimoji="1" lang="ja-JP" altLang="en-US" sz="1000" b="1">
            <a:latin typeface="ＭＳ Ｐゴシック"/>
          </a:endParaRPr>
        </a:p>
      </xdr:txBody>
    </xdr:sp>
    <xdr:clientData/>
  </xdr:oneCellAnchor>
  <xdr:twoCellAnchor>
    <xdr:from>
      <xdr:col>6</xdr:col>
      <xdr:colOff>422275</xdr:colOff>
      <xdr:row>90</xdr:row>
      <xdr:rowOff>32617</xdr:rowOff>
    </xdr:from>
    <xdr:to>
      <xdr:col>6</xdr:col>
      <xdr:colOff>600075</xdr:colOff>
      <xdr:row>90</xdr:row>
      <xdr:rowOff>32617</xdr:rowOff>
    </xdr:to>
    <xdr:cxnSp macro="">
      <xdr:nvCxnSpPr>
        <xdr:cNvPr id="241" name="直線コネクタ 240"/>
        <xdr:cNvCxnSpPr/>
      </xdr:nvCxnSpPr>
      <xdr:spPr>
        <a:xfrm>
          <a:off x="4546600" y="15463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116204</xdr:rowOff>
    </xdr:from>
    <xdr:to>
      <xdr:col>6</xdr:col>
      <xdr:colOff>511175</xdr:colOff>
      <xdr:row>96</xdr:row>
      <xdr:rowOff>21971</xdr:rowOff>
    </xdr:to>
    <xdr:cxnSp macro="">
      <xdr:nvCxnSpPr>
        <xdr:cNvPr id="242" name="直線コネクタ 241"/>
        <xdr:cNvCxnSpPr/>
      </xdr:nvCxnSpPr>
      <xdr:spPr>
        <a:xfrm flipV="1">
          <a:off x="3797300" y="16403954"/>
          <a:ext cx="838200" cy="7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79622</xdr:rowOff>
    </xdr:from>
    <xdr:ext cx="599010" cy="259045"/>
    <xdr:sp macro="" textlink="">
      <xdr:nvSpPr>
        <xdr:cNvPr id="243" name="扶助費平均値テキスト"/>
        <xdr:cNvSpPr txBox="1"/>
      </xdr:nvSpPr>
      <xdr:spPr>
        <a:xfrm>
          <a:off x="4686300" y="16367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118,747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101195</xdr:rowOff>
    </xdr:from>
    <xdr:to>
      <xdr:col>6</xdr:col>
      <xdr:colOff>561975</xdr:colOff>
      <xdr:row>96</xdr:row>
      <xdr:rowOff>31345</xdr:rowOff>
    </xdr:to>
    <xdr:sp macro="" textlink="">
      <xdr:nvSpPr>
        <xdr:cNvPr id="244" name="フローチャート : 判断 243"/>
        <xdr:cNvSpPr/>
      </xdr:nvSpPr>
      <xdr:spPr>
        <a:xfrm>
          <a:off x="45847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21971</xdr:rowOff>
    </xdr:from>
    <xdr:to>
      <xdr:col>5</xdr:col>
      <xdr:colOff>358775</xdr:colOff>
      <xdr:row>96</xdr:row>
      <xdr:rowOff>127422</xdr:rowOff>
    </xdr:to>
    <xdr:cxnSp macro="">
      <xdr:nvCxnSpPr>
        <xdr:cNvPr id="245" name="直線コネクタ 244"/>
        <xdr:cNvCxnSpPr/>
      </xdr:nvCxnSpPr>
      <xdr:spPr>
        <a:xfrm flipV="1">
          <a:off x="2908300" y="16481171"/>
          <a:ext cx="889000" cy="10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5869</xdr:rowOff>
    </xdr:from>
    <xdr:to>
      <xdr:col>5</xdr:col>
      <xdr:colOff>409575</xdr:colOff>
      <xdr:row>96</xdr:row>
      <xdr:rowOff>107469</xdr:rowOff>
    </xdr:to>
    <xdr:sp macro="" textlink="">
      <xdr:nvSpPr>
        <xdr:cNvPr id="246" name="フローチャート : 判断 245"/>
        <xdr:cNvSpPr/>
      </xdr:nvSpPr>
      <xdr:spPr>
        <a:xfrm>
          <a:off x="3746500" y="1646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98596</xdr:rowOff>
    </xdr:from>
    <xdr:ext cx="599010" cy="259045"/>
    <xdr:sp macro="" textlink="">
      <xdr:nvSpPr>
        <xdr:cNvPr id="247" name="テキスト ボックス 246"/>
        <xdr:cNvSpPr txBox="1"/>
      </xdr:nvSpPr>
      <xdr:spPr>
        <a:xfrm>
          <a:off x="3497794" y="165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114,085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127422</xdr:rowOff>
    </xdr:from>
    <xdr:to>
      <xdr:col>4</xdr:col>
      <xdr:colOff>155575</xdr:colOff>
      <xdr:row>97</xdr:row>
      <xdr:rowOff>29204</xdr:rowOff>
    </xdr:to>
    <xdr:cxnSp macro="">
      <xdr:nvCxnSpPr>
        <xdr:cNvPr id="248" name="直線コネクタ 247"/>
        <xdr:cNvCxnSpPr/>
      </xdr:nvCxnSpPr>
      <xdr:spPr>
        <a:xfrm flipV="1">
          <a:off x="2019300" y="16586622"/>
          <a:ext cx="889000" cy="7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104935</xdr:rowOff>
    </xdr:from>
    <xdr:to>
      <xdr:col>4</xdr:col>
      <xdr:colOff>206375</xdr:colOff>
      <xdr:row>97</xdr:row>
      <xdr:rowOff>35085</xdr:rowOff>
    </xdr:to>
    <xdr:sp macro="" textlink="">
      <xdr:nvSpPr>
        <xdr:cNvPr id="249" name="フローチャート : 判断 248"/>
        <xdr:cNvSpPr/>
      </xdr:nvSpPr>
      <xdr:spPr>
        <a:xfrm>
          <a:off x="2857500" y="165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26212</xdr:rowOff>
    </xdr:from>
    <xdr:ext cx="599010" cy="259045"/>
    <xdr:sp macro="" textlink="">
      <xdr:nvSpPr>
        <xdr:cNvPr id="250" name="テキスト ボックス 249"/>
        <xdr:cNvSpPr txBox="1"/>
      </xdr:nvSpPr>
      <xdr:spPr>
        <a:xfrm>
          <a:off x="2608794" y="1665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108,018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29204</xdr:rowOff>
    </xdr:from>
    <xdr:to>
      <xdr:col>2</xdr:col>
      <xdr:colOff>638175</xdr:colOff>
      <xdr:row>97</xdr:row>
      <xdr:rowOff>31344</xdr:rowOff>
    </xdr:to>
    <xdr:cxnSp macro="">
      <xdr:nvCxnSpPr>
        <xdr:cNvPr id="251" name="直線コネクタ 250"/>
        <xdr:cNvCxnSpPr/>
      </xdr:nvCxnSpPr>
      <xdr:spPr>
        <a:xfrm flipV="1">
          <a:off x="1130300" y="16659854"/>
          <a:ext cx="889000" cy="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7779</xdr:rowOff>
    </xdr:from>
    <xdr:to>
      <xdr:col>3</xdr:col>
      <xdr:colOff>3175</xdr:colOff>
      <xdr:row>97</xdr:row>
      <xdr:rowOff>109379</xdr:rowOff>
    </xdr:to>
    <xdr:sp macro="" textlink="">
      <xdr:nvSpPr>
        <xdr:cNvPr id="252" name="フローチャート : 判断 251"/>
        <xdr:cNvSpPr/>
      </xdr:nvSpPr>
      <xdr:spPr>
        <a:xfrm>
          <a:off x="1968500" y="1663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100506</xdr:rowOff>
    </xdr:from>
    <xdr:ext cx="599010" cy="259045"/>
    <xdr:sp macro="" textlink="">
      <xdr:nvSpPr>
        <xdr:cNvPr id="253" name="テキスト ボックス 252"/>
        <xdr:cNvSpPr txBox="1"/>
      </xdr:nvSpPr>
      <xdr:spPr>
        <a:xfrm>
          <a:off x="1719794" y="1673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26901</xdr:rowOff>
    </xdr:from>
    <xdr:to>
      <xdr:col>1</xdr:col>
      <xdr:colOff>485775</xdr:colOff>
      <xdr:row>97</xdr:row>
      <xdr:rowOff>128501</xdr:rowOff>
    </xdr:to>
    <xdr:sp macro="" textlink="">
      <xdr:nvSpPr>
        <xdr:cNvPr id="254" name="フローチャート : 判断 253"/>
        <xdr:cNvSpPr/>
      </xdr:nvSpPr>
      <xdr:spPr>
        <a:xfrm>
          <a:off x="1079500" y="1665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119628</xdr:rowOff>
    </xdr:from>
    <xdr:ext cx="599010" cy="259045"/>
    <xdr:sp macro="" textlink="">
      <xdr:nvSpPr>
        <xdr:cNvPr id="255" name="テキスト ボックス 254"/>
        <xdr:cNvSpPr txBox="1"/>
      </xdr:nvSpPr>
      <xdr:spPr>
        <a:xfrm>
          <a:off x="830794" y="16750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102,297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65404</xdr:rowOff>
    </xdr:from>
    <xdr:to>
      <xdr:col>6</xdr:col>
      <xdr:colOff>561975</xdr:colOff>
      <xdr:row>95</xdr:row>
      <xdr:rowOff>167004</xdr:rowOff>
    </xdr:to>
    <xdr:sp macro="" textlink="">
      <xdr:nvSpPr>
        <xdr:cNvPr id="261" name="円/楕円 260"/>
        <xdr:cNvSpPr/>
      </xdr:nvSpPr>
      <xdr:spPr>
        <a:xfrm>
          <a:off x="4584700" y="1635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88281</xdr:rowOff>
    </xdr:from>
    <xdr:ext cx="599010" cy="259045"/>
    <xdr:sp macro="" textlink="">
      <xdr:nvSpPr>
        <xdr:cNvPr id="262" name="扶助費該当値テキスト"/>
        <xdr:cNvSpPr txBox="1"/>
      </xdr:nvSpPr>
      <xdr:spPr>
        <a:xfrm>
          <a:off x="4686300" y="1620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120,939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142621</xdr:rowOff>
    </xdr:from>
    <xdr:to>
      <xdr:col>5</xdr:col>
      <xdr:colOff>409575</xdr:colOff>
      <xdr:row>96</xdr:row>
      <xdr:rowOff>72771</xdr:rowOff>
    </xdr:to>
    <xdr:sp macro="" textlink="">
      <xdr:nvSpPr>
        <xdr:cNvPr id="263" name="円/楕円 262"/>
        <xdr:cNvSpPr/>
      </xdr:nvSpPr>
      <xdr:spPr>
        <a:xfrm>
          <a:off x="3746500" y="1643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89298</xdr:rowOff>
    </xdr:from>
    <xdr:ext cx="599010" cy="259045"/>
    <xdr:sp macro="" textlink="">
      <xdr:nvSpPr>
        <xdr:cNvPr id="264" name="テキスト ボックス 263"/>
        <xdr:cNvSpPr txBox="1"/>
      </xdr:nvSpPr>
      <xdr:spPr>
        <a:xfrm>
          <a:off x="3497794" y="1620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116,210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76622</xdr:rowOff>
    </xdr:from>
    <xdr:to>
      <xdr:col>4</xdr:col>
      <xdr:colOff>206375</xdr:colOff>
      <xdr:row>97</xdr:row>
      <xdr:rowOff>6772</xdr:rowOff>
    </xdr:to>
    <xdr:sp macro="" textlink="">
      <xdr:nvSpPr>
        <xdr:cNvPr id="265" name="円/楕円 264"/>
        <xdr:cNvSpPr/>
      </xdr:nvSpPr>
      <xdr:spPr>
        <a:xfrm>
          <a:off x="2857500" y="1653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23299</xdr:rowOff>
    </xdr:from>
    <xdr:ext cx="599010" cy="259045"/>
    <xdr:sp macro="" textlink="">
      <xdr:nvSpPr>
        <xdr:cNvPr id="266" name="テキスト ボックス 265"/>
        <xdr:cNvSpPr txBox="1"/>
      </xdr:nvSpPr>
      <xdr:spPr>
        <a:xfrm>
          <a:off x="2608794" y="16311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109,752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149854</xdr:rowOff>
    </xdr:from>
    <xdr:to>
      <xdr:col>3</xdr:col>
      <xdr:colOff>3175</xdr:colOff>
      <xdr:row>97</xdr:row>
      <xdr:rowOff>80004</xdr:rowOff>
    </xdr:to>
    <xdr:sp macro="" textlink="">
      <xdr:nvSpPr>
        <xdr:cNvPr id="267" name="円/楕円 266"/>
        <xdr:cNvSpPr/>
      </xdr:nvSpPr>
      <xdr:spPr>
        <a:xfrm>
          <a:off x="1968500" y="1660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96531</xdr:rowOff>
    </xdr:from>
    <xdr:ext cx="599010" cy="259045"/>
    <xdr:sp macro="" textlink="">
      <xdr:nvSpPr>
        <xdr:cNvPr id="268" name="テキスト ボックス 267"/>
        <xdr:cNvSpPr txBox="1"/>
      </xdr:nvSpPr>
      <xdr:spPr>
        <a:xfrm>
          <a:off x="1719794" y="1638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105,267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151994</xdr:rowOff>
    </xdr:from>
    <xdr:to>
      <xdr:col>1</xdr:col>
      <xdr:colOff>485775</xdr:colOff>
      <xdr:row>97</xdr:row>
      <xdr:rowOff>82144</xdr:rowOff>
    </xdr:to>
    <xdr:sp macro="" textlink="">
      <xdr:nvSpPr>
        <xdr:cNvPr id="269" name="円/楕円 268"/>
        <xdr:cNvSpPr/>
      </xdr:nvSpPr>
      <xdr:spPr>
        <a:xfrm>
          <a:off x="1079500" y="1661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98671</xdr:rowOff>
    </xdr:from>
    <xdr:ext cx="599010" cy="259045"/>
    <xdr:sp macro="" textlink="">
      <xdr:nvSpPr>
        <xdr:cNvPr id="270" name="テキスト ボックス 269"/>
        <xdr:cNvSpPr txBox="1"/>
      </xdr:nvSpPr>
      <xdr:spPr>
        <a:xfrm>
          <a:off x="830794" y="1638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81" name="直線コネクタ 28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2" name="テキスト ボックス 28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3" name="直線コネクタ 28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4" name="テキスト ボックス 28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5" name="直線コネクタ 28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6" name="テキスト ボックス 28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7" name="直線コネクタ 28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8" name="テキスト ボックス 28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9" name="直線コネクタ 28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90" name="テキスト ボックス 28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107182</xdr:rowOff>
    </xdr:from>
    <xdr:to>
      <xdr:col>15</xdr:col>
      <xdr:colOff>180340</xdr:colOff>
      <xdr:row>37</xdr:row>
      <xdr:rowOff>133833</xdr:rowOff>
    </xdr:to>
    <xdr:cxnSp macro="">
      <xdr:nvCxnSpPr>
        <xdr:cNvPr id="294" name="直線コネクタ 293"/>
        <xdr:cNvCxnSpPr/>
      </xdr:nvCxnSpPr>
      <xdr:spPr>
        <a:xfrm flipV="1">
          <a:off x="10475595" y="5422132"/>
          <a:ext cx="1270" cy="1055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137660</xdr:rowOff>
    </xdr:from>
    <xdr:ext cx="534377" cy="259045"/>
    <xdr:sp macro="" textlink="">
      <xdr:nvSpPr>
        <xdr:cNvPr id="295" name="補助費等最小値テキスト"/>
        <xdr:cNvSpPr txBox="1"/>
      </xdr:nvSpPr>
      <xdr:spPr>
        <a:xfrm>
          <a:off x="10528300" y="648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13,308</a:t>
          </a:r>
          <a:endParaRPr kumimoji="1" lang="ja-JP" altLang="en-US" sz="1000" b="1">
            <a:latin typeface="ＭＳ Ｐゴシック"/>
          </a:endParaRPr>
        </a:p>
      </xdr:txBody>
    </xdr:sp>
    <xdr:clientData/>
  </xdr:oneCellAnchor>
  <xdr:twoCellAnchor>
    <xdr:from>
      <xdr:col>15</xdr:col>
      <xdr:colOff>92075</xdr:colOff>
      <xdr:row>37</xdr:row>
      <xdr:rowOff>133833</xdr:rowOff>
    </xdr:from>
    <xdr:to>
      <xdr:col>15</xdr:col>
      <xdr:colOff>269875</xdr:colOff>
      <xdr:row>37</xdr:row>
      <xdr:rowOff>133833</xdr:rowOff>
    </xdr:to>
    <xdr:cxnSp macro="">
      <xdr:nvCxnSpPr>
        <xdr:cNvPr id="296" name="直線コネクタ 295"/>
        <xdr:cNvCxnSpPr/>
      </xdr:nvCxnSpPr>
      <xdr:spPr>
        <a:xfrm>
          <a:off x="10388600" y="647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53859</xdr:rowOff>
    </xdr:from>
    <xdr:ext cx="534377" cy="259045"/>
    <xdr:sp macro="" textlink="">
      <xdr:nvSpPr>
        <xdr:cNvPr id="297" name="補助費等最大値テキスト"/>
        <xdr:cNvSpPr txBox="1"/>
      </xdr:nvSpPr>
      <xdr:spPr>
        <a:xfrm>
          <a:off x="10528300" y="519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68,707</a:t>
          </a:r>
          <a:endParaRPr kumimoji="1" lang="ja-JP" altLang="en-US" sz="1000" b="1">
            <a:latin typeface="ＭＳ Ｐゴシック"/>
          </a:endParaRPr>
        </a:p>
      </xdr:txBody>
    </xdr:sp>
    <xdr:clientData/>
  </xdr:oneCellAnchor>
  <xdr:twoCellAnchor>
    <xdr:from>
      <xdr:col>15</xdr:col>
      <xdr:colOff>92075</xdr:colOff>
      <xdr:row>31</xdr:row>
      <xdr:rowOff>107182</xdr:rowOff>
    </xdr:from>
    <xdr:to>
      <xdr:col>15</xdr:col>
      <xdr:colOff>269875</xdr:colOff>
      <xdr:row>31</xdr:row>
      <xdr:rowOff>107182</xdr:rowOff>
    </xdr:to>
    <xdr:cxnSp macro="">
      <xdr:nvCxnSpPr>
        <xdr:cNvPr id="298" name="直線コネクタ 297"/>
        <xdr:cNvCxnSpPr/>
      </xdr:nvCxnSpPr>
      <xdr:spPr>
        <a:xfrm>
          <a:off x="10388600" y="5422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39002</xdr:rowOff>
    </xdr:from>
    <xdr:to>
      <xdr:col>15</xdr:col>
      <xdr:colOff>180975</xdr:colOff>
      <xdr:row>37</xdr:row>
      <xdr:rowOff>61462</xdr:rowOff>
    </xdr:to>
    <xdr:cxnSp macro="">
      <xdr:nvCxnSpPr>
        <xdr:cNvPr id="299" name="直線コネクタ 298"/>
        <xdr:cNvCxnSpPr/>
      </xdr:nvCxnSpPr>
      <xdr:spPr>
        <a:xfrm>
          <a:off x="9639300" y="6382652"/>
          <a:ext cx="838200" cy="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811</xdr:rowOff>
    </xdr:from>
    <xdr:ext cx="534377" cy="259045"/>
    <xdr:sp macro="" textlink="">
      <xdr:nvSpPr>
        <xdr:cNvPr id="300" name="補助費等平均値テキスト"/>
        <xdr:cNvSpPr txBox="1"/>
      </xdr:nvSpPr>
      <xdr:spPr>
        <a:xfrm>
          <a:off x="10528300" y="6173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149384</xdr:rowOff>
    </xdr:from>
    <xdr:to>
      <xdr:col>15</xdr:col>
      <xdr:colOff>231775</xdr:colOff>
      <xdr:row>37</xdr:row>
      <xdr:rowOff>79534</xdr:rowOff>
    </xdr:to>
    <xdr:sp macro="" textlink="">
      <xdr:nvSpPr>
        <xdr:cNvPr id="301" name="フローチャート : 判断 300"/>
        <xdr:cNvSpPr/>
      </xdr:nvSpPr>
      <xdr:spPr>
        <a:xfrm>
          <a:off x="10426700" y="632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5474</xdr:rowOff>
    </xdr:from>
    <xdr:to>
      <xdr:col>14</xdr:col>
      <xdr:colOff>28575</xdr:colOff>
      <xdr:row>37</xdr:row>
      <xdr:rowOff>39002</xdr:rowOff>
    </xdr:to>
    <xdr:cxnSp macro="">
      <xdr:nvCxnSpPr>
        <xdr:cNvPr id="302" name="直線コネクタ 301"/>
        <xdr:cNvCxnSpPr/>
      </xdr:nvCxnSpPr>
      <xdr:spPr>
        <a:xfrm>
          <a:off x="8750300" y="6349124"/>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134734</xdr:rowOff>
    </xdr:from>
    <xdr:to>
      <xdr:col>14</xdr:col>
      <xdr:colOff>79375</xdr:colOff>
      <xdr:row>37</xdr:row>
      <xdr:rowOff>64884</xdr:rowOff>
    </xdr:to>
    <xdr:sp macro="" textlink="">
      <xdr:nvSpPr>
        <xdr:cNvPr id="303" name="フローチャート : 判断 302"/>
        <xdr:cNvSpPr/>
      </xdr:nvSpPr>
      <xdr:spPr>
        <a:xfrm>
          <a:off x="9588500" y="630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81411</xdr:rowOff>
    </xdr:from>
    <xdr:ext cx="534377" cy="259045"/>
    <xdr:sp macro="" textlink="">
      <xdr:nvSpPr>
        <xdr:cNvPr id="304" name="テキスト ボックス 303"/>
        <xdr:cNvSpPr txBox="1"/>
      </xdr:nvSpPr>
      <xdr:spPr>
        <a:xfrm>
          <a:off x="9372111" y="608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5016</xdr:rowOff>
    </xdr:from>
    <xdr:to>
      <xdr:col>12</xdr:col>
      <xdr:colOff>511175</xdr:colOff>
      <xdr:row>37</xdr:row>
      <xdr:rowOff>5474</xdr:rowOff>
    </xdr:to>
    <xdr:cxnSp macro="">
      <xdr:nvCxnSpPr>
        <xdr:cNvPr id="305" name="直線コネクタ 304"/>
        <xdr:cNvCxnSpPr/>
      </xdr:nvCxnSpPr>
      <xdr:spPr>
        <a:xfrm>
          <a:off x="7861300" y="634866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77775</xdr:rowOff>
    </xdr:from>
    <xdr:to>
      <xdr:col>12</xdr:col>
      <xdr:colOff>561975</xdr:colOff>
      <xdr:row>37</xdr:row>
      <xdr:rowOff>7925</xdr:rowOff>
    </xdr:to>
    <xdr:sp macro="" textlink="">
      <xdr:nvSpPr>
        <xdr:cNvPr id="306" name="フローチャート : 判断 305"/>
        <xdr:cNvSpPr/>
      </xdr:nvSpPr>
      <xdr:spPr>
        <a:xfrm>
          <a:off x="8699500" y="62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24452</xdr:rowOff>
    </xdr:from>
    <xdr:ext cx="534377" cy="259045"/>
    <xdr:sp macro="" textlink="">
      <xdr:nvSpPr>
        <xdr:cNvPr id="307" name="テキスト ボックス 306"/>
        <xdr:cNvSpPr txBox="1"/>
      </xdr:nvSpPr>
      <xdr:spPr>
        <a:xfrm>
          <a:off x="8483111" y="60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5016</xdr:rowOff>
    </xdr:from>
    <xdr:to>
      <xdr:col>11</xdr:col>
      <xdr:colOff>307975</xdr:colOff>
      <xdr:row>37</xdr:row>
      <xdr:rowOff>26372</xdr:rowOff>
    </xdr:to>
    <xdr:cxnSp macro="">
      <xdr:nvCxnSpPr>
        <xdr:cNvPr id="308" name="直線コネクタ 307"/>
        <xdr:cNvCxnSpPr/>
      </xdr:nvCxnSpPr>
      <xdr:spPr>
        <a:xfrm flipV="1">
          <a:off x="6972300" y="6348666"/>
          <a:ext cx="889000" cy="2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78327</xdr:rowOff>
    </xdr:from>
    <xdr:to>
      <xdr:col>11</xdr:col>
      <xdr:colOff>358775</xdr:colOff>
      <xdr:row>37</xdr:row>
      <xdr:rowOff>8477</xdr:rowOff>
    </xdr:to>
    <xdr:sp macro="" textlink="">
      <xdr:nvSpPr>
        <xdr:cNvPr id="309" name="フローチャート : 判断 308"/>
        <xdr:cNvSpPr/>
      </xdr:nvSpPr>
      <xdr:spPr>
        <a:xfrm>
          <a:off x="7810500" y="625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25004</xdr:rowOff>
    </xdr:from>
    <xdr:ext cx="534377" cy="259045"/>
    <xdr:sp macro="" textlink="">
      <xdr:nvSpPr>
        <xdr:cNvPr id="310" name="テキスト ボックス 309"/>
        <xdr:cNvSpPr txBox="1"/>
      </xdr:nvSpPr>
      <xdr:spPr>
        <a:xfrm>
          <a:off x="7594111" y="602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22,555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89319</xdr:rowOff>
    </xdr:from>
    <xdr:to>
      <xdr:col>10</xdr:col>
      <xdr:colOff>155575</xdr:colOff>
      <xdr:row>37</xdr:row>
      <xdr:rowOff>19469</xdr:rowOff>
    </xdr:to>
    <xdr:sp macro="" textlink="">
      <xdr:nvSpPr>
        <xdr:cNvPr id="311" name="フローチャート : 判断 310"/>
        <xdr:cNvSpPr/>
      </xdr:nvSpPr>
      <xdr:spPr>
        <a:xfrm>
          <a:off x="6921500" y="62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35996</xdr:rowOff>
    </xdr:from>
    <xdr:ext cx="534377" cy="259045"/>
    <xdr:sp macro="" textlink="">
      <xdr:nvSpPr>
        <xdr:cNvPr id="312" name="テキスト ボックス 311"/>
        <xdr:cNvSpPr txBox="1"/>
      </xdr:nvSpPr>
      <xdr:spPr>
        <a:xfrm>
          <a:off x="6705111" y="603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10662</xdr:rowOff>
    </xdr:from>
    <xdr:to>
      <xdr:col>15</xdr:col>
      <xdr:colOff>231775</xdr:colOff>
      <xdr:row>37</xdr:row>
      <xdr:rowOff>112262</xdr:rowOff>
    </xdr:to>
    <xdr:sp macro="" textlink="">
      <xdr:nvSpPr>
        <xdr:cNvPr id="318" name="円/楕円 317"/>
        <xdr:cNvSpPr/>
      </xdr:nvSpPr>
      <xdr:spPr>
        <a:xfrm>
          <a:off x="10426700" y="635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127811</xdr:rowOff>
    </xdr:from>
    <xdr:ext cx="534377" cy="259045"/>
    <xdr:sp macro="" textlink="">
      <xdr:nvSpPr>
        <xdr:cNvPr id="319" name="補助費等該当値テキスト"/>
        <xdr:cNvSpPr txBox="1"/>
      </xdr:nvSpPr>
      <xdr:spPr>
        <a:xfrm>
          <a:off x="10528300" y="63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17,107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159652</xdr:rowOff>
    </xdr:from>
    <xdr:to>
      <xdr:col>14</xdr:col>
      <xdr:colOff>79375</xdr:colOff>
      <xdr:row>37</xdr:row>
      <xdr:rowOff>89802</xdr:rowOff>
    </xdr:to>
    <xdr:sp macro="" textlink="">
      <xdr:nvSpPr>
        <xdr:cNvPr id="320" name="円/楕円 319"/>
        <xdr:cNvSpPr/>
      </xdr:nvSpPr>
      <xdr:spPr>
        <a:xfrm>
          <a:off x="9588500" y="633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80929</xdr:rowOff>
    </xdr:from>
    <xdr:ext cx="534377" cy="259045"/>
    <xdr:sp macro="" textlink="">
      <xdr:nvSpPr>
        <xdr:cNvPr id="321" name="テキスト ボックス 320"/>
        <xdr:cNvSpPr txBox="1"/>
      </xdr:nvSpPr>
      <xdr:spPr>
        <a:xfrm>
          <a:off x="9372111" y="642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126124</xdr:rowOff>
    </xdr:from>
    <xdr:to>
      <xdr:col>12</xdr:col>
      <xdr:colOff>561975</xdr:colOff>
      <xdr:row>37</xdr:row>
      <xdr:rowOff>56274</xdr:rowOff>
    </xdr:to>
    <xdr:sp macro="" textlink="">
      <xdr:nvSpPr>
        <xdr:cNvPr id="322" name="円/楕円 321"/>
        <xdr:cNvSpPr/>
      </xdr:nvSpPr>
      <xdr:spPr>
        <a:xfrm>
          <a:off x="8699500" y="62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47401</xdr:rowOff>
    </xdr:from>
    <xdr:ext cx="534377" cy="259045"/>
    <xdr:sp macro="" textlink="">
      <xdr:nvSpPr>
        <xdr:cNvPr id="323" name="テキスト ボックス 322"/>
        <xdr:cNvSpPr txBox="1"/>
      </xdr:nvSpPr>
      <xdr:spPr>
        <a:xfrm>
          <a:off x="8483111" y="639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20,046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125666</xdr:rowOff>
    </xdr:from>
    <xdr:to>
      <xdr:col>11</xdr:col>
      <xdr:colOff>358775</xdr:colOff>
      <xdr:row>37</xdr:row>
      <xdr:rowOff>55816</xdr:rowOff>
    </xdr:to>
    <xdr:sp macro="" textlink="">
      <xdr:nvSpPr>
        <xdr:cNvPr id="324" name="円/楕円 323"/>
        <xdr:cNvSpPr/>
      </xdr:nvSpPr>
      <xdr:spPr>
        <a:xfrm>
          <a:off x="7810500" y="629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46943</xdr:rowOff>
    </xdr:from>
    <xdr:ext cx="534377" cy="259045"/>
    <xdr:sp macro="" textlink="">
      <xdr:nvSpPr>
        <xdr:cNvPr id="325" name="テキスト ボックス 324"/>
        <xdr:cNvSpPr txBox="1"/>
      </xdr:nvSpPr>
      <xdr:spPr>
        <a:xfrm>
          <a:off x="7594111" y="639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20,070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147022</xdr:rowOff>
    </xdr:from>
    <xdr:to>
      <xdr:col>10</xdr:col>
      <xdr:colOff>155575</xdr:colOff>
      <xdr:row>37</xdr:row>
      <xdr:rowOff>77172</xdr:rowOff>
    </xdr:to>
    <xdr:sp macro="" textlink="">
      <xdr:nvSpPr>
        <xdr:cNvPr id="326" name="円/楕円 325"/>
        <xdr:cNvSpPr/>
      </xdr:nvSpPr>
      <xdr:spPr>
        <a:xfrm>
          <a:off x="6921500" y="631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68299</xdr:rowOff>
    </xdr:from>
    <xdr:ext cx="534377" cy="259045"/>
    <xdr:sp macro="" textlink="">
      <xdr:nvSpPr>
        <xdr:cNvPr id="327" name="テキスト ボックス 326"/>
        <xdr:cNvSpPr txBox="1"/>
      </xdr:nvSpPr>
      <xdr:spPr>
        <a:xfrm>
          <a:off x="6705111" y="641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8" name="直線コネクタ 33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9" name="テキスト ボックス 33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0" name="直線コネクタ 33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1" name="テキスト ボックス 34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2" name="直線コネクタ 34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43" name="テキスト ボックス 34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4" name="直線コネクタ 34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5" name="テキスト ボックス 34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6" name="直線コネクタ 34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7" name="テキスト ボックス 34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8" name="直線コネクタ 34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9" name="テキスト ボックス 34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13702</xdr:rowOff>
    </xdr:from>
    <xdr:to>
      <xdr:col>15</xdr:col>
      <xdr:colOff>180340</xdr:colOff>
      <xdr:row>58</xdr:row>
      <xdr:rowOff>98761</xdr:rowOff>
    </xdr:to>
    <xdr:cxnSp macro="">
      <xdr:nvCxnSpPr>
        <xdr:cNvPr id="353" name="直線コネクタ 352"/>
        <xdr:cNvCxnSpPr/>
      </xdr:nvCxnSpPr>
      <xdr:spPr>
        <a:xfrm flipV="1">
          <a:off x="10475595" y="8757652"/>
          <a:ext cx="1270" cy="1285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102588</xdr:rowOff>
    </xdr:from>
    <xdr:ext cx="534377" cy="259045"/>
    <xdr:sp macro="" textlink="">
      <xdr:nvSpPr>
        <xdr:cNvPr id="354" name="普通建設事業費最小値テキスト"/>
        <xdr:cNvSpPr txBox="1"/>
      </xdr:nvSpPr>
      <xdr:spPr>
        <a:xfrm>
          <a:off x="10528300" y="1004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15</xdr:col>
      <xdr:colOff>92075</xdr:colOff>
      <xdr:row>58</xdr:row>
      <xdr:rowOff>98761</xdr:rowOff>
    </xdr:from>
    <xdr:to>
      <xdr:col>15</xdr:col>
      <xdr:colOff>269875</xdr:colOff>
      <xdr:row>58</xdr:row>
      <xdr:rowOff>98761</xdr:rowOff>
    </xdr:to>
    <xdr:cxnSp macro="">
      <xdr:nvCxnSpPr>
        <xdr:cNvPr id="355" name="直線コネクタ 354"/>
        <xdr:cNvCxnSpPr/>
      </xdr:nvCxnSpPr>
      <xdr:spPr>
        <a:xfrm>
          <a:off x="10388600" y="1004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131829</xdr:rowOff>
    </xdr:from>
    <xdr:ext cx="599010" cy="259045"/>
    <xdr:sp macro="" textlink="">
      <xdr:nvSpPr>
        <xdr:cNvPr id="356" name="普通建設事業費最大値テキスト"/>
        <xdr:cNvSpPr txBox="1"/>
      </xdr:nvSpPr>
      <xdr:spPr>
        <a:xfrm>
          <a:off x="10528300" y="8532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223,041</a:t>
          </a:r>
          <a:endParaRPr kumimoji="1" lang="ja-JP" altLang="en-US" sz="1000" b="1">
            <a:latin typeface="ＭＳ Ｐゴシック"/>
          </a:endParaRPr>
        </a:p>
      </xdr:txBody>
    </xdr:sp>
    <xdr:clientData/>
  </xdr:oneCellAnchor>
  <xdr:twoCellAnchor>
    <xdr:from>
      <xdr:col>15</xdr:col>
      <xdr:colOff>92075</xdr:colOff>
      <xdr:row>51</xdr:row>
      <xdr:rowOff>13702</xdr:rowOff>
    </xdr:from>
    <xdr:to>
      <xdr:col>15</xdr:col>
      <xdr:colOff>269875</xdr:colOff>
      <xdr:row>51</xdr:row>
      <xdr:rowOff>13702</xdr:rowOff>
    </xdr:to>
    <xdr:cxnSp macro="">
      <xdr:nvCxnSpPr>
        <xdr:cNvPr id="357" name="直線コネクタ 356"/>
        <xdr:cNvCxnSpPr/>
      </xdr:nvCxnSpPr>
      <xdr:spPr>
        <a:xfrm>
          <a:off x="10388600" y="875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21429</xdr:rowOff>
    </xdr:from>
    <xdr:to>
      <xdr:col>15</xdr:col>
      <xdr:colOff>180975</xdr:colOff>
      <xdr:row>58</xdr:row>
      <xdr:rowOff>29933</xdr:rowOff>
    </xdr:to>
    <xdr:cxnSp macro="">
      <xdr:nvCxnSpPr>
        <xdr:cNvPr id="358" name="直線コネクタ 357"/>
        <xdr:cNvCxnSpPr/>
      </xdr:nvCxnSpPr>
      <xdr:spPr>
        <a:xfrm flipV="1">
          <a:off x="9639300" y="9965529"/>
          <a:ext cx="8382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77063</xdr:rowOff>
    </xdr:from>
    <xdr:ext cx="534377" cy="259045"/>
    <xdr:sp macro="" textlink="">
      <xdr:nvSpPr>
        <xdr:cNvPr id="359" name="普通建設事業費平均値テキスト"/>
        <xdr:cNvSpPr txBox="1"/>
      </xdr:nvSpPr>
      <xdr:spPr>
        <a:xfrm>
          <a:off x="10528300" y="9678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54186</xdr:rowOff>
    </xdr:from>
    <xdr:to>
      <xdr:col>15</xdr:col>
      <xdr:colOff>231775</xdr:colOff>
      <xdr:row>57</xdr:row>
      <xdr:rowOff>155786</xdr:rowOff>
    </xdr:to>
    <xdr:sp macro="" textlink="">
      <xdr:nvSpPr>
        <xdr:cNvPr id="360" name="フローチャート : 判断 359"/>
        <xdr:cNvSpPr/>
      </xdr:nvSpPr>
      <xdr:spPr>
        <a:xfrm>
          <a:off x="10426700" y="982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24982</xdr:rowOff>
    </xdr:from>
    <xdr:to>
      <xdr:col>14</xdr:col>
      <xdr:colOff>28575</xdr:colOff>
      <xdr:row>58</xdr:row>
      <xdr:rowOff>29933</xdr:rowOff>
    </xdr:to>
    <xdr:cxnSp macro="">
      <xdr:nvCxnSpPr>
        <xdr:cNvPr id="361" name="直線コネクタ 360"/>
        <xdr:cNvCxnSpPr/>
      </xdr:nvCxnSpPr>
      <xdr:spPr>
        <a:xfrm>
          <a:off x="8750300" y="9969082"/>
          <a:ext cx="889000" cy="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105078</xdr:rowOff>
    </xdr:from>
    <xdr:to>
      <xdr:col>14</xdr:col>
      <xdr:colOff>79375</xdr:colOff>
      <xdr:row>58</xdr:row>
      <xdr:rowOff>35228</xdr:rowOff>
    </xdr:to>
    <xdr:sp macro="" textlink="">
      <xdr:nvSpPr>
        <xdr:cNvPr id="362" name="フローチャート : 判断 361"/>
        <xdr:cNvSpPr/>
      </xdr:nvSpPr>
      <xdr:spPr>
        <a:xfrm>
          <a:off x="9588500" y="9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51755</xdr:rowOff>
    </xdr:from>
    <xdr:ext cx="534377" cy="259045"/>
    <xdr:sp macro="" textlink="">
      <xdr:nvSpPr>
        <xdr:cNvPr id="363" name="テキスト ボックス 362"/>
        <xdr:cNvSpPr txBox="1"/>
      </xdr:nvSpPr>
      <xdr:spPr>
        <a:xfrm>
          <a:off x="9372111" y="965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43,773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24982</xdr:rowOff>
    </xdr:from>
    <xdr:to>
      <xdr:col>12</xdr:col>
      <xdr:colOff>511175</xdr:colOff>
      <xdr:row>58</xdr:row>
      <xdr:rowOff>54158</xdr:rowOff>
    </xdr:to>
    <xdr:cxnSp macro="">
      <xdr:nvCxnSpPr>
        <xdr:cNvPr id="364" name="直線コネクタ 363"/>
        <xdr:cNvCxnSpPr/>
      </xdr:nvCxnSpPr>
      <xdr:spPr>
        <a:xfrm flipV="1">
          <a:off x="7861300" y="9969082"/>
          <a:ext cx="889000" cy="2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83583</xdr:rowOff>
    </xdr:from>
    <xdr:to>
      <xdr:col>12</xdr:col>
      <xdr:colOff>561975</xdr:colOff>
      <xdr:row>58</xdr:row>
      <xdr:rowOff>13733</xdr:rowOff>
    </xdr:to>
    <xdr:sp macro="" textlink="">
      <xdr:nvSpPr>
        <xdr:cNvPr id="365" name="フローチャート : 判断 364"/>
        <xdr:cNvSpPr/>
      </xdr:nvSpPr>
      <xdr:spPr>
        <a:xfrm>
          <a:off x="8699500" y="985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30260</xdr:rowOff>
    </xdr:from>
    <xdr:ext cx="534377" cy="259045"/>
    <xdr:sp macro="" textlink="">
      <xdr:nvSpPr>
        <xdr:cNvPr id="366" name="テキスト ボックス 365"/>
        <xdr:cNvSpPr txBox="1"/>
      </xdr:nvSpPr>
      <xdr:spPr>
        <a:xfrm>
          <a:off x="8483111" y="963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47,064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54158</xdr:rowOff>
    </xdr:from>
    <xdr:to>
      <xdr:col>11</xdr:col>
      <xdr:colOff>307975</xdr:colOff>
      <xdr:row>58</xdr:row>
      <xdr:rowOff>75313</xdr:rowOff>
    </xdr:to>
    <xdr:cxnSp macro="">
      <xdr:nvCxnSpPr>
        <xdr:cNvPr id="367" name="直線コネクタ 366"/>
        <xdr:cNvCxnSpPr/>
      </xdr:nvCxnSpPr>
      <xdr:spPr>
        <a:xfrm flipV="1">
          <a:off x="6972300" y="9998258"/>
          <a:ext cx="889000" cy="2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150223</xdr:rowOff>
    </xdr:from>
    <xdr:to>
      <xdr:col>11</xdr:col>
      <xdr:colOff>358775</xdr:colOff>
      <xdr:row>58</xdr:row>
      <xdr:rowOff>80373</xdr:rowOff>
    </xdr:to>
    <xdr:sp macro="" textlink="">
      <xdr:nvSpPr>
        <xdr:cNvPr id="368" name="フローチャート : 判断 367"/>
        <xdr:cNvSpPr/>
      </xdr:nvSpPr>
      <xdr:spPr>
        <a:xfrm>
          <a:off x="7810500" y="9922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96900</xdr:rowOff>
    </xdr:from>
    <xdr:ext cx="534377" cy="259045"/>
    <xdr:sp macro="" textlink="">
      <xdr:nvSpPr>
        <xdr:cNvPr id="369" name="テキスト ボックス 368"/>
        <xdr:cNvSpPr txBox="1"/>
      </xdr:nvSpPr>
      <xdr:spPr>
        <a:xfrm>
          <a:off x="7594111" y="969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36,861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144973</xdr:rowOff>
    </xdr:from>
    <xdr:to>
      <xdr:col>10</xdr:col>
      <xdr:colOff>155575</xdr:colOff>
      <xdr:row>58</xdr:row>
      <xdr:rowOff>75123</xdr:rowOff>
    </xdr:to>
    <xdr:sp macro="" textlink="">
      <xdr:nvSpPr>
        <xdr:cNvPr id="370" name="フローチャート : 判断 369"/>
        <xdr:cNvSpPr/>
      </xdr:nvSpPr>
      <xdr:spPr>
        <a:xfrm>
          <a:off x="6921500" y="991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91650</xdr:rowOff>
    </xdr:from>
    <xdr:ext cx="534377" cy="259045"/>
    <xdr:sp macro="" textlink="">
      <xdr:nvSpPr>
        <xdr:cNvPr id="371" name="テキスト ボックス 370"/>
        <xdr:cNvSpPr txBox="1"/>
      </xdr:nvSpPr>
      <xdr:spPr>
        <a:xfrm>
          <a:off x="6705111" y="969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37,665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142079</xdr:rowOff>
    </xdr:from>
    <xdr:to>
      <xdr:col>15</xdr:col>
      <xdr:colOff>231775</xdr:colOff>
      <xdr:row>58</xdr:row>
      <xdr:rowOff>72229</xdr:rowOff>
    </xdr:to>
    <xdr:sp macro="" textlink="">
      <xdr:nvSpPr>
        <xdr:cNvPr id="377" name="円/楕円 376"/>
        <xdr:cNvSpPr/>
      </xdr:nvSpPr>
      <xdr:spPr>
        <a:xfrm>
          <a:off x="10426700" y="991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57006</xdr:rowOff>
    </xdr:from>
    <xdr:ext cx="534377" cy="259045"/>
    <xdr:sp macro="" textlink="">
      <xdr:nvSpPr>
        <xdr:cNvPr id="378" name="普通建設事業費該当値テキスト"/>
        <xdr:cNvSpPr txBox="1"/>
      </xdr:nvSpPr>
      <xdr:spPr>
        <a:xfrm>
          <a:off x="10528300" y="982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38,108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150583</xdr:rowOff>
    </xdr:from>
    <xdr:to>
      <xdr:col>14</xdr:col>
      <xdr:colOff>79375</xdr:colOff>
      <xdr:row>58</xdr:row>
      <xdr:rowOff>80733</xdr:rowOff>
    </xdr:to>
    <xdr:sp macro="" textlink="">
      <xdr:nvSpPr>
        <xdr:cNvPr id="379" name="円/楕円 378"/>
        <xdr:cNvSpPr/>
      </xdr:nvSpPr>
      <xdr:spPr>
        <a:xfrm>
          <a:off x="9588500" y="992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71860</xdr:rowOff>
    </xdr:from>
    <xdr:ext cx="534377" cy="259045"/>
    <xdr:sp macro="" textlink="">
      <xdr:nvSpPr>
        <xdr:cNvPr id="380" name="テキスト ボックス 379"/>
        <xdr:cNvSpPr txBox="1"/>
      </xdr:nvSpPr>
      <xdr:spPr>
        <a:xfrm>
          <a:off x="9372111" y="1001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36,806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145632</xdr:rowOff>
    </xdr:from>
    <xdr:to>
      <xdr:col>12</xdr:col>
      <xdr:colOff>561975</xdr:colOff>
      <xdr:row>58</xdr:row>
      <xdr:rowOff>75782</xdr:rowOff>
    </xdr:to>
    <xdr:sp macro="" textlink="">
      <xdr:nvSpPr>
        <xdr:cNvPr id="381" name="円/楕円 380"/>
        <xdr:cNvSpPr/>
      </xdr:nvSpPr>
      <xdr:spPr>
        <a:xfrm>
          <a:off x="8699500" y="991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66909</xdr:rowOff>
    </xdr:from>
    <xdr:ext cx="534377" cy="259045"/>
    <xdr:sp macro="" textlink="">
      <xdr:nvSpPr>
        <xdr:cNvPr id="382" name="テキスト ボックス 381"/>
        <xdr:cNvSpPr txBox="1"/>
      </xdr:nvSpPr>
      <xdr:spPr>
        <a:xfrm>
          <a:off x="8483111" y="1001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37,564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3358</xdr:rowOff>
    </xdr:from>
    <xdr:to>
      <xdr:col>11</xdr:col>
      <xdr:colOff>358775</xdr:colOff>
      <xdr:row>58</xdr:row>
      <xdr:rowOff>104958</xdr:rowOff>
    </xdr:to>
    <xdr:sp macro="" textlink="">
      <xdr:nvSpPr>
        <xdr:cNvPr id="383" name="円/楕円 382"/>
        <xdr:cNvSpPr/>
      </xdr:nvSpPr>
      <xdr:spPr>
        <a:xfrm>
          <a:off x="7810500" y="994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96085</xdr:rowOff>
    </xdr:from>
    <xdr:ext cx="534377" cy="259045"/>
    <xdr:sp macro="" textlink="">
      <xdr:nvSpPr>
        <xdr:cNvPr id="384" name="テキスト ボックス 383"/>
        <xdr:cNvSpPr txBox="1"/>
      </xdr:nvSpPr>
      <xdr:spPr>
        <a:xfrm>
          <a:off x="7594111" y="100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33,097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24513</xdr:rowOff>
    </xdr:from>
    <xdr:to>
      <xdr:col>10</xdr:col>
      <xdr:colOff>155575</xdr:colOff>
      <xdr:row>58</xdr:row>
      <xdr:rowOff>126113</xdr:rowOff>
    </xdr:to>
    <xdr:sp macro="" textlink="">
      <xdr:nvSpPr>
        <xdr:cNvPr id="385" name="円/楕円 384"/>
        <xdr:cNvSpPr/>
      </xdr:nvSpPr>
      <xdr:spPr>
        <a:xfrm>
          <a:off x="6921500" y="996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117240</xdr:rowOff>
    </xdr:from>
    <xdr:ext cx="534377" cy="259045"/>
    <xdr:sp macro="" textlink="">
      <xdr:nvSpPr>
        <xdr:cNvPr id="386" name="テキスト ボックス 385"/>
        <xdr:cNvSpPr txBox="1"/>
      </xdr:nvSpPr>
      <xdr:spPr>
        <a:xfrm>
          <a:off x="6705111" y="1006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7" name="直線コネクタ 39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8" name="テキスト ボックス 39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9" name="直線コネクタ 39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400" name="テキスト ボックス 39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401" name="直線コネクタ 40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402" name="テキスト ボックス 40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403" name="直線コネクタ 40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404" name="テキスト ボックス 40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5" name="直線コネクタ 40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6" name="テキスト ボックス 40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7" name="直線コネクタ 40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8" name="テキスト ボックス 40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9" name="直線コネクタ 40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10" name="テキスト ボックス 40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139896</xdr:rowOff>
    </xdr:from>
    <xdr:to>
      <xdr:col>15</xdr:col>
      <xdr:colOff>180340</xdr:colOff>
      <xdr:row>79</xdr:row>
      <xdr:rowOff>98879</xdr:rowOff>
    </xdr:to>
    <xdr:cxnSp macro="">
      <xdr:nvCxnSpPr>
        <xdr:cNvPr id="412" name="直線コネクタ 411"/>
        <xdr:cNvCxnSpPr/>
      </xdr:nvCxnSpPr>
      <xdr:spPr>
        <a:xfrm flipV="1">
          <a:off x="10475595" y="12141396"/>
          <a:ext cx="1270" cy="1502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13"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14" name="直線コネクタ 413"/>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86573</xdr:rowOff>
    </xdr:from>
    <xdr:ext cx="534377" cy="259045"/>
    <xdr:sp macro="" textlink="">
      <xdr:nvSpPr>
        <xdr:cNvPr id="415" name="普通建設事業費 （ うち新規整備　）最大値テキスト"/>
        <xdr:cNvSpPr txBox="1"/>
      </xdr:nvSpPr>
      <xdr:spPr>
        <a:xfrm>
          <a:off x="10528300" y="1191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45,994</a:t>
          </a:r>
          <a:endParaRPr kumimoji="1" lang="ja-JP" altLang="en-US" sz="1000" b="1">
            <a:latin typeface="ＭＳ Ｐゴシック"/>
          </a:endParaRPr>
        </a:p>
      </xdr:txBody>
    </xdr:sp>
    <xdr:clientData/>
  </xdr:oneCellAnchor>
  <xdr:twoCellAnchor>
    <xdr:from>
      <xdr:col>15</xdr:col>
      <xdr:colOff>92075</xdr:colOff>
      <xdr:row>70</xdr:row>
      <xdr:rowOff>139896</xdr:rowOff>
    </xdr:from>
    <xdr:to>
      <xdr:col>15</xdr:col>
      <xdr:colOff>269875</xdr:colOff>
      <xdr:row>70</xdr:row>
      <xdr:rowOff>139896</xdr:rowOff>
    </xdr:to>
    <xdr:cxnSp macro="">
      <xdr:nvCxnSpPr>
        <xdr:cNvPr id="416" name="直線コネクタ 415"/>
        <xdr:cNvCxnSpPr/>
      </xdr:nvCxnSpPr>
      <xdr:spPr>
        <a:xfrm>
          <a:off x="10388600" y="121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116349</xdr:rowOff>
    </xdr:from>
    <xdr:to>
      <xdr:col>15</xdr:col>
      <xdr:colOff>180975</xdr:colOff>
      <xdr:row>78</xdr:row>
      <xdr:rowOff>121673</xdr:rowOff>
    </xdr:to>
    <xdr:cxnSp macro="">
      <xdr:nvCxnSpPr>
        <xdr:cNvPr id="417" name="直線コネクタ 416"/>
        <xdr:cNvCxnSpPr/>
      </xdr:nvCxnSpPr>
      <xdr:spPr>
        <a:xfrm>
          <a:off x="9639300" y="13489449"/>
          <a:ext cx="838200" cy="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17561</xdr:rowOff>
    </xdr:from>
    <xdr:ext cx="469744" cy="259045"/>
    <xdr:sp macro="" textlink="">
      <xdr:nvSpPr>
        <xdr:cNvPr id="418" name="普通建設事業費 （ うち新規整備　）平均値テキスト"/>
        <xdr:cNvSpPr txBox="1"/>
      </xdr:nvSpPr>
      <xdr:spPr>
        <a:xfrm>
          <a:off x="10528300" y="13219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166134</xdr:rowOff>
    </xdr:from>
    <xdr:to>
      <xdr:col>15</xdr:col>
      <xdr:colOff>231775</xdr:colOff>
      <xdr:row>78</xdr:row>
      <xdr:rowOff>96284</xdr:rowOff>
    </xdr:to>
    <xdr:sp macro="" textlink="">
      <xdr:nvSpPr>
        <xdr:cNvPr id="419" name="フローチャート : 判断 418"/>
        <xdr:cNvSpPr/>
      </xdr:nvSpPr>
      <xdr:spPr>
        <a:xfrm>
          <a:off x="10426700" y="1336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116349</xdr:rowOff>
    </xdr:from>
    <xdr:to>
      <xdr:col>14</xdr:col>
      <xdr:colOff>28575</xdr:colOff>
      <xdr:row>78</xdr:row>
      <xdr:rowOff>123698</xdr:rowOff>
    </xdr:to>
    <xdr:cxnSp macro="">
      <xdr:nvCxnSpPr>
        <xdr:cNvPr id="420" name="直線コネクタ 419"/>
        <xdr:cNvCxnSpPr/>
      </xdr:nvCxnSpPr>
      <xdr:spPr>
        <a:xfrm flipV="1">
          <a:off x="8750300" y="13489449"/>
          <a:ext cx="889000" cy="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78612</xdr:rowOff>
    </xdr:from>
    <xdr:to>
      <xdr:col>14</xdr:col>
      <xdr:colOff>79375</xdr:colOff>
      <xdr:row>78</xdr:row>
      <xdr:rowOff>8762</xdr:rowOff>
    </xdr:to>
    <xdr:sp macro="" textlink="">
      <xdr:nvSpPr>
        <xdr:cNvPr id="421" name="フローチャート : 判断 420"/>
        <xdr:cNvSpPr/>
      </xdr:nvSpPr>
      <xdr:spPr>
        <a:xfrm>
          <a:off x="9588500" y="1328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25289</xdr:rowOff>
    </xdr:from>
    <xdr:ext cx="469744" cy="259045"/>
    <xdr:sp macro="" textlink="">
      <xdr:nvSpPr>
        <xdr:cNvPr id="422" name="テキスト ボックス 421"/>
        <xdr:cNvSpPr txBox="1"/>
      </xdr:nvSpPr>
      <xdr:spPr>
        <a:xfrm>
          <a:off x="9404427" y="1305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133934</xdr:rowOff>
    </xdr:from>
    <xdr:to>
      <xdr:col>12</xdr:col>
      <xdr:colOff>561975</xdr:colOff>
      <xdr:row>78</xdr:row>
      <xdr:rowOff>64084</xdr:rowOff>
    </xdr:to>
    <xdr:sp macro="" textlink="">
      <xdr:nvSpPr>
        <xdr:cNvPr id="423" name="フローチャート : 判断 422"/>
        <xdr:cNvSpPr/>
      </xdr:nvSpPr>
      <xdr:spPr>
        <a:xfrm>
          <a:off x="8699500" y="1333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80611</xdr:rowOff>
    </xdr:from>
    <xdr:ext cx="469744" cy="259045"/>
    <xdr:sp macro="" textlink="">
      <xdr:nvSpPr>
        <xdr:cNvPr id="424" name="テキスト ボックス 423"/>
        <xdr:cNvSpPr txBox="1"/>
      </xdr:nvSpPr>
      <xdr:spPr>
        <a:xfrm>
          <a:off x="8515427" y="13110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70873</xdr:rowOff>
    </xdr:from>
    <xdr:to>
      <xdr:col>15</xdr:col>
      <xdr:colOff>231775</xdr:colOff>
      <xdr:row>79</xdr:row>
      <xdr:rowOff>1023</xdr:rowOff>
    </xdr:to>
    <xdr:sp macro="" textlink="">
      <xdr:nvSpPr>
        <xdr:cNvPr id="430" name="円/楕円 429"/>
        <xdr:cNvSpPr/>
      </xdr:nvSpPr>
      <xdr:spPr>
        <a:xfrm>
          <a:off x="10426700" y="1344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49300</xdr:rowOff>
    </xdr:from>
    <xdr:ext cx="469744" cy="259045"/>
    <xdr:sp macro="" textlink="">
      <xdr:nvSpPr>
        <xdr:cNvPr id="431" name="普通建設事業費 （ うち新規整備　）該当値テキスト"/>
        <xdr:cNvSpPr txBox="1"/>
      </xdr:nvSpPr>
      <xdr:spPr>
        <a:xfrm>
          <a:off x="10528300" y="1342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65549</xdr:rowOff>
    </xdr:from>
    <xdr:to>
      <xdr:col>14</xdr:col>
      <xdr:colOff>79375</xdr:colOff>
      <xdr:row>78</xdr:row>
      <xdr:rowOff>167149</xdr:rowOff>
    </xdr:to>
    <xdr:sp macro="" textlink="">
      <xdr:nvSpPr>
        <xdr:cNvPr id="432" name="円/楕円 431"/>
        <xdr:cNvSpPr/>
      </xdr:nvSpPr>
      <xdr:spPr>
        <a:xfrm>
          <a:off x="9588500" y="1343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158276</xdr:rowOff>
    </xdr:from>
    <xdr:ext cx="469744" cy="259045"/>
    <xdr:sp macro="" textlink="">
      <xdr:nvSpPr>
        <xdr:cNvPr id="433" name="テキスト ボックス 432"/>
        <xdr:cNvSpPr txBox="1"/>
      </xdr:nvSpPr>
      <xdr:spPr>
        <a:xfrm>
          <a:off x="9404427" y="1353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72898</xdr:rowOff>
    </xdr:from>
    <xdr:to>
      <xdr:col>12</xdr:col>
      <xdr:colOff>561975</xdr:colOff>
      <xdr:row>79</xdr:row>
      <xdr:rowOff>3048</xdr:rowOff>
    </xdr:to>
    <xdr:sp macro="" textlink="">
      <xdr:nvSpPr>
        <xdr:cNvPr id="434" name="円/楕円 433"/>
        <xdr:cNvSpPr/>
      </xdr:nvSpPr>
      <xdr:spPr>
        <a:xfrm>
          <a:off x="8699500" y="1344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165625</xdr:rowOff>
    </xdr:from>
    <xdr:ext cx="469744" cy="259045"/>
    <xdr:sp macro="" textlink="">
      <xdr:nvSpPr>
        <xdr:cNvPr id="435" name="テキスト ボックス 434"/>
        <xdr:cNvSpPr txBox="1"/>
      </xdr:nvSpPr>
      <xdr:spPr>
        <a:xfrm>
          <a:off x="8515427"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23293</xdr:rowOff>
    </xdr:from>
    <xdr:to>
      <xdr:col>15</xdr:col>
      <xdr:colOff>180340</xdr:colOff>
      <xdr:row>98</xdr:row>
      <xdr:rowOff>109835</xdr:rowOff>
    </xdr:to>
    <xdr:cxnSp macro="">
      <xdr:nvCxnSpPr>
        <xdr:cNvPr id="461" name="直線コネクタ 460"/>
        <xdr:cNvCxnSpPr/>
      </xdr:nvCxnSpPr>
      <xdr:spPr>
        <a:xfrm flipV="1">
          <a:off x="10475595" y="15625243"/>
          <a:ext cx="127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113662</xdr:rowOff>
    </xdr:from>
    <xdr:ext cx="469744" cy="259045"/>
    <xdr:sp macro="" textlink="">
      <xdr:nvSpPr>
        <xdr:cNvPr id="462" name="普通建設事業費 （ うち更新整備　）最小値テキスト"/>
        <xdr:cNvSpPr txBox="1"/>
      </xdr:nvSpPr>
      <xdr:spPr>
        <a:xfrm>
          <a:off x="10528300" y="1691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9,829</a:t>
          </a:r>
          <a:endParaRPr kumimoji="1" lang="ja-JP" altLang="en-US" sz="1000" b="1">
            <a:latin typeface="ＭＳ Ｐゴシック"/>
          </a:endParaRPr>
        </a:p>
      </xdr:txBody>
    </xdr:sp>
    <xdr:clientData/>
  </xdr:oneCellAnchor>
  <xdr:twoCellAnchor>
    <xdr:from>
      <xdr:col>15</xdr:col>
      <xdr:colOff>92075</xdr:colOff>
      <xdr:row>98</xdr:row>
      <xdr:rowOff>109835</xdr:rowOff>
    </xdr:from>
    <xdr:to>
      <xdr:col>15</xdr:col>
      <xdr:colOff>269875</xdr:colOff>
      <xdr:row>98</xdr:row>
      <xdr:rowOff>109835</xdr:rowOff>
    </xdr:to>
    <xdr:cxnSp macro="">
      <xdr:nvCxnSpPr>
        <xdr:cNvPr id="463" name="直線コネクタ 462"/>
        <xdr:cNvCxnSpPr/>
      </xdr:nvCxnSpPr>
      <xdr:spPr>
        <a:xfrm>
          <a:off x="10388600" y="16911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141420</xdr:rowOff>
    </xdr:from>
    <xdr:ext cx="534377" cy="259045"/>
    <xdr:sp macro="" textlink="">
      <xdr:nvSpPr>
        <xdr:cNvPr id="464" name="普通建設事業費 （ うち更新整備　）最大値テキスト"/>
        <xdr:cNvSpPr txBox="1"/>
      </xdr:nvSpPr>
      <xdr:spPr>
        <a:xfrm>
          <a:off x="10528300" y="1540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88,629</a:t>
          </a:r>
          <a:endParaRPr kumimoji="1" lang="ja-JP" altLang="en-US" sz="1000" b="1">
            <a:latin typeface="ＭＳ Ｐゴシック"/>
          </a:endParaRPr>
        </a:p>
      </xdr:txBody>
    </xdr:sp>
    <xdr:clientData/>
  </xdr:oneCellAnchor>
  <xdr:twoCellAnchor>
    <xdr:from>
      <xdr:col>15</xdr:col>
      <xdr:colOff>92075</xdr:colOff>
      <xdr:row>91</xdr:row>
      <xdr:rowOff>23293</xdr:rowOff>
    </xdr:from>
    <xdr:to>
      <xdr:col>15</xdr:col>
      <xdr:colOff>269875</xdr:colOff>
      <xdr:row>91</xdr:row>
      <xdr:rowOff>23293</xdr:rowOff>
    </xdr:to>
    <xdr:cxnSp macro="">
      <xdr:nvCxnSpPr>
        <xdr:cNvPr id="465" name="直線コネクタ 464"/>
        <xdr:cNvCxnSpPr/>
      </xdr:nvCxnSpPr>
      <xdr:spPr>
        <a:xfrm>
          <a:off x="10388600" y="156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118946</xdr:rowOff>
    </xdr:from>
    <xdr:to>
      <xdr:col>15</xdr:col>
      <xdr:colOff>180975</xdr:colOff>
      <xdr:row>98</xdr:row>
      <xdr:rowOff>74516</xdr:rowOff>
    </xdr:to>
    <xdr:cxnSp macro="">
      <xdr:nvCxnSpPr>
        <xdr:cNvPr id="466" name="直線コネクタ 465"/>
        <xdr:cNvCxnSpPr/>
      </xdr:nvCxnSpPr>
      <xdr:spPr>
        <a:xfrm flipV="1">
          <a:off x="9639300" y="16749596"/>
          <a:ext cx="838200" cy="1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14884</xdr:rowOff>
    </xdr:from>
    <xdr:ext cx="534377" cy="259045"/>
    <xdr:sp macro="" textlink="">
      <xdr:nvSpPr>
        <xdr:cNvPr id="467" name="普通建設事業費 （ うち更新整備　）平均値テキスト"/>
        <xdr:cNvSpPr txBox="1"/>
      </xdr:nvSpPr>
      <xdr:spPr>
        <a:xfrm>
          <a:off x="10528300" y="164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163457</xdr:rowOff>
    </xdr:from>
    <xdr:to>
      <xdr:col>15</xdr:col>
      <xdr:colOff>231775</xdr:colOff>
      <xdr:row>97</xdr:row>
      <xdr:rowOff>93607</xdr:rowOff>
    </xdr:to>
    <xdr:sp macro="" textlink="">
      <xdr:nvSpPr>
        <xdr:cNvPr id="468" name="フローチャート : 判断 467"/>
        <xdr:cNvSpPr/>
      </xdr:nvSpPr>
      <xdr:spPr>
        <a:xfrm>
          <a:off x="104267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21089</xdr:rowOff>
    </xdr:from>
    <xdr:to>
      <xdr:col>14</xdr:col>
      <xdr:colOff>28575</xdr:colOff>
      <xdr:row>98</xdr:row>
      <xdr:rowOff>74516</xdr:rowOff>
    </xdr:to>
    <xdr:cxnSp macro="">
      <xdr:nvCxnSpPr>
        <xdr:cNvPr id="469" name="直線コネクタ 468"/>
        <xdr:cNvCxnSpPr/>
      </xdr:nvCxnSpPr>
      <xdr:spPr>
        <a:xfrm>
          <a:off x="8750300" y="16823189"/>
          <a:ext cx="889000" cy="5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96084</xdr:rowOff>
    </xdr:from>
    <xdr:to>
      <xdr:col>14</xdr:col>
      <xdr:colOff>79375</xdr:colOff>
      <xdr:row>98</xdr:row>
      <xdr:rowOff>26234</xdr:rowOff>
    </xdr:to>
    <xdr:sp macro="" textlink="">
      <xdr:nvSpPr>
        <xdr:cNvPr id="470" name="フローチャート : 判断 469"/>
        <xdr:cNvSpPr/>
      </xdr:nvSpPr>
      <xdr:spPr>
        <a:xfrm>
          <a:off x="9588500" y="1672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42761</xdr:rowOff>
    </xdr:from>
    <xdr:ext cx="534377" cy="259045"/>
    <xdr:sp macro="" textlink="">
      <xdr:nvSpPr>
        <xdr:cNvPr id="471" name="テキスト ボックス 470"/>
        <xdr:cNvSpPr txBox="1"/>
      </xdr:nvSpPr>
      <xdr:spPr>
        <a:xfrm>
          <a:off x="9372111" y="1650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18,060</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45988</xdr:rowOff>
    </xdr:from>
    <xdr:to>
      <xdr:col>12</xdr:col>
      <xdr:colOff>561975</xdr:colOff>
      <xdr:row>97</xdr:row>
      <xdr:rowOff>147588</xdr:rowOff>
    </xdr:to>
    <xdr:sp macro="" textlink="">
      <xdr:nvSpPr>
        <xdr:cNvPr id="472" name="フローチャート : 判断 471"/>
        <xdr:cNvSpPr/>
      </xdr:nvSpPr>
      <xdr:spPr>
        <a:xfrm>
          <a:off x="8699500" y="166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164115</xdr:rowOff>
    </xdr:from>
    <xdr:ext cx="534377" cy="259045"/>
    <xdr:sp macro="" textlink="">
      <xdr:nvSpPr>
        <xdr:cNvPr id="473" name="テキスト ボックス 472"/>
        <xdr:cNvSpPr txBox="1"/>
      </xdr:nvSpPr>
      <xdr:spPr>
        <a:xfrm>
          <a:off x="8483111" y="164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68146</xdr:rowOff>
    </xdr:from>
    <xdr:to>
      <xdr:col>15</xdr:col>
      <xdr:colOff>231775</xdr:colOff>
      <xdr:row>97</xdr:row>
      <xdr:rowOff>169746</xdr:rowOff>
    </xdr:to>
    <xdr:sp macro="" textlink="">
      <xdr:nvSpPr>
        <xdr:cNvPr id="479" name="円/楕円 478"/>
        <xdr:cNvSpPr/>
      </xdr:nvSpPr>
      <xdr:spPr>
        <a:xfrm>
          <a:off x="10426700" y="1669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46573</xdr:rowOff>
    </xdr:from>
    <xdr:ext cx="534377" cy="259045"/>
    <xdr:sp macro="" textlink="">
      <xdr:nvSpPr>
        <xdr:cNvPr id="480" name="普通建設事業費 （ うち更新整備　）該当値テキスト"/>
        <xdr:cNvSpPr txBox="1"/>
      </xdr:nvSpPr>
      <xdr:spPr>
        <a:xfrm>
          <a:off x="10528300" y="1667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19,771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23716</xdr:rowOff>
    </xdr:from>
    <xdr:to>
      <xdr:col>14</xdr:col>
      <xdr:colOff>79375</xdr:colOff>
      <xdr:row>98</xdr:row>
      <xdr:rowOff>125316</xdr:rowOff>
    </xdr:to>
    <xdr:sp macro="" textlink="">
      <xdr:nvSpPr>
        <xdr:cNvPr id="481" name="円/楕円 480"/>
        <xdr:cNvSpPr/>
      </xdr:nvSpPr>
      <xdr:spPr>
        <a:xfrm>
          <a:off x="9588500" y="1682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116443</xdr:rowOff>
    </xdr:from>
    <xdr:ext cx="534377" cy="259045"/>
    <xdr:sp macro="" textlink="">
      <xdr:nvSpPr>
        <xdr:cNvPr id="482" name="テキスト ボックス 481"/>
        <xdr:cNvSpPr txBox="1"/>
      </xdr:nvSpPr>
      <xdr:spPr>
        <a:xfrm>
          <a:off x="9372111" y="1691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141739</xdr:rowOff>
    </xdr:from>
    <xdr:to>
      <xdr:col>12</xdr:col>
      <xdr:colOff>561975</xdr:colOff>
      <xdr:row>98</xdr:row>
      <xdr:rowOff>71889</xdr:rowOff>
    </xdr:to>
    <xdr:sp macro="" textlink="">
      <xdr:nvSpPr>
        <xdr:cNvPr id="483" name="円/楕円 482"/>
        <xdr:cNvSpPr/>
      </xdr:nvSpPr>
      <xdr:spPr>
        <a:xfrm>
          <a:off x="8699500" y="1677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63016</xdr:rowOff>
    </xdr:from>
    <xdr:ext cx="534377" cy="259045"/>
    <xdr:sp macro="" textlink="">
      <xdr:nvSpPr>
        <xdr:cNvPr id="484" name="テキスト ボックス 483"/>
        <xdr:cNvSpPr txBox="1"/>
      </xdr:nvSpPr>
      <xdr:spPr>
        <a:xfrm>
          <a:off x="8483111" y="1686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36</xdr:row>
      <xdr:rowOff>35577</xdr:rowOff>
    </xdr:from>
    <xdr:ext cx="377026" cy="259045"/>
    <xdr:sp macro="" textlink="">
      <xdr:nvSpPr>
        <xdr:cNvPr id="498" name="テキスト ボックス 497"/>
        <xdr:cNvSpPr txBox="1"/>
      </xdr:nvSpPr>
      <xdr:spPr>
        <a:xfrm>
          <a:off x="12068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33</xdr:row>
      <xdr:rowOff>168927</xdr:rowOff>
    </xdr:from>
    <xdr:ext cx="377026" cy="259045"/>
    <xdr:sp macro="" textlink="">
      <xdr:nvSpPr>
        <xdr:cNvPr id="500" name="テキスト ボックス 499"/>
        <xdr:cNvSpPr txBox="1"/>
      </xdr:nvSpPr>
      <xdr:spPr>
        <a:xfrm>
          <a:off x="12068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31</xdr:row>
      <xdr:rowOff>130827</xdr:rowOff>
    </xdr:from>
    <xdr:ext cx="377026" cy="259045"/>
    <xdr:sp macro="" textlink="">
      <xdr:nvSpPr>
        <xdr:cNvPr id="502" name="テキスト ボックス 501"/>
        <xdr:cNvSpPr txBox="1"/>
      </xdr:nvSpPr>
      <xdr:spPr>
        <a:xfrm>
          <a:off x="12068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29</xdr:row>
      <xdr:rowOff>92727</xdr:rowOff>
    </xdr:from>
    <xdr:ext cx="377026" cy="259045"/>
    <xdr:sp macro="" textlink="">
      <xdr:nvSpPr>
        <xdr:cNvPr id="504" name="テキスト ボックス 503"/>
        <xdr:cNvSpPr txBox="1"/>
      </xdr:nvSpPr>
      <xdr:spPr>
        <a:xfrm>
          <a:off x="12068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27</xdr:row>
      <xdr:rowOff>54627</xdr:rowOff>
    </xdr:from>
    <xdr:ext cx="377026" cy="259045"/>
    <xdr:sp macro="" textlink="">
      <xdr:nvSpPr>
        <xdr:cNvPr id="506" name="テキスト ボックス 505"/>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33020</xdr:rowOff>
    </xdr:from>
    <xdr:to>
      <xdr:col>23</xdr:col>
      <xdr:colOff>516889</xdr:colOff>
      <xdr:row>39</xdr:row>
      <xdr:rowOff>44450</xdr:rowOff>
    </xdr:to>
    <xdr:cxnSp macro="">
      <xdr:nvCxnSpPr>
        <xdr:cNvPr id="508" name="直線コネクタ 507"/>
        <xdr:cNvCxnSpPr/>
      </xdr:nvCxnSpPr>
      <xdr:spPr>
        <a:xfrm flipV="1">
          <a:off x="16317595" y="5347970"/>
          <a:ext cx="1269"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151147</xdr:rowOff>
    </xdr:from>
    <xdr:ext cx="378565" cy="259045"/>
    <xdr:sp macro="" textlink="">
      <xdr:nvSpPr>
        <xdr:cNvPr id="511" name="災害復旧事業費最大値テキスト"/>
        <xdr:cNvSpPr txBox="1"/>
      </xdr:nvSpPr>
      <xdr:spPr>
        <a:xfrm>
          <a:off x="16370300" y="5123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428625</xdr:colOff>
      <xdr:row>31</xdr:row>
      <xdr:rowOff>33020</xdr:rowOff>
    </xdr:from>
    <xdr:to>
      <xdr:col>23</xdr:col>
      <xdr:colOff>606425</xdr:colOff>
      <xdr:row>31</xdr:row>
      <xdr:rowOff>33020</xdr:rowOff>
    </xdr:to>
    <xdr:cxnSp macro="">
      <xdr:nvCxnSpPr>
        <xdr:cNvPr id="512" name="直線コネクタ 511"/>
        <xdr:cNvCxnSpPr/>
      </xdr:nvCxnSpPr>
      <xdr:spPr>
        <a:xfrm>
          <a:off x="16230600" y="534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107967</xdr:rowOff>
    </xdr:from>
    <xdr:ext cx="313932" cy="259045"/>
    <xdr:sp macro="" textlink="">
      <xdr:nvSpPr>
        <xdr:cNvPr id="514" name="災害復旧事業費平均値テキスト"/>
        <xdr:cNvSpPr txBox="1"/>
      </xdr:nvSpPr>
      <xdr:spPr>
        <a:xfrm>
          <a:off x="16370300" y="645161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85090</xdr:rowOff>
    </xdr:from>
    <xdr:to>
      <xdr:col>23</xdr:col>
      <xdr:colOff>568325</xdr:colOff>
      <xdr:row>39</xdr:row>
      <xdr:rowOff>15240</xdr:rowOff>
    </xdr:to>
    <xdr:sp macro="" textlink="">
      <xdr:nvSpPr>
        <xdr:cNvPr id="515" name="フローチャート : 判断 514"/>
        <xdr:cNvSpPr/>
      </xdr:nvSpPr>
      <xdr:spPr>
        <a:xfrm>
          <a:off x="162687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16" name="直線コネクタ 51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104140</xdr:rowOff>
    </xdr:from>
    <xdr:to>
      <xdr:col>22</xdr:col>
      <xdr:colOff>415925</xdr:colOff>
      <xdr:row>39</xdr:row>
      <xdr:rowOff>34290</xdr:rowOff>
    </xdr:to>
    <xdr:sp macro="" textlink="">
      <xdr:nvSpPr>
        <xdr:cNvPr id="517" name="フローチャート : 判断 516"/>
        <xdr:cNvSpPr/>
      </xdr:nvSpPr>
      <xdr:spPr>
        <a:xfrm>
          <a:off x="15430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37</xdr:row>
      <xdr:rowOff>50817</xdr:rowOff>
    </xdr:from>
    <xdr:ext cx="313932" cy="259045"/>
    <xdr:sp macro="" textlink="">
      <xdr:nvSpPr>
        <xdr:cNvPr id="518" name="テキスト ボックス 517"/>
        <xdr:cNvSpPr txBox="1"/>
      </xdr:nvSpPr>
      <xdr:spPr>
        <a:xfrm>
          <a:off x="15324333" y="6394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111760</xdr:rowOff>
    </xdr:from>
    <xdr:to>
      <xdr:col>21</xdr:col>
      <xdr:colOff>212725</xdr:colOff>
      <xdr:row>39</xdr:row>
      <xdr:rowOff>41910</xdr:rowOff>
    </xdr:to>
    <xdr:sp macro="" textlink="">
      <xdr:nvSpPr>
        <xdr:cNvPr id="520" name="フローチャート : 判断 519"/>
        <xdr:cNvSpPr/>
      </xdr:nvSpPr>
      <xdr:spPr>
        <a:xfrm>
          <a:off x="14541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37</xdr:row>
      <xdr:rowOff>58437</xdr:rowOff>
    </xdr:from>
    <xdr:ext cx="313932" cy="259045"/>
    <xdr:sp macro="" textlink="">
      <xdr:nvSpPr>
        <xdr:cNvPr id="521" name="テキスト ボックス 520"/>
        <xdr:cNvSpPr txBox="1"/>
      </xdr:nvSpPr>
      <xdr:spPr>
        <a:xfrm>
          <a:off x="14435333" y="6402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157480</xdr:rowOff>
    </xdr:from>
    <xdr:to>
      <xdr:col>20</xdr:col>
      <xdr:colOff>9525</xdr:colOff>
      <xdr:row>37</xdr:row>
      <xdr:rowOff>87630</xdr:rowOff>
    </xdr:to>
    <xdr:sp macro="" textlink="">
      <xdr:nvSpPr>
        <xdr:cNvPr id="523" name="フローチャート : 判断 522"/>
        <xdr:cNvSpPr/>
      </xdr:nvSpPr>
      <xdr:spPr>
        <a:xfrm>
          <a:off x="13652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35</xdr:row>
      <xdr:rowOff>104157</xdr:rowOff>
    </xdr:from>
    <xdr:ext cx="313932" cy="259045"/>
    <xdr:sp macro="" textlink="">
      <xdr:nvSpPr>
        <xdr:cNvPr id="524" name="テキスト ボックス 523"/>
        <xdr:cNvSpPr txBox="1"/>
      </xdr:nvSpPr>
      <xdr:spPr>
        <a:xfrm>
          <a:off x="13546333" y="6104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130810</xdr:rowOff>
    </xdr:from>
    <xdr:to>
      <xdr:col>18</xdr:col>
      <xdr:colOff>492125</xdr:colOff>
      <xdr:row>37</xdr:row>
      <xdr:rowOff>60960</xdr:rowOff>
    </xdr:to>
    <xdr:sp macro="" textlink="">
      <xdr:nvSpPr>
        <xdr:cNvPr id="525" name="フローチャート : 判断 524"/>
        <xdr:cNvSpPr/>
      </xdr:nvSpPr>
      <xdr:spPr>
        <a:xfrm>
          <a:off x="12763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35</xdr:row>
      <xdr:rowOff>77487</xdr:rowOff>
    </xdr:from>
    <xdr:ext cx="313932" cy="259045"/>
    <xdr:sp macro="" textlink="">
      <xdr:nvSpPr>
        <xdr:cNvPr id="526" name="テキスト ボックス 525"/>
        <xdr:cNvSpPr txBox="1"/>
      </xdr:nvSpPr>
      <xdr:spPr>
        <a:xfrm>
          <a:off x="12657333" y="607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32" name="円/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33"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34" name="円/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35" name="テキスト ボックス 534"/>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36" name="円/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37" name="テキスト ボックス 536"/>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8" name="円/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9" name="テキスト ボックス 538"/>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40" name="円/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41" name="テキスト ボックス 540"/>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フローチャート :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6" name="フローチャート :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7" name="テキスト ボックス 56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9" name="フローチャート :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70" name="テキスト ボックス 56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72" name="フローチャート :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73" name="テキスト ボックス 57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フローチャート :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5" name="テキスト ボックス 57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81" name="円/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83" name="円/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84" name="テキスト ボックス 58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5" name="円/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6" name="テキスト ボックス 58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7" name="円/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8" name="テキスト ボックス 58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9" name="円/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90" name="テキスト ボックス 58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601" name="テキスト ボックス 60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78</xdr:row>
      <xdr:rowOff>73677</xdr:rowOff>
    </xdr:from>
    <xdr:ext cx="467179" cy="259045"/>
    <xdr:sp macro="" textlink="">
      <xdr:nvSpPr>
        <xdr:cNvPr id="603" name="テキスト ボックス 602"/>
        <xdr:cNvSpPr txBox="1"/>
      </xdr:nvSpPr>
      <xdr:spPr>
        <a:xfrm>
          <a:off x="11978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5" name="テキスト ボックス 604"/>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7" name="テキスト ボックス 606"/>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9" name="テキスト ボックス 60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1" name="テキスト ボックス 61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70358</xdr:rowOff>
    </xdr:from>
    <xdr:to>
      <xdr:col>23</xdr:col>
      <xdr:colOff>516889</xdr:colOff>
      <xdr:row>79</xdr:row>
      <xdr:rowOff>14224</xdr:rowOff>
    </xdr:to>
    <xdr:cxnSp macro="">
      <xdr:nvCxnSpPr>
        <xdr:cNvPr id="615" name="直線コネクタ 614"/>
        <xdr:cNvCxnSpPr/>
      </xdr:nvCxnSpPr>
      <xdr:spPr>
        <a:xfrm flipV="1">
          <a:off x="16317595" y="12071858"/>
          <a:ext cx="1269" cy="1486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18051</xdr:rowOff>
    </xdr:from>
    <xdr:ext cx="469744" cy="259045"/>
    <xdr:sp macro="" textlink="">
      <xdr:nvSpPr>
        <xdr:cNvPr id="616" name="公債費最小値テキスト"/>
        <xdr:cNvSpPr txBox="1"/>
      </xdr:nvSpPr>
      <xdr:spPr>
        <a:xfrm>
          <a:off x="16370300" y="1356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3,238</a:t>
          </a:r>
          <a:endParaRPr kumimoji="1" lang="ja-JP" altLang="en-US" sz="1000" b="1">
            <a:latin typeface="ＭＳ Ｐゴシック"/>
          </a:endParaRPr>
        </a:p>
      </xdr:txBody>
    </xdr:sp>
    <xdr:clientData/>
  </xdr:oneCellAnchor>
  <xdr:twoCellAnchor>
    <xdr:from>
      <xdr:col>23</xdr:col>
      <xdr:colOff>428625</xdr:colOff>
      <xdr:row>79</xdr:row>
      <xdr:rowOff>14224</xdr:rowOff>
    </xdr:from>
    <xdr:to>
      <xdr:col>23</xdr:col>
      <xdr:colOff>606425</xdr:colOff>
      <xdr:row>79</xdr:row>
      <xdr:rowOff>14224</xdr:rowOff>
    </xdr:to>
    <xdr:cxnSp macro="">
      <xdr:nvCxnSpPr>
        <xdr:cNvPr id="617" name="直線コネクタ 616"/>
        <xdr:cNvCxnSpPr/>
      </xdr:nvCxnSpPr>
      <xdr:spPr>
        <a:xfrm>
          <a:off x="16230600" y="13558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17035</xdr:rowOff>
    </xdr:from>
    <xdr:ext cx="534377" cy="259045"/>
    <xdr:sp macro="" textlink="">
      <xdr:nvSpPr>
        <xdr:cNvPr id="618" name="公債費最大値テキスト"/>
        <xdr:cNvSpPr txBox="1"/>
      </xdr:nvSpPr>
      <xdr:spPr>
        <a:xfrm>
          <a:off x="16370300" y="1184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14,946</a:t>
          </a:r>
          <a:endParaRPr kumimoji="1" lang="ja-JP" altLang="en-US" sz="1000" b="1">
            <a:latin typeface="ＭＳ Ｐゴシック"/>
          </a:endParaRPr>
        </a:p>
      </xdr:txBody>
    </xdr:sp>
    <xdr:clientData/>
  </xdr:oneCellAnchor>
  <xdr:twoCellAnchor>
    <xdr:from>
      <xdr:col>23</xdr:col>
      <xdr:colOff>428625</xdr:colOff>
      <xdr:row>70</xdr:row>
      <xdr:rowOff>70358</xdr:rowOff>
    </xdr:from>
    <xdr:to>
      <xdr:col>23</xdr:col>
      <xdr:colOff>606425</xdr:colOff>
      <xdr:row>70</xdr:row>
      <xdr:rowOff>70358</xdr:rowOff>
    </xdr:to>
    <xdr:cxnSp macro="">
      <xdr:nvCxnSpPr>
        <xdr:cNvPr id="619" name="直線コネクタ 618"/>
        <xdr:cNvCxnSpPr/>
      </xdr:nvCxnSpPr>
      <xdr:spPr>
        <a:xfrm>
          <a:off x="16230600" y="1207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150368</xdr:rowOff>
    </xdr:from>
    <xdr:to>
      <xdr:col>23</xdr:col>
      <xdr:colOff>517525</xdr:colOff>
      <xdr:row>76</xdr:row>
      <xdr:rowOff>60325</xdr:rowOff>
    </xdr:to>
    <xdr:cxnSp macro="">
      <xdr:nvCxnSpPr>
        <xdr:cNvPr id="620" name="直線コネクタ 619"/>
        <xdr:cNvCxnSpPr/>
      </xdr:nvCxnSpPr>
      <xdr:spPr>
        <a:xfrm>
          <a:off x="15481300" y="13009118"/>
          <a:ext cx="838200" cy="8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120413</xdr:rowOff>
    </xdr:from>
    <xdr:ext cx="469744" cy="259045"/>
    <xdr:sp macro="" textlink="">
      <xdr:nvSpPr>
        <xdr:cNvPr id="621" name="公債費平均値テキスト"/>
        <xdr:cNvSpPr txBox="1"/>
      </xdr:nvSpPr>
      <xdr:spPr>
        <a:xfrm>
          <a:off x="16370300" y="12807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97536</xdr:rowOff>
    </xdr:from>
    <xdr:to>
      <xdr:col>23</xdr:col>
      <xdr:colOff>568325</xdr:colOff>
      <xdr:row>76</xdr:row>
      <xdr:rowOff>27685</xdr:rowOff>
    </xdr:to>
    <xdr:sp macro="" textlink="">
      <xdr:nvSpPr>
        <xdr:cNvPr id="622" name="フローチャート : 判断 621"/>
        <xdr:cNvSpPr/>
      </xdr:nvSpPr>
      <xdr:spPr>
        <a:xfrm>
          <a:off x="16268700" y="1295628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170180</xdr:rowOff>
    </xdr:from>
    <xdr:to>
      <xdr:col>22</xdr:col>
      <xdr:colOff>365125</xdr:colOff>
      <xdr:row>75</xdr:row>
      <xdr:rowOff>150368</xdr:rowOff>
    </xdr:to>
    <xdr:cxnSp macro="">
      <xdr:nvCxnSpPr>
        <xdr:cNvPr id="623" name="直線コネクタ 622"/>
        <xdr:cNvCxnSpPr/>
      </xdr:nvCxnSpPr>
      <xdr:spPr>
        <a:xfrm>
          <a:off x="14592300" y="12686030"/>
          <a:ext cx="889000" cy="3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15113</xdr:rowOff>
    </xdr:from>
    <xdr:to>
      <xdr:col>22</xdr:col>
      <xdr:colOff>415925</xdr:colOff>
      <xdr:row>74</xdr:row>
      <xdr:rowOff>116713</xdr:rowOff>
    </xdr:to>
    <xdr:sp macro="" textlink="">
      <xdr:nvSpPr>
        <xdr:cNvPr id="624" name="フローチャート : 判断 623"/>
        <xdr:cNvSpPr/>
      </xdr:nvSpPr>
      <xdr:spPr>
        <a:xfrm>
          <a:off x="15430500" y="127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72</xdr:row>
      <xdr:rowOff>133240</xdr:rowOff>
    </xdr:from>
    <xdr:ext cx="469744" cy="259045"/>
    <xdr:sp macro="" textlink="">
      <xdr:nvSpPr>
        <xdr:cNvPr id="625" name="テキスト ボックス 624"/>
        <xdr:cNvSpPr txBox="1"/>
      </xdr:nvSpPr>
      <xdr:spPr>
        <a:xfrm>
          <a:off x="15246427" y="1247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9,581</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49911</xdr:rowOff>
    </xdr:from>
    <xdr:to>
      <xdr:col>21</xdr:col>
      <xdr:colOff>161925</xdr:colOff>
      <xdr:row>73</xdr:row>
      <xdr:rowOff>170180</xdr:rowOff>
    </xdr:to>
    <xdr:cxnSp macro="">
      <xdr:nvCxnSpPr>
        <xdr:cNvPr id="626" name="直線コネクタ 625"/>
        <xdr:cNvCxnSpPr/>
      </xdr:nvCxnSpPr>
      <xdr:spPr>
        <a:xfrm>
          <a:off x="13703300" y="12565761"/>
          <a:ext cx="889000" cy="1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33274</xdr:rowOff>
    </xdr:from>
    <xdr:to>
      <xdr:col>21</xdr:col>
      <xdr:colOff>212725</xdr:colOff>
      <xdr:row>73</xdr:row>
      <xdr:rowOff>134874</xdr:rowOff>
    </xdr:to>
    <xdr:sp macro="" textlink="">
      <xdr:nvSpPr>
        <xdr:cNvPr id="627" name="フローチャート : 判断 626"/>
        <xdr:cNvSpPr/>
      </xdr:nvSpPr>
      <xdr:spPr>
        <a:xfrm>
          <a:off x="14541500" y="125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151401</xdr:rowOff>
    </xdr:from>
    <xdr:ext cx="534377" cy="259045"/>
    <xdr:sp macro="" textlink="">
      <xdr:nvSpPr>
        <xdr:cNvPr id="628" name="テキスト ボックス 627"/>
        <xdr:cNvSpPr txBox="1"/>
      </xdr:nvSpPr>
      <xdr:spPr>
        <a:xfrm>
          <a:off x="14325111" y="123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10,788</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151892</xdr:rowOff>
    </xdr:from>
    <xdr:to>
      <xdr:col>19</xdr:col>
      <xdr:colOff>644525</xdr:colOff>
      <xdr:row>73</xdr:row>
      <xdr:rowOff>49911</xdr:rowOff>
    </xdr:to>
    <xdr:cxnSp macro="">
      <xdr:nvCxnSpPr>
        <xdr:cNvPr id="629" name="直線コネクタ 628"/>
        <xdr:cNvCxnSpPr/>
      </xdr:nvCxnSpPr>
      <xdr:spPr>
        <a:xfrm>
          <a:off x="12814300" y="12496292"/>
          <a:ext cx="889000" cy="6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59690</xdr:rowOff>
    </xdr:from>
    <xdr:to>
      <xdr:col>20</xdr:col>
      <xdr:colOff>9525</xdr:colOff>
      <xdr:row>72</xdr:row>
      <xdr:rowOff>161290</xdr:rowOff>
    </xdr:to>
    <xdr:sp macro="" textlink="">
      <xdr:nvSpPr>
        <xdr:cNvPr id="630" name="フローチャート : 判断 629"/>
        <xdr:cNvSpPr/>
      </xdr:nvSpPr>
      <xdr:spPr>
        <a:xfrm>
          <a:off x="13652500" y="1240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6367</xdr:rowOff>
    </xdr:from>
    <xdr:ext cx="534377" cy="259045"/>
    <xdr:sp macro="" textlink="">
      <xdr:nvSpPr>
        <xdr:cNvPr id="631" name="テキスト ボックス 630"/>
        <xdr:cNvSpPr txBox="1"/>
      </xdr:nvSpPr>
      <xdr:spPr>
        <a:xfrm>
          <a:off x="13436111" y="1217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11,930</a:t>
          </a:r>
          <a:endParaRPr kumimoji="1" lang="ja-JP" altLang="en-US" sz="1000" b="1">
            <a:solidFill>
              <a:srgbClr val="000080"/>
            </a:solidFill>
            <a:latin typeface="ＭＳ Ｐゴシック"/>
          </a:endParaRPr>
        </a:p>
      </xdr:txBody>
    </xdr:sp>
    <xdr:clientData/>
  </xdr:oneCellAnchor>
  <xdr:twoCellAnchor>
    <xdr:from>
      <xdr:col>18</xdr:col>
      <xdr:colOff>390525</xdr:colOff>
      <xdr:row>71</xdr:row>
      <xdr:rowOff>74549</xdr:rowOff>
    </xdr:from>
    <xdr:to>
      <xdr:col>18</xdr:col>
      <xdr:colOff>492125</xdr:colOff>
      <xdr:row>72</xdr:row>
      <xdr:rowOff>4699</xdr:rowOff>
    </xdr:to>
    <xdr:sp macro="" textlink="">
      <xdr:nvSpPr>
        <xdr:cNvPr id="632" name="フローチャート : 判断 631"/>
        <xdr:cNvSpPr/>
      </xdr:nvSpPr>
      <xdr:spPr>
        <a:xfrm>
          <a:off x="12763500" y="1224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21226</xdr:rowOff>
    </xdr:from>
    <xdr:ext cx="534377" cy="259045"/>
    <xdr:sp macro="" textlink="">
      <xdr:nvSpPr>
        <xdr:cNvPr id="633" name="テキスト ボックス 632"/>
        <xdr:cNvSpPr txBox="1"/>
      </xdr:nvSpPr>
      <xdr:spPr>
        <a:xfrm>
          <a:off x="12547111" y="1202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9525</xdr:rowOff>
    </xdr:from>
    <xdr:to>
      <xdr:col>23</xdr:col>
      <xdr:colOff>568325</xdr:colOff>
      <xdr:row>76</xdr:row>
      <xdr:rowOff>111125</xdr:rowOff>
    </xdr:to>
    <xdr:sp macro="" textlink="">
      <xdr:nvSpPr>
        <xdr:cNvPr id="639" name="円/楕円 638"/>
        <xdr:cNvSpPr/>
      </xdr:nvSpPr>
      <xdr:spPr>
        <a:xfrm>
          <a:off x="16268700" y="1303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159402</xdr:rowOff>
    </xdr:from>
    <xdr:ext cx="469744" cy="259045"/>
    <xdr:sp macro="" textlink="">
      <xdr:nvSpPr>
        <xdr:cNvPr id="640" name="公債費該当値テキスト"/>
        <xdr:cNvSpPr txBox="1"/>
      </xdr:nvSpPr>
      <xdr:spPr>
        <a:xfrm>
          <a:off x="16370300" y="1301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99568</xdr:rowOff>
    </xdr:from>
    <xdr:to>
      <xdr:col>22</xdr:col>
      <xdr:colOff>415925</xdr:colOff>
      <xdr:row>76</xdr:row>
      <xdr:rowOff>29719</xdr:rowOff>
    </xdr:to>
    <xdr:sp macro="" textlink="">
      <xdr:nvSpPr>
        <xdr:cNvPr id="641" name="円/楕円 640"/>
        <xdr:cNvSpPr/>
      </xdr:nvSpPr>
      <xdr:spPr>
        <a:xfrm>
          <a:off x="15430500" y="129583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20845</xdr:rowOff>
    </xdr:from>
    <xdr:ext cx="469744" cy="259045"/>
    <xdr:sp macro="" textlink="">
      <xdr:nvSpPr>
        <xdr:cNvPr id="642" name="テキスト ボックス 641"/>
        <xdr:cNvSpPr txBox="1"/>
      </xdr:nvSpPr>
      <xdr:spPr>
        <a:xfrm>
          <a:off x="15246427" y="1305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7,566</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119380</xdr:rowOff>
    </xdr:from>
    <xdr:to>
      <xdr:col>21</xdr:col>
      <xdr:colOff>212725</xdr:colOff>
      <xdr:row>74</xdr:row>
      <xdr:rowOff>49530</xdr:rowOff>
    </xdr:to>
    <xdr:sp macro="" textlink="">
      <xdr:nvSpPr>
        <xdr:cNvPr id="643" name="円/楕円 642"/>
        <xdr:cNvSpPr/>
      </xdr:nvSpPr>
      <xdr:spPr>
        <a:xfrm>
          <a:off x="14541500" y="1263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40657</xdr:rowOff>
    </xdr:from>
    <xdr:ext cx="534377" cy="259045"/>
    <xdr:sp macro="" textlink="">
      <xdr:nvSpPr>
        <xdr:cNvPr id="644" name="テキスト ボックス 643"/>
        <xdr:cNvSpPr txBox="1"/>
      </xdr:nvSpPr>
      <xdr:spPr>
        <a:xfrm>
          <a:off x="14325111" y="1272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10,110</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170561</xdr:rowOff>
    </xdr:from>
    <xdr:to>
      <xdr:col>20</xdr:col>
      <xdr:colOff>9525</xdr:colOff>
      <xdr:row>73</xdr:row>
      <xdr:rowOff>100711</xdr:rowOff>
    </xdr:to>
    <xdr:sp macro="" textlink="">
      <xdr:nvSpPr>
        <xdr:cNvPr id="645" name="円/楕円 644"/>
        <xdr:cNvSpPr/>
      </xdr:nvSpPr>
      <xdr:spPr>
        <a:xfrm>
          <a:off x="13652500" y="125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91838</xdr:rowOff>
    </xdr:from>
    <xdr:ext cx="534377" cy="259045"/>
    <xdr:sp macro="" textlink="">
      <xdr:nvSpPr>
        <xdr:cNvPr id="646" name="テキスト ボックス 645"/>
        <xdr:cNvSpPr txBox="1"/>
      </xdr:nvSpPr>
      <xdr:spPr>
        <a:xfrm>
          <a:off x="13436111" y="1260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11,057</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101092</xdr:rowOff>
    </xdr:from>
    <xdr:to>
      <xdr:col>18</xdr:col>
      <xdr:colOff>492125</xdr:colOff>
      <xdr:row>73</xdr:row>
      <xdr:rowOff>31242</xdr:rowOff>
    </xdr:to>
    <xdr:sp macro="" textlink="">
      <xdr:nvSpPr>
        <xdr:cNvPr id="647" name="円/楕円 646"/>
        <xdr:cNvSpPr/>
      </xdr:nvSpPr>
      <xdr:spPr>
        <a:xfrm>
          <a:off x="12763500" y="1244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22369</xdr:rowOff>
    </xdr:from>
    <xdr:ext cx="534377" cy="259045"/>
    <xdr:sp macro="" textlink="">
      <xdr:nvSpPr>
        <xdr:cNvPr id="648" name="テキスト ボックス 647"/>
        <xdr:cNvSpPr txBox="1"/>
      </xdr:nvSpPr>
      <xdr:spPr>
        <a:xfrm>
          <a:off x="12547111" y="1253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116337</xdr:rowOff>
    </xdr:from>
    <xdr:to>
      <xdr:col>23</xdr:col>
      <xdr:colOff>516889</xdr:colOff>
      <xdr:row>99</xdr:row>
      <xdr:rowOff>2586</xdr:rowOff>
    </xdr:to>
    <xdr:cxnSp macro="">
      <xdr:nvCxnSpPr>
        <xdr:cNvPr id="672" name="直線コネクタ 671"/>
        <xdr:cNvCxnSpPr/>
      </xdr:nvCxnSpPr>
      <xdr:spPr>
        <a:xfrm flipV="1">
          <a:off x="16317595" y="15718287"/>
          <a:ext cx="1269" cy="1257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6413</xdr:rowOff>
    </xdr:from>
    <xdr:ext cx="469744" cy="259045"/>
    <xdr:sp macro="" textlink="">
      <xdr:nvSpPr>
        <xdr:cNvPr id="673" name="積立金最小値テキスト"/>
        <xdr:cNvSpPr txBox="1"/>
      </xdr:nvSpPr>
      <xdr:spPr>
        <a:xfrm>
          <a:off x="16370300" y="169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5,494</a:t>
          </a:r>
          <a:endParaRPr kumimoji="1" lang="ja-JP" altLang="en-US" sz="1000" b="1">
            <a:latin typeface="ＭＳ Ｐゴシック"/>
          </a:endParaRPr>
        </a:p>
      </xdr:txBody>
    </xdr:sp>
    <xdr:clientData/>
  </xdr:oneCellAnchor>
  <xdr:twoCellAnchor>
    <xdr:from>
      <xdr:col>23</xdr:col>
      <xdr:colOff>428625</xdr:colOff>
      <xdr:row>99</xdr:row>
      <xdr:rowOff>2586</xdr:rowOff>
    </xdr:from>
    <xdr:to>
      <xdr:col>23</xdr:col>
      <xdr:colOff>606425</xdr:colOff>
      <xdr:row>99</xdr:row>
      <xdr:rowOff>2586</xdr:rowOff>
    </xdr:to>
    <xdr:cxnSp macro="">
      <xdr:nvCxnSpPr>
        <xdr:cNvPr id="674" name="直線コネクタ 673"/>
        <xdr:cNvCxnSpPr/>
      </xdr:nvCxnSpPr>
      <xdr:spPr>
        <a:xfrm>
          <a:off x="16230600" y="169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63014</xdr:rowOff>
    </xdr:from>
    <xdr:ext cx="599010" cy="259045"/>
    <xdr:sp macro="" textlink="">
      <xdr:nvSpPr>
        <xdr:cNvPr id="675" name="積立金最大値テキスト"/>
        <xdr:cNvSpPr txBox="1"/>
      </xdr:nvSpPr>
      <xdr:spPr>
        <a:xfrm>
          <a:off x="16370300" y="15493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170,566</a:t>
          </a:r>
          <a:endParaRPr kumimoji="1" lang="ja-JP" altLang="en-US" sz="1000" b="1">
            <a:latin typeface="ＭＳ Ｐゴシック"/>
          </a:endParaRPr>
        </a:p>
      </xdr:txBody>
    </xdr:sp>
    <xdr:clientData/>
  </xdr:oneCellAnchor>
  <xdr:twoCellAnchor>
    <xdr:from>
      <xdr:col>23</xdr:col>
      <xdr:colOff>428625</xdr:colOff>
      <xdr:row>91</xdr:row>
      <xdr:rowOff>116337</xdr:rowOff>
    </xdr:from>
    <xdr:to>
      <xdr:col>23</xdr:col>
      <xdr:colOff>606425</xdr:colOff>
      <xdr:row>91</xdr:row>
      <xdr:rowOff>116337</xdr:rowOff>
    </xdr:to>
    <xdr:cxnSp macro="">
      <xdr:nvCxnSpPr>
        <xdr:cNvPr id="676" name="直線コネクタ 675"/>
        <xdr:cNvCxnSpPr/>
      </xdr:nvCxnSpPr>
      <xdr:spPr>
        <a:xfrm>
          <a:off x="16230600" y="1571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140019</xdr:rowOff>
    </xdr:from>
    <xdr:to>
      <xdr:col>23</xdr:col>
      <xdr:colOff>517525</xdr:colOff>
      <xdr:row>98</xdr:row>
      <xdr:rowOff>149560</xdr:rowOff>
    </xdr:to>
    <xdr:cxnSp macro="">
      <xdr:nvCxnSpPr>
        <xdr:cNvPr id="677" name="直線コネクタ 676"/>
        <xdr:cNvCxnSpPr/>
      </xdr:nvCxnSpPr>
      <xdr:spPr>
        <a:xfrm flipV="1">
          <a:off x="15481300" y="16942119"/>
          <a:ext cx="838200" cy="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21525</xdr:rowOff>
    </xdr:from>
    <xdr:ext cx="534377" cy="259045"/>
    <xdr:sp macro="" textlink="">
      <xdr:nvSpPr>
        <xdr:cNvPr id="678" name="積立金平均値テキスト"/>
        <xdr:cNvSpPr txBox="1"/>
      </xdr:nvSpPr>
      <xdr:spPr>
        <a:xfrm>
          <a:off x="16370300" y="16652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21,844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170098</xdr:rowOff>
    </xdr:from>
    <xdr:to>
      <xdr:col>23</xdr:col>
      <xdr:colOff>568325</xdr:colOff>
      <xdr:row>98</xdr:row>
      <xdr:rowOff>100248</xdr:rowOff>
    </xdr:to>
    <xdr:sp macro="" textlink="">
      <xdr:nvSpPr>
        <xdr:cNvPr id="679" name="フローチャート : 判断 678"/>
        <xdr:cNvSpPr/>
      </xdr:nvSpPr>
      <xdr:spPr>
        <a:xfrm>
          <a:off x="16268700" y="168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121915</xdr:rowOff>
    </xdr:from>
    <xdr:to>
      <xdr:col>22</xdr:col>
      <xdr:colOff>365125</xdr:colOff>
      <xdr:row>98</xdr:row>
      <xdr:rowOff>149560</xdr:rowOff>
    </xdr:to>
    <xdr:cxnSp macro="">
      <xdr:nvCxnSpPr>
        <xdr:cNvPr id="680" name="直線コネクタ 679"/>
        <xdr:cNvCxnSpPr/>
      </xdr:nvCxnSpPr>
      <xdr:spPr>
        <a:xfrm>
          <a:off x="14592300" y="16924015"/>
          <a:ext cx="889000" cy="2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157054</xdr:rowOff>
    </xdr:from>
    <xdr:to>
      <xdr:col>22</xdr:col>
      <xdr:colOff>415925</xdr:colOff>
      <xdr:row>98</xdr:row>
      <xdr:rowOff>87204</xdr:rowOff>
    </xdr:to>
    <xdr:sp macro="" textlink="">
      <xdr:nvSpPr>
        <xdr:cNvPr id="681" name="フローチャート : 判断 680"/>
        <xdr:cNvSpPr/>
      </xdr:nvSpPr>
      <xdr:spPr>
        <a:xfrm>
          <a:off x="15430500" y="1678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103731</xdr:rowOff>
    </xdr:from>
    <xdr:ext cx="534377" cy="259045"/>
    <xdr:sp macro="" textlink="">
      <xdr:nvSpPr>
        <xdr:cNvPr id="682" name="テキスト ボックス 681"/>
        <xdr:cNvSpPr txBox="1"/>
      </xdr:nvSpPr>
      <xdr:spPr>
        <a:xfrm>
          <a:off x="15214111" y="1656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121915</xdr:rowOff>
    </xdr:from>
    <xdr:to>
      <xdr:col>21</xdr:col>
      <xdr:colOff>161925</xdr:colOff>
      <xdr:row>98</xdr:row>
      <xdr:rowOff>164877</xdr:rowOff>
    </xdr:to>
    <xdr:cxnSp macro="">
      <xdr:nvCxnSpPr>
        <xdr:cNvPr id="683" name="直線コネクタ 682"/>
        <xdr:cNvCxnSpPr/>
      </xdr:nvCxnSpPr>
      <xdr:spPr>
        <a:xfrm flipV="1">
          <a:off x="13703300" y="16924015"/>
          <a:ext cx="889000" cy="4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169732</xdr:rowOff>
    </xdr:from>
    <xdr:to>
      <xdr:col>21</xdr:col>
      <xdr:colOff>212725</xdr:colOff>
      <xdr:row>98</xdr:row>
      <xdr:rowOff>99882</xdr:rowOff>
    </xdr:to>
    <xdr:sp macro="" textlink="">
      <xdr:nvSpPr>
        <xdr:cNvPr id="684" name="フローチャート : 判断 683"/>
        <xdr:cNvSpPr/>
      </xdr:nvSpPr>
      <xdr:spPr>
        <a:xfrm>
          <a:off x="14541500" y="1680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116409</xdr:rowOff>
    </xdr:from>
    <xdr:ext cx="534377" cy="259045"/>
    <xdr:sp macro="" textlink="">
      <xdr:nvSpPr>
        <xdr:cNvPr id="685" name="テキスト ボックス 684"/>
        <xdr:cNvSpPr txBox="1"/>
      </xdr:nvSpPr>
      <xdr:spPr>
        <a:xfrm>
          <a:off x="14325111" y="1657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164877</xdr:rowOff>
    </xdr:from>
    <xdr:to>
      <xdr:col>19</xdr:col>
      <xdr:colOff>644525</xdr:colOff>
      <xdr:row>99</xdr:row>
      <xdr:rowOff>14649</xdr:rowOff>
    </xdr:to>
    <xdr:cxnSp macro="">
      <xdr:nvCxnSpPr>
        <xdr:cNvPr id="686" name="直線コネクタ 685"/>
        <xdr:cNvCxnSpPr/>
      </xdr:nvCxnSpPr>
      <xdr:spPr>
        <a:xfrm flipV="1">
          <a:off x="12814300" y="16966977"/>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48186</xdr:rowOff>
    </xdr:from>
    <xdr:to>
      <xdr:col>20</xdr:col>
      <xdr:colOff>9525</xdr:colOff>
      <xdr:row>98</xdr:row>
      <xdr:rowOff>149786</xdr:rowOff>
    </xdr:to>
    <xdr:sp macro="" textlink="">
      <xdr:nvSpPr>
        <xdr:cNvPr id="687" name="フローチャート : 判断 686"/>
        <xdr:cNvSpPr/>
      </xdr:nvSpPr>
      <xdr:spPr>
        <a:xfrm>
          <a:off x="13652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166313</xdr:rowOff>
    </xdr:from>
    <xdr:ext cx="534377" cy="259045"/>
    <xdr:sp macro="" textlink="">
      <xdr:nvSpPr>
        <xdr:cNvPr id="688" name="テキスト ボックス 687"/>
        <xdr:cNvSpPr txBox="1"/>
      </xdr:nvSpPr>
      <xdr:spPr>
        <a:xfrm>
          <a:off x="13436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72417</xdr:rowOff>
    </xdr:from>
    <xdr:to>
      <xdr:col>18</xdr:col>
      <xdr:colOff>492125</xdr:colOff>
      <xdr:row>99</xdr:row>
      <xdr:rowOff>2567</xdr:rowOff>
    </xdr:to>
    <xdr:sp macro="" textlink="">
      <xdr:nvSpPr>
        <xdr:cNvPr id="689" name="フローチャート : 判断 688"/>
        <xdr:cNvSpPr/>
      </xdr:nvSpPr>
      <xdr:spPr>
        <a:xfrm>
          <a:off x="12763500" y="1687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19094</xdr:rowOff>
    </xdr:from>
    <xdr:ext cx="534377" cy="259045"/>
    <xdr:sp macro="" textlink="">
      <xdr:nvSpPr>
        <xdr:cNvPr id="690" name="テキスト ボックス 689"/>
        <xdr:cNvSpPr txBox="1"/>
      </xdr:nvSpPr>
      <xdr:spPr>
        <a:xfrm>
          <a:off x="12547111" y="1664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89219</xdr:rowOff>
    </xdr:from>
    <xdr:to>
      <xdr:col>23</xdr:col>
      <xdr:colOff>568325</xdr:colOff>
      <xdr:row>99</xdr:row>
      <xdr:rowOff>19369</xdr:rowOff>
    </xdr:to>
    <xdr:sp macro="" textlink="">
      <xdr:nvSpPr>
        <xdr:cNvPr id="696" name="円/楕円 695"/>
        <xdr:cNvSpPr/>
      </xdr:nvSpPr>
      <xdr:spPr>
        <a:xfrm>
          <a:off x="16268700" y="1689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4146</xdr:rowOff>
    </xdr:from>
    <xdr:ext cx="469744" cy="259045"/>
    <xdr:sp macro="" textlink="">
      <xdr:nvSpPr>
        <xdr:cNvPr id="697" name="積立金該当値テキスト"/>
        <xdr:cNvSpPr txBox="1"/>
      </xdr:nvSpPr>
      <xdr:spPr>
        <a:xfrm>
          <a:off x="16370300" y="1680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9,958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98760</xdr:rowOff>
    </xdr:from>
    <xdr:to>
      <xdr:col>22</xdr:col>
      <xdr:colOff>415925</xdr:colOff>
      <xdr:row>99</xdr:row>
      <xdr:rowOff>28910</xdr:rowOff>
    </xdr:to>
    <xdr:sp macro="" textlink="">
      <xdr:nvSpPr>
        <xdr:cNvPr id="698" name="円/楕円 697"/>
        <xdr:cNvSpPr/>
      </xdr:nvSpPr>
      <xdr:spPr>
        <a:xfrm>
          <a:off x="15430500" y="1690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20037</xdr:rowOff>
    </xdr:from>
    <xdr:ext cx="469744" cy="259045"/>
    <xdr:sp macro="" textlink="">
      <xdr:nvSpPr>
        <xdr:cNvPr id="699" name="テキスト ボックス 698"/>
        <xdr:cNvSpPr txBox="1"/>
      </xdr:nvSpPr>
      <xdr:spPr>
        <a:xfrm>
          <a:off x="15246427" y="1699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71115</xdr:rowOff>
    </xdr:from>
    <xdr:to>
      <xdr:col>21</xdr:col>
      <xdr:colOff>212725</xdr:colOff>
      <xdr:row>99</xdr:row>
      <xdr:rowOff>1265</xdr:rowOff>
    </xdr:to>
    <xdr:sp macro="" textlink="">
      <xdr:nvSpPr>
        <xdr:cNvPr id="700" name="円/楕円 699"/>
        <xdr:cNvSpPr/>
      </xdr:nvSpPr>
      <xdr:spPr>
        <a:xfrm>
          <a:off x="14541500" y="168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163842</xdr:rowOff>
    </xdr:from>
    <xdr:ext cx="534377" cy="259045"/>
    <xdr:sp macro="" textlink="">
      <xdr:nvSpPr>
        <xdr:cNvPr id="701" name="テキスト ボックス 700"/>
        <xdr:cNvSpPr txBox="1"/>
      </xdr:nvSpPr>
      <xdr:spPr>
        <a:xfrm>
          <a:off x="14325111" y="1696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114077</xdr:rowOff>
    </xdr:from>
    <xdr:to>
      <xdr:col>20</xdr:col>
      <xdr:colOff>9525</xdr:colOff>
      <xdr:row>99</xdr:row>
      <xdr:rowOff>44227</xdr:rowOff>
    </xdr:to>
    <xdr:sp macro="" textlink="">
      <xdr:nvSpPr>
        <xdr:cNvPr id="702" name="円/楕円 701"/>
        <xdr:cNvSpPr/>
      </xdr:nvSpPr>
      <xdr:spPr>
        <a:xfrm>
          <a:off x="13652500" y="1691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35354</xdr:rowOff>
    </xdr:from>
    <xdr:ext cx="469744" cy="259045"/>
    <xdr:sp macro="" textlink="">
      <xdr:nvSpPr>
        <xdr:cNvPr id="703" name="テキスト ボックス 702"/>
        <xdr:cNvSpPr txBox="1"/>
      </xdr:nvSpPr>
      <xdr:spPr>
        <a:xfrm>
          <a:off x="13468427" y="1700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135299</xdr:rowOff>
    </xdr:from>
    <xdr:to>
      <xdr:col>18</xdr:col>
      <xdr:colOff>492125</xdr:colOff>
      <xdr:row>99</xdr:row>
      <xdr:rowOff>65449</xdr:rowOff>
    </xdr:to>
    <xdr:sp macro="" textlink="">
      <xdr:nvSpPr>
        <xdr:cNvPr id="704" name="円/楕円 703"/>
        <xdr:cNvSpPr/>
      </xdr:nvSpPr>
      <xdr:spPr>
        <a:xfrm>
          <a:off x="12763500" y="1693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56576</xdr:rowOff>
    </xdr:from>
    <xdr:ext cx="469744" cy="259045"/>
    <xdr:sp macro="" textlink="">
      <xdr:nvSpPr>
        <xdr:cNvPr id="705" name="テキスト ボックス 704"/>
        <xdr:cNvSpPr txBox="1"/>
      </xdr:nvSpPr>
      <xdr:spPr>
        <a:xfrm>
          <a:off x="12579427" y="1703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36</xdr:row>
      <xdr:rowOff>35577</xdr:rowOff>
    </xdr:from>
    <xdr:ext cx="248786" cy="259045"/>
    <xdr:sp macro="" textlink="">
      <xdr:nvSpPr>
        <xdr:cNvPr id="719" name="テキスト ボックス 718"/>
        <xdr:cNvSpPr txBox="1"/>
      </xdr:nvSpPr>
      <xdr:spPr>
        <a:xfrm>
          <a:off x="18039214" y="62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33</xdr:row>
      <xdr:rowOff>168927</xdr:rowOff>
    </xdr:from>
    <xdr:ext cx="248786" cy="259045"/>
    <xdr:sp macro="" textlink="">
      <xdr:nvSpPr>
        <xdr:cNvPr id="721" name="テキスト ボックス 720"/>
        <xdr:cNvSpPr txBox="1"/>
      </xdr:nvSpPr>
      <xdr:spPr>
        <a:xfrm>
          <a:off x="18039214" y="58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31</xdr:row>
      <xdr:rowOff>130827</xdr:rowOff>
    </xdr:from>
    <xdr:ext cx="248786" cy="259045"/>
    <xdr:sp macro="" textlink="">
      <xdr:nvSpPr>
        <xdr:cNvPr id="723" name="テキスト ボックス 722"/>
        <xdr:cNvSpPr txBox="1"/>
      </xdr:nvSpPr>
      <xdr:spPr>
        <a:xfrm>
          <a:off x="18039214" y="544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29</xdr:row>
      <xdr:rowOff>92727</xdr:rowOff>
    </xdr:from>
    <xdr:ext cx="248786" cy="259045"/>
    <xdr:sp macro="" textlink="">
      <xdr:nvSpPr>
        <xdr:cNvPr id="725" name="テキスト ボックス 724"/>
        <xdr:cNvSpPr txBox="1"/>
      </xdr:nvSpPr>
      <xdr:spPr>
        <a:xfrm>
          <a:off x="18039214" y="506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27</xdr:row>
      <xdr:rowOff>54627</xdr:rowOff>
    </xdr:from>
    <xdr:ext cx="312906" cy="259045"/>
    <xdr:sp macro="" textlink="">
      <xdr:nvSpPr>
        <xdr:cNvPr id="727" name="テキスト ボックス 726"/>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9" name="直線コネクタ 728"/>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249299" cy="259045"/>
    <xdr:sp macro="" textlink="">
      <xdr:nvSpPr>
        <xdr:cNvPr id="732" name="投資及び出資金最大値テキスト"/>
        <xdr:cNvSpPr txBox="1"/>
      </xdr:nvSpPr>
      <xdr:spPr>
        <a:xfrm>
          <a:off x="22212300" y="498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33" name="直線コネクタ 732"/>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63500</xdr:rowOff>
    </xdr:from>
    <xdr:to>
      <xdr:col>32</xdr:col>
      <xdr:colOff>187325</xdr:colOff>
      <xdr:row>39</xdr:row>
      <xdr:rowOff>44450</xdr:rowOff>
    </xdr:to>
    <xdr:cxnSp macro="">
      <xdr:nvCxnSpPr>
        <xdr:cNvPr id="734" name="直線コネクタ 733"/>
        <xdr:cNvCxnSpPr/>
      </xdr:nvCxnSpPr>
      <xdr:spPr>
        <a:xfrm flipV="1">
          <a:off x="21323300" y="5207000"/>
          <a:ext cx="838200" cy="152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124477</xdr:rowOff>
    </xdr:from>
    <xdr:ext cx="249299" cy="259045"/>
    <xdr:sp macro="" textlink="">
      <xdr:nvSpPr>
        <xdr:cNvPr id="735" name="投資及び出資金平均値テキスト"/>
        <xdr:cNvSpPr txBox="1"/>
      </xdr:nvSpPr>
      <xdr:spPr>
        <a:xfrm>
          <a:off x="22212300" y="6468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36" name="フローチャート : 判断 735"/>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7" name="直線コネクタ 73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107950</xdr:rowOff>
    </xdr:from>
    <xdr:to>
      <xdr:col>31</xdr:col>
      <xdr:colOff>85725</xdr:colOff>
      <xdr:row>36</xdr:row>
      <xdr:rowOff>38100</xdr:rowOff>
    </xdr:to>
    <xdr:sp macro="" textlink="">
      <xdr:nvSpPr>
        <xdr:cNvPr id="738" name="フローチャート : 判断 737"/>
        <xdr:cNvSpPr/>
      </xdr:nvSpPr>
      <xdr:spPr>
        <a:xfrm>
          <a:off x="21272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34</xdr:row>
      <xdr:rowOff>54627</xdr:rowOff>
    </xdr:from>
    <xdr:ext cx="249299" cy="259045"/>
    <xdr:sp macro="" textlink="">
      <xdr:nvSpPr>
        <xdr:cNvPr id="739" name="テキスト ボックス 738"/>
        <xdr:cNvSpPr txBox="1"/>
      </xdr:nvSpPr>
      <xdr:spPr>
        <a:xfrm>
          <a:off x="21198649" y="588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0" name="直線コネクタ 73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165100</xdr:rowOff>
    </xdr:from>
    <xdr:to>
      <xdr:col>29</xdr:col>
      <xdr:colOff>568325</xdr:colOff>
      <xdr:row>39</xdr:row>
      <xdr:rowOff>95250</xdr:rowOff>
    </xdr:to>
    <xdr:sp macro="" textlink="">
      <xdr:nvSpPr>
        <xdr:cNvPr id="741" name="フローチャート : 判断 740"/>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2" name="テキスト ボックス 74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3" name="直線コネクタ 74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146050</xdr:rowOff>
    </xdr:from>
    <xdr:to>
      <xdr:col>28</xdr:col>
      <xdr:colOff>365125</xdr:colOff>
      <xdr:row>38</xdr:row>
      <xdr:rowOff>76200</xdr:rowOff>
    </xdr:to>
    <xdr:sp macro="" textlink="">
      <xdr:nvSpPr>
        <xdr:cNvPr id="744" name="フローチャート : 判断 743"/>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36</xdr:row>
      <xdr:rowOff>92727</xdr:rowOff>
    </xdr:from>
    <xdr:ext cx="249299" cy="259045"/>
    <xdr:sp macro="" textlink="">
      <xdr:nvSpPr>
        <xdr:cNvPr id="745" name="テキスト ボックス 744"/>
        <xdr:cNvSpPr txBox="1"/>
      </xdr:nvSpPr>
      <xdr:spPr>
        <a:xfrm>
          <a:off x="19420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46" name="フローチャート : 判断 745"/>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36</xdr:row>
      <xdr:rowOff>92727</xdr:rowOff>
    </xdr:from>
    <xdr:ext cx="249299" cy="259045"/>
    <xdr:sp macro="" textlink="">
      <xdr:nvSpPr>
        <xdr:cNvPr id="747" name="テキスト ボックス 746"/>
        <xdr:cNvSpPr txBox="1"/>
      </xdr:nvSpPr>
      <xdr:spPr>
        <a:xfrm>
          <a:off x="18531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30</xdr:row>
      <xdr:rowOff>12700</xdr:rowOff>
    </xdr:from>
    <xdr:to>
      <xdr:col>32</xdr:col>
      <xdr:colOff>238125</xdr:colOff>
      <xdr:row>30</xdr:row>
      <xdr:rowOff>114300</xdr:rowOff>
    </xdr:to>
    <xdr:sp macro="" textlink="">
      <xdr:nvSpPr>
        <xdr:cNvPr id="753" name="円/楕円 752"/>
        <xdr:cNvSpPr/>
      </xdr:nvSpPr>
      <xdr:spPr>
        <a:xfrm>
          <a:off x="22110700" y="51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29</xdr:row>
      <xdr:rowOff>137177</xdr:rowOff>
    </xdr:from>
    <xdr:ext cx="249299" cy="259045"/>
    <xdr:sp macro="" textlink="">
      <xdr:nvSpPr>
        <xdr:cNvPr id="754" name="投資及び出資金該当値テキスト"/>
        <xdr:cNvSpPr txBox="1"/>
      </xdr:nvSpPr>
      <xdr:spPr>
        <a:xfrm>
          <a:off x="22212300" y="510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5" name="円/楕円 75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6" name="テキスト ボックス 75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7" name="円/楕円 75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111777</xdr:rowOff>
    </xdr:from>
    <xdr:ext cx="249299" cy="259045"/>
    <xdr:sp macro="" textlink="">
      <xdr:nvSpPr>
        <xdr:cNvPr id="758" name="テキスト ボックス 757"/>
        <xdr:cNvSpPr txBox="1"/>
      </xdr:nvSpPr>
      <xdr:spPr>
        <a:xfrm>
          <a:off x="20309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9" name="円/楕円 75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0" name="テキスト ボックス 75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1" name="円/楕円 76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2" name="テキスト ボックス 76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3" name="直線コネクタ 77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4" name="テキスト ボックス 77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5" name="直線コネクタ 77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76" name="テキスト ボックス 77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8" name="テキスト ボックス 77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9" name="直線コネクタ 77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80" name="テキスト ボックス 77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1" name="直線コネクタ 78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82" name="テキスト ボックス 78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137338</xdr:rowOff>
    </xdr:from>
    <xdr:to>
      <xdr:col>32</xdr:col>
      <xdr:colOff>186689</xdr:colOff>
      <xdr:row>59</xdr:row>
      <xdr:rowOff>43688</xdr:rowOff>
    </xdr:to>
    <xdr:cxnSp macro="">
      <xdr:nvCxnSpPr>
        <xdr:cNvPr id="786" name="直線コネクタ 785"/>
        <xdr:cNvCxnSpPr/>
      </xdr:nvCxnSpPr>
      <xdr:spPr>
        <a:xfrm flipV="1">
          <a:off x="22159595" y="8881288"/>
          <a:ext cx="1269" cy="12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47515</xdr:rowOff>
    </xdr:from>
    <xdr:ext cx="313932" cy="259045"/>
    <xdr:sp macro="" textlink="">
      <xdr:nvSpPr>
        <xdr:cNvPr id="787" name="貸付金最小値テキスト"/>
        <xdr:cNvSpPr txBox="1"/>
      </xdr:nvSpPr>
      <xdr:spPr>
        <a:xfrm>
          <a:off x="22212300" y="101630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32</xdr:col>
      <xdr:colOff>98425</xdr:colOff>
      <xdr:row>59</xdr:row>
      <xdr:rowOff>43688</xdr:rowOff>
    </xdr:from>
    <xdr:to>
      <xdr:col>32</xdr:col>
      <xdr:colOff>276225</xdr:colOff>
      <xdr:row>59</xdr:row>
      <xdr:rowOff>43688</xdr:rowOff>
    </xdr:to>
    <xdr:cxnSp macro="">
      <xdr:nvCxnSpPr>
        <xdr:cNvPr id="788" name="直線コネクタ 787"/>
        <xdr:cNvCxnSpPr/>
      </xdr:nvCxnSpPr>
      <xdr:spPr>
        <a:xfrm>
          <a:off x="22072600" y="1015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84015</xdr:rowOff>
    </xdr:from>
    <xdr:ext cx="534377" cy="259045"/>
    <xdr:sp macro="" textlink="">
      <xdr:nvSpPr>
        <xdr:cNvPr id="789" name="貸付金最大値テキスト"/>
        <xdr:cNvSpPr txBox="1"/>
      </xdr:nvSpPr>
      <xdr:spPr>
        <a:xfrm>
          <a:off x="22212300" y="865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16,781</a:t>
          </a:r>
          <a:endParaRPr kumimoji="1" lang="ja-JP" altLang="en-US" sz="1000" b="1">
            <a:latin typeface="ＭＳ Ｐゴシック"/>
          </a:endParaRPr>
        </a:p>
      </xdr:txBody>
    </xdr:sp>
    <xdr:clientData/>
  </xdr:oneCellAnchor>
  <xdr:twoCellAnchor>
    <xdr:from>
      <xdr:col>32</xdr:col>
      <xdr:colOff>98425</xdr:colOff>
      <xdr:row>51</xdr:row>
      <xdr:rowOff>137338</xdr:rowOff>
    </xdr:from>
    <xdr:to>
      <xdr:col>32</xdr:col>
      <xdr:colOff>276225</xdr:colOff>
      <xdr:row>51</xdr:row>
      <xdr:rowOff>137338</xdr:rowOff>
    </xdr:to>
    <xdr:cxnSp macro="">
      <xdr:nvCxnSpPr>
        <xdr:cNvPr id="790" name="直線コネクタ 789"/>
        <xdr:cNvCxnSpPr/>
      </xdr:nvCxnSpPr>
      <xdr:spPr>
        <a:xfrm>
          <a:off x="22072600" y="8881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1168</xdr:rowOff>
    </xdr:from>
    <xdr:to>
      <xdr:col>32</xdr:col>
      <xdr:colOff>187325</xdr:colOff>
      <xdr:row>58</xdr:row>
      <xdr:rowOff>48564</xdr:rowOff>
    </xdr:to>
    <xdr:cxnSp macro="">
      <xdr:nvCxnSpPr>
        <xdr:cNvPr id="791" name="直線コネクタ 790"/>
        <xdr:cNvCxnSpPr/>
      </xdr:nvCxnSpPr>
      <xdr:spPr>
        <a:xfrm>
          <a:off x="21323300" y="9945268"/>
          <a:ext cx="838200" cy="4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19956</xdr:rowOff>
    </xdr:from>
    <xdr:ext cx="469744" cy="259045"/>
    <xdr:sp macro="" textlink="">
      <xdr:nvSpPr>
        <xdr:cNvPr id="792" name="貸付金平均値テキスト"/>
        <xdr:cNvSpPr txBox="1"/>
      </xdr:nvSpPr>
      <xdr:spPr>
        <a:xfrm>
          <a:off x="22212300" y="9792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168529</xdr:rowOff>
    </xdr:from>
    <xdr:to>
      <xdr:col>32</xdr:col>
      <xdr:colOff>238125</xdr:colOff>
      <xdr:row>58</xdr:row>
      <xdr:rowOff>98679</xdr:rowOff>
    </xdr:to>
    <xdr:sp macro="" textlink="">
      <xdr:nvSpPr>
        <xdr:cNvPr id="793" name="フローチャート : 判断 792"/>
        <xdr:cNvSpPr/>
      </xdr:nvSpPr>
      <xdr:spPr>
        <a:xfrm>
          <a:off x="22110700" y="994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1168</xdr:rowOff>
    </xdr:from>
    <xdr:to>
      <xdr:col>31</xdr:col>
      <xdr:colOff>34925</xdr:colOff>
      <xdr:row>58</xdr:row>
      <xdr:rowOff>12217</xdr:rowOff>
    </xdr:to>
    <xdr:cxnSp macro="">
      <xdr:nvCxnSpPr>
        <xdr:cNvPr id="794" name="直線コネクタ 793"/>
        <xdr:cNvCxnSpPr/>
      </xdr:nvCxnSpPr>
      <xdr:spPr>
        <a:xfrm flipV="1">
          <a:off x="20434300" y="9945268"/>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143459</xdr:rowOff>
    </xdr:from>
    <xdr:to>
      <xdr:col>31</xdr:col>
      <xdr:colOff>85725</xdr:colOff>
      <xdr:row>58</xdr:row>
      <xdr:rowOff>73609</xdr:rowOff>
    </xdr:to>
    <xdr:sp macro="" textlink="">
      <xdr:nvSpPr>
        <xdr:cNvPr id="795" name="フローチャート : 判断 794"/>
        <xdr:cNvSpPr/>
      </xdr:nvSpPr>
      <xdr:spPr>
        <a:xfrm>
          <a:off x="21272500" y="991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64736</xdr:rowOff>
    </xdr:from>
    <xdr:ext cx="469744" cy="259045"/>
    <xdr:sp macro="" textlink="">
      <xdr:nvSpPr>
        <xdr:cNvPr id="796" name="テキスト ボックス 795"/>
        <xdr:cNvSpPr txBox="1"/>
      </xdr:nvSpPr>
      <xdr:spPr>
        <a:xfrm>
          <a:off x="21088427" y="1000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2,534</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139091</xdr:rowOff>
    </xdr:from>
    <xdr:to>
      <xdr:col>29</xdr:col>
      <xdr:colOff>517525</xdr:colOff>
      <xdr:row>58</xdr:row>
      <xdr:rowOff>12217</xdr:rowOff>
    </xdr:to>
    <xdr:cxnSp macro="">
      <xdr:nvCxnSpPr>
        <xdr:cNvPr id="797" name="直線コネクタ 796"/>
        <xdr:cNvCxnSpPr/>
      </xdr:nvCxnSpPr>
      <xdr:spPr>
        <a:xfrm>
          <a:off x="19545300" y="9911741"/>
          <a:ext cx="889000" cy="4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132944</xdr:rowOff>
    </xdr:from>
    <xdr:to>
      <xdr:col>29</xdr:col>
      <xdr:colOff>568325</xdr:colOff>
      <xdr:row>58</xdr:row>
      <xdr:rowOff>63094</xdr:rowOff>
    </xdr:to>
    <xdr:sp macro="" textlink="">
      <xdr:nvSpPr>
        <xdr:cNvPr id="798" name="フローチャート : 判断 797"/>
        <xdr:cNvSpPr/>
      </xdr:nvSpPr>
      <xdr:spPr>
        <a:xfrm>
          <a:off x="20383500" y="99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54221</xdr:rowOff>
    </xdr:from>
    <xdr:ext cx="469744" cy="259045"/>
    <xdr:sp macro="" textlink="">
      <xdr:nvSpPr>
        <xdr:cNvPr id="799" name="テキスト ボックス 798"/>
        <xdr:cNvSpPr txBox="1"/>
      </xdr:nvSpPr>
      <xdr:spPr>
        <a:xfrm>
          <a:off x="20199427" y="999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2,672</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139091</xdr:rowOff>
    </xdr:from>
    <xdr:to>
      <xdr:col>28</xdr:col>
      <xdr:colOff>314325</xdr:colOff>
      <xdr:row>58</xdr:row>
      <xdr:rowOff>33248</xdr:rowOff>
    </xdr:to>
    <xdr:cxnSp macro="">
      <xdr:nvCxnSpPr>
        <xdr:cNvPr id="800" name="直線コネクタ 799"/>
        <xdr:cNvCxnSpPr/>
      </xdr:nvCxnSpPr>
      <xdr:spPr>
        <a:xfrm flipV="1">
          <a:off x="18656300" y="9911741"/>
          <a:ext cx="889000" cy="6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131876</xdr:rowOff>
    </xdr:from>
    <xdr:to>
      <xdr:col>28</xdr:col>
      <xdr:colOff>365125</xdr:colOff>
      <xdr:row>58</xdr:row>
      <xdr:rowOff>62026</xdr:rowOff>
    </xdr:to>
    <xdr:sp macro="" textlink="">
      <xdr:nvSpPr>
        <xdr:cNvPr id="801" name="フローチャート : 判断 800"/>
        <xdr:cNvSpPr/>
      </xdr:nvSpPr>
      <xdr:spPr>
        <a:xfrm>
          <a:off x="19494500" y="99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53153</xdr:rowOff>
    </xdr:from>
    <xdr:ext cx="469744" cy="259045"/>
    <xdr:sp macro="" textlink="">
      <xdr:nvSpPr>
        <xdr:cNvPr id="802" name="テキスト ボックス 801"/>
        <xdr:cNvSpPr txBox="1"/>
      </xdr:nvSpPr>
      <xdr:spPr>
        <a:xfrm>
          <a:off x="19310427" y="999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2,686</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133553</xdr:rowOff>
    </xdr:from>
    <xdr:to>
      <xdr:col>27</xdr:col>
      <xdr:colOff>161925</xdr:colOff>
      <xdr:row>58</xdr:row>
      <xdr:rowOff>63703</xdr:rowOff>
    </xdr:to>
    <xdr:sp macro="" textlink="">
      <xdr:nvSpPr>
        <xdr:cNvPr id="803" name="フローチャート : 判断 802"/>
        <xdr:cNvSpPr/>
      </xdr:nvSpPr>
      <xdr:spPr>
        <a:xfrm>
          <a:off x="18605500" y="990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80230</xdr:rowOff>
    </xdr:from>
    <xdr:ext cx="469744" cy="259045"/>
    <xdr:sp macro="" textlink="">
      <xdr:nvSpPr>
        <xdr:cNvPr id="804" name="テキスト ボックス 803"/>
        <xdr:cNvSpPr txBox="1"/>
      </xdr:nvSpPr>
      <xdr:spPr>
        <a:xfrm>
          <a:off x="18421427" y="968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169214</xdr:rowOff>
    </xdr:from>
    <xdr:to>
      <xdr:col>32</xdr:col>
      <xdr:colOff>238125</xdr:colOff>
      <xdr:row>58</xdr:row>
      <xdr:rowOff>99364</xdr:rowOff>
    </xdr:to>
    <xdr:sp macro="" textlink="">
      <xdr:nvSpPr>
        <xdr:cNvPr id="810" name="円/楕円 809"/>
        <xdr:cNvSpPr/>
      </xdr:nvSpPr>
      <xdr:spPr>
        <a:xfrm>
          <a:off x="22110700" y="994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147641</xdr:rowOff>
    </xdr:from>
    <xdr:ext cx="469744" cy="259045"/>
    <xdr:sp macro="" textlink="">
      <xdr:nvSpPr>
        <xdr:cNvPr id="811" name="貸付金該当値テキスト"/>
        <xdr:cNvSpPr txBox="1"/>
      </xdr:nvSpPr>
      <xdr:spPr>
        <a:xfrm>
          <a:off x="22212300" y="992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121818</xdr:rowOff>
    </xdr:from>
    <xdr:to>
      <xdr:col>31</xdr:col>
      <xdr:colOff>85725</xdr:colOff>
      <xdr:row>58</xdr:row>
      <xdr:rowOff>51968</xdr:rowOff>
    </xdr:to>
    <xdr:sp macro="" textlink="">
      <xdr:nvSpPr>
        <xdr:cNvPr id="812" name="円/楕円 811"/>
        <xdr:cNvSpPr/>
      </xdr:nvSpPr>
      <xdr:spPr>
        <a:xfrm>
          <a:off x="21272500" y="98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68495</xdr:rowOff>
    </xdr:from>
    <xdr:ext cx="469744" cy="259045"/>
    <xdr:sp macro="" textlink="">
      <xdr:nvSpPr>
        <xdr:cNvPr id="813" name="テキスト ボックス 812"/>
        <xdr:cNvSpPr txBox="1"/>
      </xdr:nvSpPr>
      <xdr:spPr>
        <a:xfrm>
          <a:off x="21088427" y="966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132867</xdr:rowOff>
    </xdr:from>
    <xdr:to>
      <xdr:col>29</xdr:col>
      <xdr:colOff>568325</xdr:colOff>
      <xdr:row>58</xdr:row>
      <xdr:rowOff>63017</xdr:rowOff>
    </xdr:to>
    <xdr:sp macro="" textlink="">
      <xdr:nvSpPr>
        <xdr:cNvPr id="814" name="円/楕円 813"/>
        <xdr:cNvSpPr/>
      </xdr:nvSpPr>
      <xdr:spPr>
        <a:xfrm>
          <a:off x="20383500" y="990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79544</xdr:rowOff>
    </xdr:from>
    <xdr:ext cx="469744" cy="259045"/>
    <xdr:sp macro="" textlink="">
      <xdr:nvSpPr>
        <xdr:cNvPr id="815" name="テキスト ボックス 814"/>
        <xdr:cNvSpPr txBox="1"/>
      </xdr:nvSpPr>
      <xdr:spPr>
        <a:xfrm>
          <a:off x="20199427" y="968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88291</xdr:rowOff>
    </xdr:from>
    <xdr:to>
      <xdr:col>28</xdr:col>
      <xdr:colOff>365125</xdr:colOff>
      <xdr:row>58</xdr:row>
      <xdr:rowOff>18441</xdr:rowOff>
    </xdr:to>
    <xdr:sp macro="" textlink="">
      <xdr:nvSpPr>
        <xdr:cNvPr id="816" name="円/楕円 815"/>
        <xdr:cNvSpPr/>
      </xdr:nvSpPr>
      <xdr:spPr>
        <a:xfrm>
          <a:off x="19494500" y="986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34968</xdr:rowOff>
    </xdr:from>
    <xdr:ext cx="469744" cy="259045"/>
    <xdr:sp macro="" textlink="">
      <xdr:nvSpPr>
        <xdr:cNvPr id="817" name="テキスト ボックス 816"/>
        <xdr:cNvSpPr txBox="1"/>
      </xdr:nvSpPr>
      <xdr:spPr>
        <a:xfrm>
          <a:off x="19310427" y="963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3,258</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153898</xdr:rowOff>
    </xdr:from>
    <xdr:to>
      <xdr:col>27</xdr:col>
      <xdr:colOff>161925</xdr:colOff>
      <xdr:row>58</xdr:row>
      <xdr:rowOff>84048</xdr:rowOff>
    </xdr:to>
    <xdr:sp macro="" textlink="">
      <xdr:nvSpPr>
        <xdr:cNvPr id="818" name="円/楕円 817"/>
        <xdr:cNvSpPr/>
      </xdr:nvSpPr>
      <xdr:spPr>
        <a:xfrm>
          <a:off x="18605500" y="992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75175</xdr:rowOff>
    </xdr:from>
    <xdr:ext cx="469744" cy="259045"/>
    <xdr:sp macro="" textlink="">
      <xdr:nvSpPr>
        <xdr:cNvPr id="819" name="テキスト ボックス 818"/>
        <xdr:cNvSpPr txBox="1"/>
      </xdr:nvSpPr>
      <xdr:spPr>
        <a:xfrm>
          <a:off x="18421427" y="1001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30" name="テキスト ボックス 82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31" name="直線コネクタ 83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32" name="テキスト ボックス 83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33" name="直線コネクタ 83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34" name="テキスト ボックス 83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35" name="直線コネクタ 83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36" name="テキスト ボックス 83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7" name="直線コネクタ 83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38" name="テキスト ボックス 83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40" name="テキスト ボックス 83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81179</xdr:rowOff>
    </xdr:from>
    <xdr:to>
      <xdr:col>32</xdr:col>
      <xdr:colOff>186689</xdr:colOff>
      <xdr:row>77</xdr:row>
      <xdr:rowOff>9079</xdr:rowOff>
    </xdr:to>
    <xdr:cxnSp macro="">
      <xdr:nvCxnSpPr>
        <xdr:cNvPr id="842" name="直線コネクタ 841"/>
        <xdr:cNvCxnSpPr/>
      </xdr:nvCxnSpPr>
      <xdr:spPr>
        <a:xfrm flipV="1">
          <a:off x="22159595" y="12082679"/>
          <a:ext cx="1269" cy="1128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12906</xdr:rowOff>
    </xdr:from>
    <xdr:ext cx="534377" cy="259045"/>
    <xdr:sp macro="" textlink="">
      <xdr:nvSpPr>
        <xdr:cNvPr id="843" name="繰出金最小値テキスト"/>
        <xdr:cNvSpPr txBox="1"/>
      </xdr:nvSpPr>
      <xdr:spPr>
        <a:xfrm>
          <a:off x="22212300" y="1321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26,607</a:t>
          </a:r>
          <a:endParaRPr kumimoji="1" lang="ja-JP" altLang="en-US" sz="1000" b="1">
            <a:latin typeface="ＭＳ Ｐゴシック"/>
          </a:endParaRPr>
        </a:p>
      </xdr:txBody>
    </xdr:sp>
    <xdr:clientData/>
  </xdr:oneCellAnchor>
  <xdr:twoCellAnchor>
    <xdr:from>
      <xdr:col>32</xdr:col>
      <xdr:colOff>98425</xdr:colOff>
      <xdr:row>77</xdr:row>
      <xdr:rowOff>9079</xdr:rowOff>
    </xdr:from>
    <xdr:to>
      <xdr:col>32</xdr:col>
      <xdr:colOff>276225</xdr:colOff>
      <xdr:row>77</xdr:row>
      <xdr:rowOff>9079</xdr:rowOff>
    </xdr:to>
    <xdr:cxnSp macro="">
      <xdr:nvCxnSpPr>
        <xdr:cNvPr id="844" name="直線コネクタ 843"/>
        <xdr:cNvCxnSpPr/>
      </xdr:nvCxnSpPr>
      <xdr:spPr>
        <a:xfrm>
          <a:off x="22072600" y="1321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27856</xdr:rowOff>
    </xdr:from>
    <xdr:ext cx="534377" cy="259045"/>
    <xdr:sp macro="" textlink="">
      <xdr:nvSpPr>
        <xdr:cNvPr id="845" name="繰出金最大値テキスト"/>
        <xdr:cNvSpPr txBox="1"/>
      </xdr:nvSpPr>
      <xdr:spPr>
        <a:xfrm>
          <a:off x="22212300" y="1185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51,280</a:t>
          </a:r>
          <a:endParaRPr kumimoji="1" lang="ja-JP" altLang="en-US" sz="1000" b="1">
            <a:latin typeface="ＭＳ Ｐゴシック"/>
          </a:endParaRPr>
        </a:p>
      </xdr:txBody>
    </xdr:sp>
    <xdr:clientData/>
  </xdr:oneCellAnchor>
  <xdr:twoCellAnchor>
    <xdr:from>
      <xdr:col>32</xdr:col>
      <xdr:colOff>98425</xdr:colOff>
      <xdr:row>70</xdr:row>
      <xdr:rowOff>81179</xdr:rowOff>
    </xdr:from>
    <xdr:to>
      <xdr:col>32</xdr:col>
      <xdr:colOff>276225</xdr:colOff>
      <xdr:row>70</xdr:row>
      <xdr:rowOff>81179</xdr:rowOff>
    </xdr:to>
    <xdr:cxnSp macro="">
      <xdr:nvCxnSpPr>
        <xdr:cNvPr id="846" name="直線コネクタ 845"/>
        <xdr:cNvCxnSpPr/>
      </xdr:nvCxnSpPr>
      <xdr:spPr>
        <a:xfrm>
          <a:off x="22072600" y="12082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138602</xdr:rowOff>
    </xdr:from>
    <xdr:to>
      <xdr:col>32</xdr:col>
      <xdr:colOff>187325</xdr:colOff>
      <xdr:row>75</xdr:row>
      <xdr:rowOff>7889</xdr:rowOff>
    </xdr:to>
    <xdr:cxnSp macro="">
      <xdr:nvCxnSpPr>
        <xdr:cNvPr id="847" name="直線コネクタ 846"/>
        <xdr:cNvCxnSpPr/>
      </xdr:nvCxnSpPr>
      <xdr:spPr>
        <a:xfrm flipV="1">
          <a:off x="21323300" y="12825902"/>
          <a:ext cx="838200" cy="4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92300</xdr:rowOff>
    </xdr:from>
    <xdr:ext cx="534377" cy="259045"/>
    <xdr:sp macro="" textlink="">
      <xdr:nvSpPr>
        <xdr:cNvPr id="848" name="繰出金平均値テキスト"/>
        <xdr:cNvSpPr txBox="1"/>
      </xdr:nvSpPr>
      <xdr:spPr>
        <a:xfrm>
          <a:off x="22212300" y="12608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35,426</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69423</xdr:rowOff>
    </xdr:from>
    <xdr:to>
      <xdr:col>32</xdr:col>
      <xdr:colOff>238125</xdr:colOff>
      <xdr:row>74</xdr:row>
      <xdr:rowOff>171023</xdr:rowOff>
    </xdr:to>
    <xdr:sp macro="" textlink="">
      <xdr:nvSpPr>
        <xdr:cNvPr id="849" name="フローチャート : 判断 848"/>
        <xdr:cNvSpPr/>
      </xdr:nvSpPr>
      <xdr:spPr>
        <a:xfrm>
          <a:off x="22110700" y="1275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7889</xdr:rowOff>
    </xdr:from>
    <xdr:to>
      <xdr:col>31</xdr:col>
      <xdr:colOff>34925</xdr:colOff>
      <xdr:row>75</xdr:row>
      <xdr:rowOff>88540</xdr:rowOff>
    </xdr:to>
    <xdr:cxnSp macro="">
      <xdr:nvCxnSpPr>
        <xdr:cNvPr id="850" name="直線コネクタ 849"/>
        <xdr:cNvCxnSpPr/>
      </xdr:nvCxnSpPr>
      <xdr:spPr>
        <a:xfrm flipV="1">
          <a:off x="20434300" y="12866639"/>
          <a:ext cx="889000" cy="8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75367</xdr:rowOff>
    </xdr:from>
    <xdr:to>
      <xdr:col>31</xdr:col>
      <xdr:colOff>85725</xdr:colOff>
      <xdr:row>75</xdr:row>
      <xdr:rowOff>5517</xdr:rowOff>
    </xdr:to>
    <xdr:sp macro="" textlink="">
      <xdr:nvSpPr>
        <xdr:cNvPr id="851" name="フローチャート : 判断 850"/>
        <xdr:cNvSpPr/>
      </xdr:nvSpPr>
      <xdr:spPr>
        <a:xfrm>
          <a:off x="21272500" y="127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22044</xdr:rowOff>
    </xdr:from>
    <xdr:ext cx="534377" cy="259045"/>
    <xdr:sp macro="" textlink="">
      <xdr:nvSpPr>
        <xdr:cNvPr id="852" name="テキスト ボックス 851"/>
        <xdr:cNvSpPr txBox="1"/>
      </xdr:nvSpPr>
      <xdr:spPr>
        <a:xfrm>
          <a:off x="21056111" y="1253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35,296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88540</xdr:rowOff>
    </xdr:from>
    <xdr:to>
      <xdr:col>29</xdr:col>
      <xdr:colOff>517525</xdr:colOff>
      <xdr:row>76</xdr:row>
      <xdr:rowOff>8164</xdr:rowOff>
    </xdr:to>
    <xdr:cxnSp macro="">
      <xdr:nvCxnSpPr>
        <xdr:cNvPr id="853" name="直線コネクタ 852"/>
        <xdr:cNvCxnSpPr/>
      </xdr:nvCxnSpPr>
      <xdr:spPr>
        <a:xfrm flipV="1">
          <a:off x="19545300" y="12947290"/>
          <a:ext cx="889000" cy="9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139832</xdr:rowOff>
    </xdr:from>
    <xdr:to>
      <xdr:col>29</xdr:col>
      <xdr:colOff>568325</xdr:colOff>
      <xdr:row>75</xdr:row>
      <xdr:rowOff>69982</xdr:rowOff>
    </xdr:to>
    <xdr:sp macro="" textlink="">
      <xdr:nvSpPr>
        <xdr:cNvPr id="854" name="フローチャート : 判断 853"/>
        <xdr:cNvSpPr/>
      </xdr:nvSpPr>
      <xdr:spPr>
        <a:xfrm>
          <a:off x="20383500" y="1282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86509</xdr:rowOff>
    </xdr:from>
    <xdr:ext cx="534377" cy="259045"/>
    <xdr:sp macro="" textlink="">
      <xdr:nvSpPr>
        <xdr:cNvPr id="855" name="テキスト ボックス 854"/>
        <xdr:cNvSpPr txBox="1"/>
      </xdr:nvSpPr>
      <xdr:spPr>
        <a:xfrm>
          <a:off x="20167111" y="1260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33,886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108610</xdr:rowOff>
    </xdr:from>
    <xdr:to>
      <xdr:col>28</xdr:col>
      <xdr:colOff>314325</xdr:colOff>
      <xdr:row>76</xdr:row>
      <xdr:rowOff>8164</xdr:rowOff>
    </xdr:to>
    <xdr:cxnSp macro="">
      <xdr:nvCxnSpPr>
        <xdr:cNvPr id="856" name="直線コネクタ 855"/>
        <xdr:cNvCxnSpPr/>
      </xdr:nvCxnSpPr>
      <xdr:spPr>
        <a:xfrm>
          <a:off x="18656300" y="12967360"/>
          <a:ext cx="889000" cy="7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143810</xdr:rowOff>
    </xdr:from>
    <xdr:to>
      <xdr:col>28</xdr:col>
      <xdr:colOff>365125</xdr:colOff>
      <xdr:row>75</xdr:row>
      <xdr:rowOff>73960</xdr:rowOff>
    </xdr:to>
    <xdr:sp macro="" textlink="">
      <xdr:nvSpPr>
        <xdr:cNvPr id="857" name="フローチャート : 判断 856"/>
        <xdr:cNvSpPr/>
      </xdr:nvSpPr>
      <xdr:spPr>
        <a:xfrm>
          <a:off x="19494500" y="1283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90487</xdr:rowOff>
    </xdr:from>
    <xdr:ext cx="534377" cy="259045"/>
    <xdr:sp macro="" textlink="">
      <xdr:nvSpPr>
        <xdr:cNvPr id="858" name="テキスト ボックス 857"/>
        <xdr:cNvSpPr txBox="1"/>
      </xdr:nvSpPr>
      <xdr:spPr>
        <a:xfrm>
          <a:off x="19278111" y="1260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33,799</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165618</xdr:rowOff>
    </xdr:from>
    <xdr:to>
      <xdr:col>27</xdr:col>
      <xdr:colOff>161925</xdr:colOff>
      <xdr:row>75</xdr:row>
      <xdr:rowOff>95768</xdr:rowOff>
    </xdr:to>
    <xdr:sp macro="" textlink="">
      <xdr:nvSpPr>
        <xdr:cNvPr id="859" name="フローチャート : 判断 858"/>
        <xdr:cNvSpPr/>
      </xdr:nvSpPr>
      <xdr:spPr>
        <a:xfrm>
          <a:off x="18605500" y="1285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112295</xdr:rowOff>
    </xdr:from>
    <xdr:ext cx="534377" cy="259045"/>
    <xdr:sp macro="" textlink="">
      <xdr:nvSpPr>
        <xdr:cNvPr id="860" name="テキスト ボックス 859"/>
        <xdr:cNvSpPr txBox="1"/>
      </xdr:nvSpPr>
      <xdr:spPr>
        <a:xfrm>
          <a:off x="18389111" y="1262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87802</xdr:rowOff>
    </xdr:from>
    <xdr:to>
      <xdr:col>32</xdr:col>
      <xdr:colOff>238125</xdr:colOff>
      <xdr:row>75</xdr:row>
      <xdr:rowOff>17952</xdr:rowOff>
    </xdr:to>
    <xdr:sp macro="" textlink="">
      <xdr:nvSpPr>
        <xdr:cNvPr id="866" name="円/楕円 865"/>
        <xdr:cNvSpPr/>
      </xdr:nvSpPr>
      <xdr:spPr>
        <a:xfrm>
          <a:off x="22110700" y="1277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66229</xdr:rowOff>
    </xdr:from>
    <xdr:ext cx="534377" cy="259045"/>
    <xdr:sp macro="" textlink="">
      <xdr:nvSpPr>
        <xdr:cNvPr id="867" name="繰出金該当値テキスト"/>
        <xdr:cNvSpPr txBox="1"/>
      </xdr:nvSpPr>
      <xdr:spPr>
        <a:xfrm>
          <a:off x="22212300" y="1275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35,024</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128539</xdr:rowOff>
    </xdr:from>
    <xdr:to>
      <xdr:col>31</xdr:col>
      <xdr:colOff>85725</xdr:colOff>
      <xdr:row>75</xdr:row>
      <xdr:rowOff>58689</xdr:rowOff>
    </xdr:to>
    <xdr:sp macro="" textlink="">
      <xdr:nvSpPr>
        <xdr:cNvPr id="868" name="円/楕円 867"/>
        <xdr:cNvSpPr/>
      </xdr:nvSpPr>
      <xdr:spPr>
        <a:xfrm>
          <a:off x="21272500" y="1281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49816</xdr:rowOff>
    </xdr:from>
    <xdr:ext cx="534377" cy="259045"/>
    <xdr:sp macro="" textlink="">
      <xdr:nvSpPr>
        <xdr:cNvPr id="869" name="テキスト ボックス 868"/>
        <xdr:cNvSpPr txBox="1"/>
      </xdr:nvSpPr>
      <xdr:spPr>
        <a:xfrm>
          <a:off x="21056111" y="1290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34,133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37740</xdr:rowOff>
    </xdr:from>
    <xdr:to>
      <xdr:col>29</xdr:col>
      <xdr:colOff>568325</xdr:colOff>
      <xdr:row>75</xdr:row>
      <xdr:rowOff>139340</xdr:rowOff>
    </xdr:to>
    <xdr:sp macro="" textlink="">
      <xdr:nvSpPr>
        <xdr:cNvPr id="870" name="円/楕円 869"/>
        <xdr:cNvSpPr/>
      </xdr:nvSpPr>
      <xdr:spPr>
        <a:xfrm>
          <a:off x="20383500" y="128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130466</xdr:rowOff>
    </xdr:from>
    <xdr:ext cx="534377" cy="259045"/>
    <xdr:sp macro="" textlink="">
      <xdr:nvSpPr>
        <xdr:cNvPr id="871" name="テキスト ボックス 870"/>
        <xdr:cNvSpPr txBox="1"/>
      </xdr:nvSpPr>
      <xdr:spPr>
        <a:xfrm>
          <a:off x="20167111" y="1298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32,369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128814</xdr:rowOff>
    </xdr:from>
    <xdr:to>
      <xdr:col>28</xdr:col>
      <xdr:colOff>365125</xdr:colOff>
      <xdr:row>76</xdr:row>
      <xdr:rowOff>58964</xdr:rowOff>
    </xdr:to>
    <xdr:sp macro="" textlink="">
      <xdr:nvSpPr>
        <xdr:cNvPr id="872" name="円/楕円 871"/>
        <xdr:cNvSpPr/>
      </xdr:nvSpPr>
      <xdr:spPr>
        <a:xfrm>
          <a:off x="19494500" y="1298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50091</xdr:rowOff>
    </xdr:from>
    <xdr:ext cx="534377" cy="259045"/>
    <xdr:sp macro="" textlink="">
      <xdr:nvSpPr>
        <xdr:cNvPr id="873" name="テキスト ボックス 872"/>
        <xdr:cNvSpPr txBox="1"/>
      </xdr:nvSpPr>
      <xdr:spPr>
        <a:xfrm>
          <a:off x="19278111" y="1308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30,377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57810</xdr:rowOff>
    </xdr:from>
    <xdr:to>
      <xdr:col>27</xdr:col>
      <xdr:colOff>161925</xdr:colOff>
      <xdr:row>75</xdr:row>
      <xdr:rowOff>159410</xdr:rowOff>
    </xdr:to>
    <xdr:sp macro="" textlink="">
      <xdr:nvSpPr>
        <xdr:cNvPr id="874" name="円/楕円 873"/>
        <xdr:cNvSpPr/>
      </xdr:nvSpPr>
      <xdr:spPr>
        <a:xfrm>
          <a:off x="18605500" y="1291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150537</xdr:rowOff>
    </xdr:from>
    <xdr:ext cx="534377" cy="259045"/>
    <xdr:sp macro="" textlink="">
      <xdr:nvSpPr>
        <xdr:cNvPr id="875" name="テキスト ボックス 874"/>
        <xdr:cNvSpPr txBox="1"/>
      </xdr:nvSpPr>
      <xdr:spPr>
        <a:xfrm>
          <a:off x="18389111" y="1300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31,930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フローチャート :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900" name="フローチャート :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1" name="テキスト ボックス 90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3" name="フローチャート :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4" name="テキスト ボックス 90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6" name="フローチャート :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7" name="テキスト ボックス 90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フローチャート :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9" name="テキスト ボックス 90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5" name="円/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7" name="円/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8" name="テキスト ボックス 91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9" name="円/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20" name="テキスト ボックス 91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1" name="円/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2" name="テキスト ボックス 92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3" name="円/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4" name="テキスト ボックス 92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348,793</a:t>
          </a:r>
          <a:r>
            <a:rPr kumimoji="1" lang="ja-JP" altLang="en-US" sz="1300">
              <a:latin typeface="ＭＳ Ｐゴシック"/>
            </a:rPr>
            <a:t>円となっている。主な構成項目である扶助費は、住民一人当たり</a:t>
          </a:r>
          <a:r>
            <a:rPr kumimoji="1" lang="en-US" altLang="ja-JP" sz="1300">
              <a:latin typeface="ＭＳ Ｐゴシック"/>
            </a:rPr>
            <a:t>120,939</a:t>
          </a:r>
          <a:r>
            <a:rPr kumimoji="1" lang="ja-JP" altLang="en-US" sz="1300">
              <a:latin typeface="ＭＳ Ｐゴシック"/>
            </a:rPr>
            <a:t>円となっており、類似団体内平均より</a:t>
          </a:r>
          <a:r>
            <a:rPr kumimoji="1" lang="en-US" altLang="ja-JP" sz="1300">
              <a:latin typeface="ＭＳ Ｐゴシック"/>
            </a:rPr>
            <a:t>2,192</a:t>
          </a:r>
          <a:r>
            <a:rPr kumimoji="1" lang="ja-JP" altLang="en-US" sz="1300">
              <a:latin typeface="ＭＳ Ｐゴシック"/>
            </a:rPr>
            <a:t>円高い数値となっている。</a:t>
          </a:r>
          <a:endParaRPr kumimoji="1" lang="en-US" altLang="ja-JP" sz="1300">
            <a:latin typeface="ＭＳ Ｐゴシック"/>
          </a:endParaRPr>
        </a:p>
        <a:p>
          <a:r>
            <a:rPr kumimoji="1" lang="ja-JP" altLang="en-US" sz="1300">
              <a:latin typeface="ＭＳ Ｐゴシック"/>
            </a:rPr>
            <a:t>　普通建設事業費は、住民一人当たり</a:t>
          </a:r>
          <a:r>
            <a:rPr kumimoji="1" lang="en-US" altLang="ja-JP" sz="1300">
              <a:latin typeface="ＭＳ Ｐゴシック"/>
            </a:rPr>
            <a:t>38,108</a:t>
          </a:r>
          <a:r>
            <a:rPr kumimoji="1" lang="ja-JP" altLang="en-US" sz="1300">
              <a:latin typeface="ＭＳ Ｐゴシック"/>
            </a:rPr>
            <a:t>円となっており、類似団体内平均より</a:t>
          </a:r>
          <a:r>
            <a:rPr kumimoji="1" lang="en-US" altLang="ja-JP" sz="1300">
              <a:latin typeface="ＭＳ Ｐゴシック"/>
            </a:rPr>
            <a:t>13,457</a:t>
          </a:r>
          <a:r>
            <a:rPr kumimoji="1" lang="ja-JP" altLang="en-US" sz="1300">
              <a:latin typeface="ＭＳ Ｐゴシック"/>
            </a:rPr>
            <a:t>円低い数値となっている。普通建設事業費のうち新規整備及び更新整備のどちらについても類似団体内平均より低い数値となっている。</a:t>
          </a:r>
          <a:endParaRPr kumimoji="1" lang="en-US" altLang="ja-JP" sz="1300">
            <a:latin typeface="ＭＳ Ｐゴシック"/>
          </a:endParaRPr>
        </a:p>
        <a:p>
          <a:r>
            <a:rPr kumimoji="1" lang="ja-JP" altLang="en-US" sz="1300">
              <a:latin typeface="ＭＳ Ｐゴシック"/>
            </a:rPr>
            <a:t>　投資及び出資金は、大田区環境公社を設立したため、皆増となっている。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東京都大田区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717,295
695,696
60.75
257,274,693
250,187,395
6,347,245
164,330,312
27,316,342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116187</xdr:rowOff>
    </xdr:from>
    <xdr:to>
      <xdr:col>6</xdr:col>
      <xdr:colOff>510540</xdr:colOff>
      <xdr:row>38</xdr:row>
      <xdr:rowOff>91205</xdr:rowOff>
    </xdr:to>
    <xdr:cxnSp macro="">
      <xdr:nvCxnSpPr>
        <xdr:cNvPr id="57" name="直線コネクタ 56"/>
        <xdr:cNvCxnSpPr/>
      </xdr:nvCxnSpPr>
      <xdr:spPr>
        <a:xfrm flipV="1">
          <a:off x="4633595" y="5259687"/>
          <a:ext cx="1270" cy="1346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95032</xdr:rowOff>
    </xdr:from>
    <xdr:ext cx="469744" cy="259045"/>
    <xdr:sp macro="" textlink="">
      <xdr:nvSpPr>
        <xdr:cNvPr id="58" name="議会費最小値テキスト"/>
        <xdr:cNvSpPr txBox="1"/>
      </xdr:nvSpPr>
      <xdr:spPr>
        <a:xfrm>
          <a:off x="4686300" y="661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1,097</a:t>
          </a:r>
          <a:endParaRPr kumimoji="1" lang="ja-JP" altLang="en-US" sz="1000" b="1">
            <a:latin typeface="ＭＳ Ｐゴシック"/>
          </a:endParaRPr>
        </a:p>
      </xdr:txBody>
    </xdr:sp>
    <xdr:clientData/>
  </xdr:oneCellAnchor>
  <xdr:twoCellAnchor>
    <xdr:from>
      <xdr:col>6</xdr:col>
      <xdr:colOff>422275</xdr:colOff>
      <xdr:row>38</xdr:row>
      <xdr:rowOff>91205</xdr:rowOff>
    </xdr:from>
    <xdr:to>
      <xdr:col>6</xdr:col>
      <xdr:colOff>600075</xdr:colOff>
      <xdr:row>38</xdr:row>
      <xdr:rowOff>91205</xdr:rowOff>
    </xdr:to>
    <xdr:cxnSp macro="">
      <xdr:nvCxnSpPr>
        <xdr:cNvPr id="59" name="直線コネクタ 58"/>
        <xdr:cNvCxnSpPr/>
      </xdr:nvCxnSpPr>
      <xdr:spPr>
        <a:xfrm>
          <a:off x="4546600" y="660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62864</xdr:rowOff>
    </xdr:from>
    <xdr:ext cx="469744" cy="259045"/>
    <xdr:sp macro="" textlink="">
      <xdr:nvSpPr>
        <xdr:cNvPr id="60" name="議会費最大値テキスト"/>
        <xdr:cNvSpPr txBox="1"/>
      </xdr:nvSpPr>
      <xdr:spPr>
        <a:xfrm>
          <a:off x="4686300" y="503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9,344</a:t>
          </a:r>
          <a:endParaRPr kumimoji="1" lang="ja-JP" altLang="en-US" sz="1000" b="1">
            <a:latin typeface="ＭＳ Ｐゴシック"/>
          </a:endParaRPr>
        </a:p>
      </xdr:txBody>
    </xdr:sp>
    <xdr:clientData/>
  </xdr:oneCellAnchor>
  <xdr:twoCellAnchor>
    <xdr:from>
      <xdr:col>6</xdr:col>
      <xdr:colOff>422275</xdr:colOff>
      <xdr:row>30</xdr:row>
      <xdr:rowOff>116187</xdr:rowOff>
    </xdr:from>
    <xdr:to>
      <xdr:col>6</xdr:col>
      <xdr:colOff>600075</xdr:colOff>
      <xdr:row>30</xdr:row>
      <xdr:rowOff>116187</xdr:rowOff>
    </xdr:to>
    <xdr:cxnSp macro="">
      <xdr:nvCxnSpPr>
        <xdr:cNvPr id="61" name="直線コネクタ 60"/>
        <xdr:cNvCxnSpPr/>
      </xdr:nvCxnSpPr>
      <xdr:spPr>
        <a:xfrm>
          <a:off x="4546600" y="5259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9072</xdr:rowOff>
    </xdr:from>
    <xdr:to>
      <xdr:col>6</xdr:col>
      <xdr:colOff>511175</xdr:colOff>
      <xdr:row>38</xdr:row>
      <xdr:rowOff>22461</xdr:rowOff>
    </xdr:to>
    <xdr:cxnSp macro="">
      <xdr:nvCxnSpPr>
        <xdr:cNvPr id="62" name="直線コネクタ 61"/>
        <xdr:cNvCxnSpPr/>
      </xdr:nvCxnSpPr>
      <xdr:spPr>
        <a:xfrm>
          <a:off x="3797300" y="6524172"/>
          <a:ext cx="8382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93162</xdr:rowOff>
    </xdr:from>
    <xdr:ext cx="469744" cy="259045"/>
    <xdr:sp macro="" textlink="">
      <xdr:nvSpPr>
        <xdr:cNvPr id="63" name="議会費平均値テキスト"/>
        <xdr:cNvSpPr txBox="1"/>
      </xdr:nvSpPr>
      <xdr:spPr>
        <a:xfrm>
          <a:off x="4686300" y="6265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70285</xdr:rowOff>
    </xdr:from>
    <xdr:to>
      <xdr:col>6</xdr:col>
      <xdr:colOff>561975</xdr:colOff>
      <xdr:row>38</xdr:row>
      <xdr:rowOff>436</xdr:rowOff>
    </xdr:to>
    <xdr:sp macro="" textlink="">
      <xdr:nvSpPr>
        <xdr:cNvPr id="64" name="フローチャート : 判断 63"/>
        <xdr:cNvSpPr/>
      </xdr:nvSpPr>
      <xdr:spPr>
        <a:xfrm>
          <a:off x="45847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9072</xdr:rowOff>
    </xdr:from>
    <xdr:to>
      <xdr:col>5</xdr:col>
      <xdr:colOff>358775</xdr:colOff>
      <xdr:row>38</xdr:row>
      <xdr:rowOff>33075</xdr:rowOff>
    </xdr:to>
    <xdr:cxnSp macro="">
      <xdr:nvCxnSpPr>
        <xdr:cNvPr id="65" name="直線コネクタ 64"/>
        <xdr:cNvCxnSpPr/>
      </xdr:nvCxnSpPr>
      <xdr:spPr>
        <a:xfrm flipV="1">
          <a:off x="2908300" y="6524172"/>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48405</xdr:rowOff>
    </xdr:from>
    <xdr:to>
      <xdr:col>5</xdr:col>
      <xdr:colOff>409575</xdr:colOff>
      <xdr:row>37</xdr:row>
      <xdr:rowOff>150005</xdr:rowOff>
    </xdr:to>
    <xdr:sp macro="" textlink="">
      <xdr:nvSpPr>
        <xdr:cNvPr id="66" name="フローチャート : 判断 65"/>
        <xdr:cNvSpPr/>
      </xdr:nvSpPr>
      <xdr:spPr>
        <a:xfrm>
          <a:off x="3746500" y="63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166532</xdr:rowOff>
    </xdr:from>
    <xdr:ext cx="469744" cy="259045"/>
    <xdr:sp macro="" textlink="">
      <xdr:nvSpPr>
        <xdr:cNvPr id="67" name="テキスト ボックス 66"/>
        <xdr:cNvSpPr txBox="1"/>
      </xdr:nvSpPr>
      <xdr:spPr>
        <a:xfrm>
          <a:off x="3562427" y="616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25236</xdr:rowOff>
    </xdr:from>
    <xdr:to>
      <xdr:col>4</xdr:col>
      <xdr:colOff>155575</xdr:colOff>
      <xdr:row>38</xdr:row>
      <xdr:rowOff>33075</xdr:rowOff>
    </xdr:to>
    <xdr:cxnSp macro="">
      <xdr:nvCxnSpPr>
        <xdr:cNvPr id="68" name="直線コネクタ 67"/>
        <xdr:cNvCxnSpPr/>
      </xdr:nvCxnSpPr>
      <xdr:spPr>
        <a:xfrm>
          <a:off x="2019300" y="6540336"/>
          <a:ext cx="889000" cy="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61468</xdr:rowOff>
    </xdr:from>
    <xdr:to>
      <xdr:col>4</xdr:col>
      <xdr:colOff>206375</xdr:colOff>
      <xdr:row>37</xdr:row>
      <xdr:rowOff>163068</xdr:rowOff>
    </xdr:to>
    <xdr:sp macro="" textlink="">
      <xdr:nvSpPr>
        <xdr:cNvPr id="69" name="フローチャート : 判断 68"/>
        <xdr:cNvSpPr/>
      </xdr:nvSpPr>
      <xdr:spPr>
        <a:xfrm>
          <a:off x="2857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8145</xdr:rowOff>
    </xdr:from>
    <xdr:ext cx="469744" cy="259045"/>
    <xdr:sp macro="" textlink="">
      <xdr:nvSpPr>
        <xdr:cNvPr id="70" name="テキスト ボックス 69"/>
        <xdr:cNvSpPr txBox="1"/>
      </xdr:nvSpPr>
      <xdr:spPr>
        <a:xfrm>
          <a:off x="2673427" y="618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13480</xdr:rowOff>
    </xdr:from>
    <xdr:to>
      <xdr:col>2</xdr:col>
      <xdr:colOff>638175</xdr:colOff>
      <xdr:row>38</xdr:row>
      <xdr:rowOff>25236</xdr:rowOff>
    </xdr:to>
    <xdr:cxnSp macro="">
      <xdr:nvCxnSpPr>
        <xdr:cNvPr id="71" name="直線コネクタ 70"/>
        <xdr:cNvCxnSpPr/>
      </xdr:nvCxnSpPr>
      <xdr:spPr>
        <a:xfrm>
          <a:off x="1130300" y="6528580"/>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58529</xdr:rowOff>
    </xdr:from>
    <xdr:to>
      <xdr:col>3</xdr:col>
      <xdr:colOff>3175</xdr:colOff>
      <xdr:row>37</xdr:row>
      <xdr:rowOff>160129</xdr:rowOff>
    </xdr:to>
    <xdr:sp macro="" textlink="">
      <xdr:nvSpPr>
        <xdr:cNvPr id="72" name="フローチャート : 判断 71"/>
        <xdr:cNvSpPr/>
      </xdr:nvSpPr>
      <xdr:spPr>
        <a:xfrm>
          <a:off x="1968500" y="640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5206</xdr:rowOff>
    </xdr:from>
    <xdr:ext cx="469744" cy="259045"/>
    <xdr:sp macro="" textlink="">
      <xdr:nvSpPr>
        <xdr:cNvPr id="73" name="テキスト ボックス 72"/>
        <xdr:cNvSpPr txBox="1"/>
      </xdr:nvSpPr>
      <xdr:spPr>
        <a:xfrm>
          <a:off x="1784427" y="6177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43180</xdr:rowOff>
    </xdr:from>
    <xdr:to>
      <xdr:col>1</xdr:col>
      <xdr:colOff>485775</xdr:colOff>
      <xdr:row>37</xdr:row>
      <xdr:rowOff>144780</xdr:rowOff>
    </xdr:to>
    <xdr:sp macro="" textlink="">
      <xdr:nvSpPr>
        <xdr:cNvPr id="74" name="フローチャート : 判断 73"/>
        <xdr:cNvSpPr/>
      </xdr:nvSpPr>
      <xdr:spPr>
        <a:xfrm>
          <a:off x="1079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161307</xdr:rowOff>
    </xdr:from>
    <xdr:ext cx="469744" cy="259045"/>
    <xdr:sp macro="" textlink="">
      <xdr:nvSpPr>
        <xdr:cNvPr id="75" name="テキスト ボックス 74"/>
        <xdr:cNvSpPr txBox="1"/>
      </xdr:nvSpPr>
      <xdr:spPr>
        <a:xfrm>
          <a:off x="895427" y="616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143111</xdr:rowOff>
    </xdr:from>
    <xdr:to>
      <xdr:col>6</xdr:col>
      <xdr:colOff>561975</xdr:colOff>
      <xdr:row>38</xdr:row>
      <xdr:rowOff>73261</xdr:rowOff>
    </xdr:to>
    <xdr:sp macro="" textlink="">
      <xdr:nvSpPr>
        <xdr:cNvPr id="81" name="円/楕円 80"/>
        <xdr:cNvSpPr/>
      </xdr:nvSpPr>
      <xdr:spPr>
        <a:xfrm>
          <a:off x="4584700" y="648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58038</xdr:rowOff>
    </xdr:from>
    <xdr:ext cx="469744" cy="259045"/>
    <xdr:sp macro="" textlink="">
      <xdr:nvSpPr>
        <xdr:cNvPr id="82" name="議会費該当値テキスト"/>
        <xdr:cNvSpPr txBox="1"/>
      </xdr:nvSpPr>
      <xdr:spPr>
        <a:xfrm>
          <a:off x="4686300" y="640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129722</xdr:rowOff>
    </xdr:from>
    <xdr:to>
      <xdr:col>5</xdr:col>
      <xdr:colOff>409575</xdr:colOff>
      <xdr:row>38</xdr:row>
      <xdr:rowOff>59872</xdr:rowOff>
    </xdr:to>
    <xdr:sp macro="" textlink="">
      <xdr:nvSpPr>
        <xdr:cNvPr id="83" name="円/楕円 82"/>
        <xdr:cNvSpPr/>
      </xdr:nvSpPr>
      <xdr:spPr>
        <a:xfrm>
          <a:off x="3746500" y="647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50999</xdr:rowOff>
    </xdr:from>
    <xdr:ext cx="469744" cy="259045"/>
    <xdr:sp macro="" textlink="">
      <xdr:nvSpPr>
        <xdr:cNvPr id="84" name="テキスト ボックス 83"/>
        <xdr:cNvSpPr txBox="1"/>
      </xdr:nvSpPr>
      <xdr:spPr>
        <a:xfrm>
          <a:off x="3562427" y="656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153724</xdr:rowOff>
    </xdr:from>
    <xdr:to>
      <xdr:col>4</xdr:col>
      <xdr:colOff>206375</xdr:colOff>
      <xdr:row>38</xdr:row>
      <xdr:rowOff>83874</xdr:rowOff>
    </xdr:to>
    <xdr:sp macro="" textlink="">
      <xdr:nvSpPr>
        <xdr:cNvPr id="85" name="円/楕円 84"/>
        <xdr:cNvSpPr/>
      </xdr:nvSpPr>
      <xdr:spPr>
        <a:xfrm>
          <a:off x="2857500" y="649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75002</xdr:rowOff>
    </xdr:from>
    <xdr:ext cx="469744" cy="259045"/>
    <xdr:sp macro="" textlink="">
      <xdr:nvSpPr>
        <xdr:cNvPr id="86" name="テキスト ボックス 85"/>
        <xdr:cNvSpPr txBox="1"/>
      </xdr:nvSpPr>
      <xdr:spPr>
        <a:xfrm>
          <a:off x="2673427" y="659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145887</xdr:rowOff>
    </xdr:from>
    <xdr:to>
      <xdr:col>3</xdr:col>
      <xdr:colOff>3175</xdr:colOff>
      <xdr:row>38</xdr:row>
      <xdr:rowOff>76037</xdr:rowOff>
    </xdr:to>
    <xdr:sp macro="" textlink="">
      <xdr:nvSpPr>
        <xdr:cNvPr id="87" name="円/楕円 86"/>
        <xdr:cNvSpPr/>
      </xdr:nvSpPr>
      <xdr:spPr>
        <a:xfrm>
          <a:off x="1968500" y="648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67163</xdr:rowOff>
    </xdr:from>
    <xdr:ext cx="469744" cy="259045"/>
    <xdr:sp macro="" textlink="">
      <xdr:nvSpPr>
        <xdr:cNvPr id="88" name="テキスト ボックス 87"/>
        <xdr:cNvSpPr txBox="1"/>
      </xdr:nvSpPr>
      <xdr:spPr>
        <a:xfrm>
          <a:off x="1784427" y="658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134130</xdr:rowOff>
    </xdr:from>
    <xdr:to>
      <xdr:col>1</xdr:col>
      <xdr:colOff>485775</xdr:colOff>
      <xdr:row>38</xdr:row>
      <xdr:rowOff>64280</xdr:rowOff>
    </xdr:to>
    <xdr:sp macro="" textlink="">
      <xdr:nvSpPr>
        <xdr:cNvPr id="89" name="円/楕円 88"/>
        <xdr:cNvSpPr/>
      </xdr:nvSpPr>
      <xdr:spPr>
        <a:xfrm>
          <a:off x="1079500" y="647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55407</xdr:rowOff>
    </xdr:from>
    <xdr:ext cx="469744" cy="259045"/>
    <xdr:sp macro="" textlink="">
      <xdr:nvSpPr>
        <xdr:cNvPr id="90" name="テキスト ボックス 89"/>
        <xdr:cNvSpPr txBox="1"/>
      </xdr:nvSpPr>
      <xdr:spPr>
        <a:xfrm>
          <a:off x="895427" y="65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2" name="テキスト ボックス 101"/>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108866</xdr:rowOff>
    </xdr:from>
    <xdr:to>
      <xdr:col>6</xdr:col>
      <xdr:colOff>510540</xdr:colOff>
      <xdr:row>57</xdr:row>
      <xdr:rowOff>166218</xdr:rowOff>
    </xdr:to>
    <xdr:cxnSp macro="">
      <xdr:nvCxnSpPr>
        <xdr:cNvPr id="112" name="直線コネクタ 111"/>
        <xdr:cNvCxnSpPr/>
      </xdr:nvCxnSpPr>
      <xdr:spPr>
        <a:xfrm flipV="1">
          <a:off x="4633595" y="9024266"/>
          <a:ext cx="1270" cy="914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170045</xdr:rowOff>
    </xdr:from>
    <xdr:ext cx="534377" cy="259045"/>
    <xdr:sp macro="" textlink="">
      <xdr:nvSpPr>
        <xdr:cNvPr id="113" name="総務費最小値テキスト"/>
        <xdr:cNvSpPr txBox="1"/>
      </xdr:nvSpPr>
      <xdr:spPr>
        <a:xfrm>
          <a:off x="4686300" y="994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31,700</a:t>
          </a:r>
          <a:endParaRPr kumimoji="1" lang="ja-JP" altLang="en-US" sz="1000" b="1">
            <a:latin typeface="ＭＳ Ｐゴシック"/>
          </a:endParaRPr>
        </a:p>
      </xdr:txBody>
    </xdr:sp>
    <xdr:clientData/>
  </xdr:oneCellAnchor>
  <xdr:twoCellAnchor>
    <xdr:from>
      <xdr:col>6</xdr:col>
      <xdr:colOff>422275</xdr:colOff>
      <xdr:row>57</xdr:row>
      <xdr:rowOff>166218</xdr:rowOff>
    </xdr:from>
    <xdr:to>
      <xdr:col>6</xdr:col>
      <xdr:colOff>600075</xdr:colOff>
      <xdr:row>57</xdr:row>
      <xdr:rowOff>166218</xdr:rowOff>
    </xdr:to>
    <xdr:cxnSp macro="">
      <xdr:nvCxnSpPr>
        <xdr:cNvPr id="114" name="直線コネクタ 113"/>
        <xdr:cNvCxnSpPr/>
      </xdr:nvCxnSpPr>
      <xdr:spPr>
        <a:xfrm>
          <a:off x="4546600" y="993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55543</xdr:rowOff>
    </xdr:from>
    <xdr:ext cx="599010" cy="259045"/>
    <xdr:sp macro="" textlink="">
      <xdr:nvSpPr>
        <xdr:cNvPr id="115" name="総務費最大値テキスト"/>
        <xdr:cNvSpPr txBox="1"/>
      </xdr:nvSpPr>
      <xdr:spPr>
        <a:xfrm>
          <a:off x="4686300" y="879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231,744</a:t>
          </a:r>
          <a:endParaRPr kumimoji="1" lang="ja-JP" altLang="en-US" sz="1000" b="1">
            <a:latin typeface="ＭＳ Ｐゴシック"/>
          </a:endParaRPr>
        </a:p>
      </xdr:txBody>
    </xdr:sp>
    <xdr:clientData/>
  </xdr:oneCellAnchor>
  <xdr:twoCellAnchor>
    <xdr:from>
      <xdr:col>6</xdr:col>
      <xdr:colOff>422275</xdr:colOff>
      <xdr:row>52</xdr:row>
      <xdr:rowOff>108866</xdr:rowOff>
    </xdr:from>
    <xdr:to>
      <xdr:col>6</xdr:col>
      <xdr:colOff>600075</xdr:colOff>
      <xdr:row>52</xdr:row>
      <xdr:rowOff>108866</xdr:rowOff>
    </xdr:to>
    <xdr:cxnSp macro="">
      <xdr:nvCxnSpPr>
        <xdr:cNvPr id="116" name="直線コネクタ 115"/>
        <xdr:cNvCxnSpPr/>
      </xdr:nvCxnSpPr>
      <xdr:spPr>
        <a:xfrm>
          <a:off x="4546600" y="902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127223</xdr:rowOff>
    </xdr:from>
    <xdr:to>
      <xdr:col>6</xdr:col>
      <xdr:colOff>511175</xdr:colOff>
      <xdr:row>57</xdr:row>
      <xdr:rowOff>138365</xdr:rowOff>
    </xdr:to>
    <xdr:cxnSp macro="">
      <xdr:nvCxnSpPr>
        <xdr:cNvPr id="117" name="直線コネクタ 116"/>
        <xdr:cNvCxnSpPr/>
      </xdr:nvCxnSpPr>
      <xdr:spPr>
        <a:xfrm flipV="1">
          <a:off x="3797300" y="9899873"/>
          <a:ext cx="838200" cy="1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64141</xdr:rowOff>
    </xdr:from>
    <xdr:ext cx="534377" cy="259045"/>
    <xdr:sp macro="" textlink="">
      <xdr:nvSpPr>
        <xdr:cNvPr id="118" name="総務費平均値テキスト"/>
        <xdr:cNvSpPr txBox="1"/>
      </xdr:nvSpPr>
      <xdr:spPr>
        <a:xfrm>
          <a:off x="4686300" y="966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41264</xdr:rowOff>
    </xdr:from>
    <xdr:to>
      <xdr:col>6</xdr:col>
      <xdr:colOff>561975</xdr:colOff>
      <xdr:row>57</xdr:row>
      <xdr:rowOff>142864</xdr:rowOff>
    </xdr:to>
    <xdr:sp macro="" textlink="">
      <xdr:nvSpPr>
        <xdr:cNvPr id="119" name="フローチャート : 判断 118"/>
        <xdr:cNvSpPr/>
      </xdr:nvSpPr>
      <xdr:spPr>
        <a:xfrm>
          <a:off x="4584700" y="981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127621</xdr:rowOff>
    </xdr:from>
    <xdr:to>
      <xdr:col>5</xdr:col>
      <xdr:colOff>358775</xdr:colOff>
      <xdr:row>57</xdr:row>
      <xdr:rowOff>138365</xdr:rowOff>
    </xdr:to>
    <xdr:cxnSp macro="">
      <xdr:nvCxnSpPr>
        <xdr:cNvPr id="120" name="直線コネクタ 119"/>
        <xdr:cNvCxnSpPr/>
      </xdr:nvCxnSpPr>
      <xdr:spPr>
        <a:xfrm>
          <a:off x="2908300" y="9900271"/>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30863</xdr:rowOff>
    </xdr:from>
    <xdr:to>
      <xdr:col>5</xdr:col>
      <xdr:colOff>409575</xdr:colOff>
      <xdr:row>57</xdr:row>
      <xdr:rowOff>132463</xdr:rowOff>
    </xdr:to>
    <xdr:sp macro="" textlink="">
      <xdr:nvSpPr>
        <xdr:cNvPr id="121" name="フローチャート : 判断 120"/>
        <xdr:cNvSpPr/>
      </xdr:nvSpPr>
      <xdr:spPr>
        <a:xfrm>
          <a:off x="3746500" y="98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148990</xdr:rowOff>
    </xdr:from>
    <xdr:ext cx="534377" cy="259045"/>
    <xdr:sp macro="" textlink="">
      <xdr:nvSpPr>
        <xdr:cNvPr id="122" name="テキスト ボックス 121"/>
        <xdr:cNvSpPr txBox="1"/>
      </xdr:nvSpPr>
      <xdr:spPr>
        <a:xfrm>
          <a:off x="3530111" y="957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127621</xdr:rowOff>
    </xdr:from>
    <xdr:to>
      <xdr:col>4</xdr:col>
      <xdr:colOff>155575</xdr:colOff>
      <xdr:row>57</xdr:row>
      <xdr:rowOff>149594</xdr:rowOff>
    </xdr:to>
    <xdr:cxnSp macro="">
      <xdr:nvCxnSpPr>
        <xdr:cNvPr id="123" name="直線コネクタ 122"/>
        <xdr:cNvCxnSpPr/>
      </xdr:nvCxnSpPr>
      <xdr:spPr>
        <a:xfrm flipV="1">
          <a:off x="2019300" y="9900271"/>
          <a:ext cx="889000" cy="2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39043</xdr:rowOff>
    </xdr:from>
    <xdr:to>
      <xdr:col>4</xdr:col>
      <xdr:colOff>206375</xdr:colOff>
      <xdr:row>57</xdr:row>
      <xdr:rowOff>140643</xdr:rowOff>
    </xdr:to>
    <xdr:sp macro="" textlink="">
      <xdr:nvSpPr>
        <xdr:cNvPr id="124" name="フローチャート : 判断 123"/>
        <xdr:cNvSpPr/>
      </xdr:nvSpPr>
      <xdr:spPr>
        <a:xfrm>
          <a:off x="2857500" y="98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157170</xdr:rowOff>
    </xdr:from>
    <xdr:ext cx="534377" cy="259045"/>
    <xdr:sp macro="" textlink="">
      <xdr:nvSpPr>
        <xdr:cNvPr id="125" name="テキスト ボックス 124"/>
        <xdr:cNvSpPr txBox="1"/>
      </xdr:nvSpPr>
      <xdr:spPr>
        <a:xfrm>
          <a:off x="2641111" y="958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149594</xdr:rowOff>
    </xdr:from>
    <xdr:to>
      <xdr:col>2</xdr:col>
      <xdr:colOff>638175</xdr:colOff>
      <xdr:row>57</xdr:row>
      <xdr:rowOff>159547</xdr:rowOff>
    </xdr:to>
    <xdr:cxnSp macro="">
      <xdr:nvCxnSpPr>
        <xdr:cNvPr id="126" name="直線コネクタ 125"/>
        <xdr:cNvCxnSpPr/>
      </xdr:nvCxnSpPr>
      <xdr:spPr>
        <a:xfrm flipV="1">
          <a:off x="1130300" y="9922244"/>
          <a:ext cx="889000" cy="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55177</xdr:rowOff>
    </xdr:from>
    <xdr:to>
      <xdr:col>3</xdr:col>
      <xdr:colOff>3175</xdr:colOff>
      <xdr:row>57</xdr:row>
      <xdr:rowOff>156777</xdr:rowOff>
    </xdr:to>
    <xdr:sp macro="" textlink="">
      <xdr:nvSpPr>
        <xdr:cNvPr id="127" name="フローチャート : 判断 126"/>
        <xdr:cNvSpPr/>
      </xdr:nvSpPr>
      <xdr:spPr>
        <a:xfrm>
          <a:off x="1968500" y="98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1854</xdr:rowOff>
    </xdr:from>
    <xdr:ext cx="534377" cy="259045"/>
    <xdr:sp macro="" textlink="">
      <xdr:nvSpPr>
        <xdr:cNvPr id="128" name="テキスト ボックス 127"/>
        <xdr:cNvSpPr txBox="1"/>
      </xdr:nvSpPr>
      <xdr:spPr>
        <a:xfrm>
          <a:off x="1752111" y="96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44,876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60334</xdr:rowOff>
    </xdr:from>
    <xdr:to>
      <xdr:col>1</xdr:col>
      <xdr:colOff>485775</xdr:colOff>
      <xdr:row>57</xdr:row>
      <xdr:rowOff>161934</xdr:rowOff>
    </xdr:to>
    <xdr:sp macro="" textlink="">
      <xdr:nvSpPr>
        <xdr:cNvPr id="129" name="フローチャート : 判断 128"/>
        <xdr:cNvSpPr/>
      </xdr:nvSpPr>
      <xdr:spPr>
        <a:xfrm>
          <a:off x="1079500" y="983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7011</xdr:rowOff>
    </xdr:from>
    <xdr:ext cx="534377" cy="259045"/>
    <xdr:sp macro="" textlink="">
      <xdr:nvSpPr>
        <xdr:cNvPr id="130" name="テキスト ボックス 129"/>
        <xdr:cNvSpPr txBox="1"/>
      </xdr:nvSpPr>
      <xdr:spPr>
        <a:xfrm>
          <a:off x="863111" y="960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76423</xdr:rowOff>
    </xdr:from>
    <xdr:to>
      <xdr:col>6</xdr:col>
      <xdr:colOff>561975</xdr:colOff>
      <xdr:row>58</xdr:row>
      <xdr:rowOff>6573</xdr:rowOff>
    </xdr:to>
    <xdr:sp macro="" textlink="">
      <xdr:nvSpPr>
        <xdr:cNvPr id="136" name="円/楕円 135"/>
        <xdr:cNvSpPr/>
      </xdr:nvSpPr>
      <xdr:spPr>
        <a:xfrm>
          <a:off x="4584700" y="984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19691</xdr:rowOff>
    </xdr:from>
    <xdr:ext cx="534377" cy="259045"/>
    <xdr:sp macro="" textlink="">
      <xdr:nvSpPr>
        <xdr:cNvPr id="137" name="総務費該当値テキスト"/>
        <xdr:cNvSpPr txBox="1"/>
      </xdr:nvSpPr>
      <xdr:spPr>
        <a:xfrm>
          <a:off x="4686300" y="979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40,229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87565</xdr:rowOff>
    </xdr:from>
    <xdr:to>
      <xdr:col>5</xdr:col>
      <xdr:colOff>409575</xdr:colOff>
      <xdr:row>58</xdr:row>
      <xdr:rowOff>17715</xdr:rowOff>
    </xdr:to>
    <xdr:sp macro="" textlink="">
      <xdr:nvSpPr>
        <xdr:cNvPr id="138" name="円/楕円 137"/>
        <xdr:cNvSpPr/>
      </xdr:nvSpPr>
      <xdr:spPr>
        <a:xfrm>
          <a:off x="3746500" y="986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8842</xdr:rowOff>
    </xdr:from>
    <xdr:ext cx="534377" cy="259045"/>
    <xdr:sp macro="" textlink="">
      <xdr:nvSpPr>
        <xdr:cNvPr id="139" name="テキスト ボックス 138"/>
        <xdr:cNvSpPr txBox="1"/>
      </xdr:nvSpPr>
      <xdr:spPr>
        <a:xfrm>
          <a:off x="3530111" y="995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37,792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76821</xdr:rowOff>
    </xdr:from>
    <xdr:to>
      <xdr:col>4</xdr:col>
      <xdr:colOff>206375</xdr:colOff>
      <xdr:row>58</xdr:row>
      <xdr:rowOff>6971</xdr:rowOff>
    </xdr:to>
    <xdr:sp macro="" textlink="">
      <xdr:nvSpPr>
        <xdr:cNvPr id="140" name="円/楕円 139"/>
        <xdr:cNvSpPr/>
      </xdr:nvSpPr>
      <xdr:spPr>
        <a:xfrm>
          <a:off x="2857500" y="984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169548</xdr:rowOff>
    </xdr:from>
    <xdr:ext cx="534377" cy="259045"/>
    <xdr:sp macro="" textlink="">
      <xdr:nvSpPr>
        <xdr:cNvPr id="141" name="テキスト ボックス 140"/>
        <xdr:cNvSpPr txBox="1"/>
      </xdr:nvSpPr>
      <xdr:spPr>
        <a:xfrm>
          <a:off x="2641111" y="9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40,142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98794</xdr:rowOff>
    </xdr:from>
    <xdr:to>
      <xdr:col>3</xdr:col>
      <xdr:colOff>3175</xdr:colOff>
      <xdr:row>58</xdr:row>
      <xdr:rowOff>28944</xdr:rowOff>
    </xdr:to>
    <xdr:sp macro="" textlink="">
      <xdr:nvSpPr>
        <xdr:cNvPr id="142" name="円/楕円 141"/>
        <xdr:cNvSpPr/>
      </xdr:nvSpPr>
      <xdr:spPr>
        <a:xfrm>
          <a:off x="1968500" y="98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20071</xdr:rowOff>
    </xdr:from>
    <xdr:ext cx="534377" cy="259045"/>
    <xdr:sp macro="" textlink="">
      <xdr:nvSpPr>
        <xdr:cNvPr id="143" name="テキスト ボックス 142"/>
        <xdr:cNvSpPr txBox="1"/>
      </xdr:nvSpPr>
      <xdr:spPr>
        <a:xfrm>
          <a:off x="1752111" y="996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35,336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108747</xdr:rowOff>
    </xdr:from>
    <xdr:to>
      <xdr:col>1</xdr:col>
      <xdr:colOff>485775</xdr:colOff>
      <xdr:row>58</xdr:row>
      <xdr:rowOff>38897</xdr:rowOff>
    </xdr:to>
    <xdr:sp macro="" textlink="">
      <xdr:nvSpPr>
        <xdr:cNvPr id="144" name="円/楕円 143"/>
        <xdr:cNvSpPr/>
      </xdr:nvSpPr>
      <xdr:spPr>
        <a:xfrm>
          <a:off x="1079500" y="988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30024</xdr:rowOff>
    </xdr:from>
    <xdr:ext cx="534377" cy="259045"/>
    <xdr:sp macro="" textlink="">
      <xdr:nvSpPr>
        <xdr:cNvPr id="145" name="テキスト ボックス 144"/>
        <xdr:cNvSpPr txBox="1"/>
      </xdr:nvSpPr>
      <xdr:spPr>
        <a:xfrm>
          <a:off x="863111" y="997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192,706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153150</xdr:rowOff>
    </xdr:from>
    <xdr:to>
      <xdr:col>6</xdr:col>
      <xdr:colOff>510540</xdr:colOff>
      <xdr:row>78</xdr:row>
      <xdr:rowOff>122034</xdr:rowOff>
    </xdr:to>
    <xdr:cxnSp macro="">
      <xdr:nvCxnSpPr>
        <xdr:cNvPr id="170" name="直線コネクタ 169"/>
        <xdr:cNvCxnSpPr/>
      </xdr:nvCxnSpPr>
      <xdr:spPr>
        <a:xfrm flipV="1">
          <a:off x="4633595" y="11983200"/>
          <a:ext cx="1270" cy="1511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125861</xdr:rowOff>
    </xdr:from>
    <xdr:ext cx="599010" cy="259045"/>
    <xdr:sp macro="" textlink="">
      <xdr:nvSpPr>
        <xdr:cNvPr id="171" name="民生費最小値テキスト"/>
        <xdr:cNvSpPr txBox="1"/>
      </xdr:nvSpPr>
      <xdr:spPr>
        <a:xfrm>
          <a:off x="4686300" y="1349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157,391</a:t>
          </a:r>
          <a:endParaRPr kumimoji="1" lang="ja-JP" altLang="en-US" sz="1000" b="1">
            <a:latin typeface="ＭＳ Ｐゴシック"/>
          </a:endParaRPr>
        </a:p>
      </xdr:txBody>
    </xdr:sp>
    <xdr:clientData/>
  </xdr:oneCellAnchor>
  <xdr:twoCellAnchor>
    <xdr:from>
      <xdr:col>6</xdr:col>
      <xdr:colOff>422275</xdr:colOff>
      <xdr:row>78</xdr:row>
      <xdr:rowOff>122034</xdr:rowOff>
    </xdr:from>
    <xdr:to>
      <xdr:col>6</xdr:col>
      <xdr:colOff>600075</xdr:colOff>
      <xdr:row>78</xdr:row>
      <xdr:rowOff>122034</xdr:rowOff>
    </xdr:to>
    <xdr:cxnSp macro="">
      <xdr:nvCxnSpPr>
        <xdr:cNvPr id="172" name="直線コネクタ 171"/>
        <xdr:cNvCxnSpPr/>
      </xdr:nvCxnSpPr>
      <xdr:spPr>
        <a:xfrm>
          <a:off x="4546600" y="1349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99827</xdr:rowOff>
    </xdr:from>
    <xdr:ext cx="599010" cy="259045"/>
    <xdr:sp macro="" textlink="">
      <xdr:nvSpPr>
        <xdr:cNvPr id="173" name="民生費最大値テキスト"/>
        <xdr:cNvSpPr txBox="1"/>
      </xdr:nvSpPr>
      <xdr:spPr>
        <a:xfrm>
          <a:off x="4686300" y="1175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276,441</a:t>
          </a:r>
          <a:endParaRPr kumimoji="1" lang="ja-JP" altLang="en-US" sz="1000" b="1">
            <a:latin typeface="ＭＳ Ｐゴシック"/>
          </a:endParaRPr>
        </a:p>
      </xdr:txBody>
    </xdr:sp>
    <xdr:clientData/>
  </xdr:oneCellAnchor>
  <xdr:twoCellAnchor>
    <xdr:from>
      <xdr:col>6</xdr:col>
      <xdr:colOff>422275</xdr:colOff>
      <xdr:row>69</xdr:row>
      <xdr:rowOff>153150</xdr:rowOff>
    </xdr:from>
    <xdr:to>
      <xdr:col>6</xdr:col>
      <xdr:colOff>600075</xdr:colOff>
      <xdr:row>69</xdr:row>
      <xdr:rowOff>153150</xdr:rowOff>
    </xdr:to>
    <xdr:cxnSp macro="">
      <xdr:nvCxnSpPr>
        <xdr:cNvPr id="174" name="直線コネクタ 173"/>
        <xdr:cNvCxnSpPr/>
      </xdr:nvCxnSpPr>
      <xdr:spPr>
        <a:xfrm>
          <a:off x="4546600" y="119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170511</xdr:rowOff>
    </xdr:from>
    <xdr:to>
      <xdr:col>6</xdr:col>
      <xdr:colOff>511175</xdr:colOff>
      <xdr:row>76</xdr:row>
      <xdr:rowOff>77394</xdr:rowOff>
    </xdr:to>
    <xdr:cxnSp macro="">
      <xdr:nvCxnSpPr>
        <xdr:cNvPr id="175" name="直線コネクタ 174"/>
        <xdr:cNvCxnSpPr/>
      </xdr:nvCxnSpPr>
      <xdr:spPr>
        <a:xfrm flipV="1">
          <a:off x="3797300" y="13029261"/>
          <a:ext cx="838200" cy="7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74096</xdr:rowOff>
    </xdr:from>
    <xdr:ext cx="599010" cy="259045"/>
    <xdr:sp macro="" textlink="">
      <xdr:nvSpPr>
        <xdr:cNvPr id="176" name="民生費平均値テキスト"/>
        <xdr:cNvSpPr txBox="1"/>
      </xdr:nvSpPr>
      <xdr:spPr>
        <a:xfrm>
          <a:off x="4686300" y="12761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199,467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51219</xdr:rowOff>
    </xdr:from>
    <xdr:to>
      <xdr:col>6</xdr:col>
      <xdr:colOff>561975</xdr:colOff>
      <xdr:row>75</xdr:row>
      <xdr:rowOff>152819</xdr:rowOff>
    </xdr:to>
    <xdr:sp macro="" textlink="">
      <xdr:nvSpPr>
        <xdr:cNvPr id="177" name="フローチャート : 判断 176"/>
        <xdr:cNvSpPr/>
      </xdr:nvSpPr>
      <xdr:spPr>
        <a:xfrm>
          <a:off x="4584700" y="1290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77394</xdr:rowOff>
    </xdr:from>
    <xdr:to>
      <xdr:col>5</xdr:col>
      <xdr:colOff>358775</xdr:colOff>
      <xdr:row>76</xdr:row>
      <xdr:rowOff>143166</xdr:rowOff>
    </xdr:to>
    <xdr:cxnSp macro="">
      <xdr:nvCxnSpPr>
        <xdr:cNvPr id="178" name="直線コネクタ 177"/>
        <xdr:cNvCxnSpPr/>
      </xdr:nvCxnSpPr>
      <xdr:spPr>
        <a:xfrm flipV="1">
          <a:off x="2908300" y="13107594"/>
          <a:ext cx="889000" cy="6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140881</xdr:rowOff>
    </xdr:from>
    <xdr:to>
      <xdr:col>5</xdr:col>
      <xdr:colOff>409575</xdr:colOff>
      <xdr:row>76</xdr:row>
      <xdr:rowOff>71031</xdr:rowOff>
    </xdr:to>
    <xdr:sp macro="" textlink="">
      <xdr:nvSpPr>
        <xdr:cNvPr id="179" name="フローチャート : 判断 178"/>
        <xdr:cNvSpPr/>
      </xdr:nvSpPr>
      <xdr:spPr>
        <a:xfrm>
          <a:off x="3746500" y="129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87558</xdr:rowOff>
    </xdr:from>
    <xdr:ext cx="599010" cy="259045"/>
    <xdr:sp macro="" textlink="">
      <xdr:nvSpPr>
        <xdr:cNvPr id="180" name="テキスト ボックス 179"/>
        <xdr:cNvSpPr txBox="1"/>
      </xdr:nvSpPr>
      <xdr:spPr>
        <a:xfrm>
          <a:off x="3497794" y="1277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192,407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143166</xdr:rowOff>
    </xdr:from>
    <xdr:to>
      <xdr:col>4</xdr:col>
      <xdr:colOff>155575</xdr:colOff>
      <xdr:row>77</xdr:row>
      <xdr:rowOff>100394</xdr:rowOff>
    </xdr:to>
    <xdr:cxnSp macro="">
      <xdr:nvCxnSpPr>
        <xdr:cNvPr id="181" name="直線コネクタ 180"/>
        <xdr:cNvCxnSpPr/>
      </xdr:nvCxnSpPr>
      <xdr:spPr>
        <a:xfrm flipV="1">
          <a:off x="2019300" y="13173366"/>
          <a:ext cx="889000" cy="12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4178</xdr:rowOff>
    </xdr:from>
    <xdr:to>
      <xdr:col>4</xdr:col>
      <xdr:colOff>206375</xdr:colOff>
      <xdr:row>76</xdr:row>
      <xdr:rowOff>105778</xdr:rowOff>
    </xdr:to>
    <xdr:sp macro="" textlink="">
      <xdr:nvSpPr>
        <xdr:cNvPr id="182" name="フローチャート : 判断 181"/>
        <xdr:cNvSpPr/>
      </xdr:nvSpPr>
      <xdr:spPr>
        <a:xfrm>
          <a:off x="2857500" y="1303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122305</xdr:rowOff>
    </xdr:from>
    <xdr:ext cx="599010" cy="259045"/>
    <xdr:sp macro="" textlink="">
      <xdr:nvSpPr>
        <xdr:cNvPr id="183" name="テキスト ボックス 182"/>
        <xdr:cNvSpPr txBox="1"/>
      </xdr:nvSpPr>
      <xdr:spPr>
        <a:xfrm>
          <a:off x="2608794" y="12809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189,671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100394</xdr:rowOff>
    </xdr:from>
    <xdr:to>
      <xdr:col>2</xdr:col>
      <xdr:colOff>638175</xdr:colOff>
      <xdr:row>77</xdr:row>
      <xdr:rowOff>120498</xdr:rowOff>
    </xdr:to>
    <xdr:cxnSp macro="">
      <xdr:nvCxnSpPr>
        <xdr:cNvPr id="184" name="直線コネクタ 183"/>
        <xdr:cNvCxnSpPr/>
      </xdr:nvCxnSpPr>
      <xdr:spPr>
        <a:xfrm flipV="1">
          <a:off x="1130300" y="13302044"/>
          <a:ext cx="889000" cy="2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137719</xdr:rowOff>
    </xdr:from>
    <xdr:to>
      <xdr:col>3</xdr:col>
      <xdr:colOff>3175</xdr:colOff>
      <xdr:row>77</xdr:row>
      <xdr:rowOff>67869</xdr:rowOff>
    </xdr:to>
    <xdr:sp macro="" textlink="">
      <xdr:nvSpPr>
        <xdr:cNvPr id="185" name="フローチャート : 判断 184"/>
        <xdr:cNvSpPr/>
      </xdr:nvSpPr>
      <xdr:spPr>
        <a:xfrm>
          <a:off x="1968500" y="1316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84396</xdr:rowOff>
    </xdr:from>
    <xdr:ext cx="599010" cy="259045"/>
    <xdr:sp macro="" textlink="">
      <xdr:nvSpPr>
        <xdr:cNvPr id="186" name="テキスト ボックス 185"/>
        <xdr:cNvSpPr txBox="1"/>
      </xdr:nvSpPr>
      <xdr:spPr>
        <a:xfrm>
          <a:off x="1719794" y="1294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179,156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159220</xdr:rowOff>
    </xdr:from>
    <xdr:to>
      <xdr:col>1</xdr:col>
      <xdr:colOff>485775</xdr:colOff>
      <xdr:row>77</xdr:row>
      <xdr:rowOff>89370</xdr:rowOff>
    </xdr:to>
    <xdr:sp macro="" textlink="">
      <xdr:nvSpPr>
        <xdr:cNvPr id="187" name="フローチャート : 判断 186"/>
        <xdr:cNvSpPr/>
      </xdr:nvSpPr>
      <xdr:spPr>
        <a:xfrm>
          <a:off x="1079500" y="131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105897</xdr:rowOff>
    </xdr:from>
    <xdr:ext cx="599010" cy="259045"/>
    <xdr:sp macro="" textlink="">
      <xdr:nvSpPr>
        <xdr:cNvPr id="188" name="テキスト ボックス 187"/>
        <xdr:cNvSpPr txBox="1"/>
      </xdr:nvSpPr>
      <xdr:spPr>
        <a:xfrm>
          <a:off x="830794" y="1296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119711</xdr:rowOff>
    </xdr:from>
    <xdr:to>
      <xdr:col>6</xdr:col>
      <xdr:colOff>561975</xdr:colOff>
      <xdr:row>76</xdr:row>
      <xdr:rowOff>49861</xdr:rowOff>
    </xdr:to>
    <xdr:sp macro="" textlink="">
      <xdr:nvSpPr>
        <xdr:cNvPr id="194" name="円/楕円 193"/>
        <xdr:cNvSpPr/>
      </xdr:nvSpPr>
      <xdr:spPr>
        <a:xfrm>
          <a:off x="4584700" y="1297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98138</xdr:rowOff>
    </xdr:from>
    <xdr:ext cx="599010" cy="259045"/>
    <xdr:sp macro="" textlink="">
      <xdr:nvSpPr>
        <xdr:cNvPr id="195" name="民生費該当値テキスト"/>
        <xdr:cNvSpPr txBox="1"/>
      </xdr:nvSpPr>
      <xdr:spPr>
        <a:xfrm>
          <a:off x="4686300" y="12956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194,074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26594</xdr:rowOff>
    </xdr:from>
    <xdr:to>
      <xdr:col>5</xdr:col>
      <xdr:colOff>409575</xdr:colOff>
      <xdr:row>76</xdr:row>
      <xdr:rowOff>128194</xdr:rowOff>
    </xdr:to>
    <xdr:sp macro="" textlink="">
      <xdr:nvSpPr>
        <xdr:cNvPr id="196" name="円/楕円 195"/>
        <xdr:cNvSpPr/>
      </xdr:nvSpPr>
      <xdr:spPr>
        <a:xfrm>
          <a:off x="3746500" y="1305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119321</xdr:rowOff>
    </xdr:from>
    <xdr:ext cx="599010" cy="259045"/>
    <xdr:sp macro="" textlink="">
      <xdr:nvSpPr>
        <xdr:cNvPr id="197" name="テキスト ボックス 196"/>
        <xdr:cNvSpPr txBox="1"/>
      </xdr:nvSpPr>
      <xdr:spPr>
        <a:xfrm>
          <a:off x="3497794" y="1314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187,906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92366</xdr:rowOff>
    </xdr:from>
    <xdr:to>
      <xdr:col>4</xdr:col>
      <xdr:colOff>206375</xdr:colOff>
      <xdr:row>77</xdr:row>
      <xdr:rowOff>22516</xdr:rowOff>
    </xdr:to>
    <xdr:sp macro="" textlink="">
      <xdr:nvSpPr>
        <xdr:cNvPr id="198" name="円/楕円 197"/>
        <xdr:cNvSpPr/>
      </xdr:nvSpPr>
      <xdr:spPr>
        <a:xfrm>
          <a:off x="2857500" y="1312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13643</xdr:rowOff>
    </xdr:from>
    <xdr:ext cx="599010" cy="259045"/>
    <xdr:sp macro="" textlink="">
      <xdr:nvSpPr>
        <xdr:cNvPr id="199" name="テキスト ボックス 198"/>
        <xdr:cNvSpPr txBox="1"/>
      </xdr:nvSpPr>
      <xdr:spPr>
        <a:xfrm>
          <a:off x="2608794" y="13215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182,727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49594</xdr:rowOff>
    </xdr:from>
    <xdr:to>
      <xdr:col>3</xdr:col>
      <xdr:colOff>3175</xdr:colOff>
      <xdr:row>77</xdr:row>
      <xdr:rowOff>151194</xdr:rowOff>
    </xdr:to>
    <xdr:sp macro="" textlink="">
      <xdr:nvSpPr>
        <xdr:cNvPr id="200" name="円/楕円 199"/>
        <xdr:cNvSpPr/>
      </xdr:nvSpPr>
      <xdr:spPr>
        <a:xfrm>
          <a:off x="1968500" y="132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142321</xdr:rowOff>
    </xdr:from>
    <xdr:ext cx="599010" cy="259045"/>
    <xdr:sp macro="" textlink="">
      <xdr:nvSpPr>
        <xdr:cNvPr id="201" name="テキスト ボックス 200"/>
        <xdr:cNvSpPr txBox="1"/>
      </xdr:nvSpPr>
      <xdr:spPr>
        <a:xfrm>
          <a:off x="1719794" y="1334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172,595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69698</xdr:rowOff>
    </xdr:from>
    <xdr:to>
      <xdr:col>1</xdr:col>
      <xdr:colOff>485775</xdr:colOff>
      <xdr:row>77</xdr:row>
      <xdr:rowOff>171298</xdr:rowOff>
    </xdr:to>
    <xdr:sp macro="" textlink="">
      <xdr:nvSpPr>
        <xdr:cNvPr id="202" name="円/楕円 201"/>
        <xdr:cNvSpPr/>
      </xdr:nvSpPr>
      <xdr:spPr>
        <a:xfrm>
          <a:off x="1079500" y="1327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162425</xdr:rowOff>
    </xdr:from>
    <xdr:ext cx="599010" cy="259045"/>
    <xdr:sp macro="" textlink="">
      <xdr:nvSpPr>
        <xdr:cNvPr id="203" name="テキスト ボックス 202"/>
        <xdr:cNvSpPr txBox="1"/>
      </xdr:nvSpPr>
      <xdr:spPr>
        <a:xfrm>
          <a:off x="830794" y="13364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10998</xdr:rowOff>
    </xdr:from>
    <xdr:to>
      <xdr:col>6</xdr:col>
      <xdr:colOff>510540</xdr:colOff>
      <xdr:row>98</xdr:row>
      <xdr:rowOff>72103</xdr:rowOff>
    </xdr:to>
    <xdr:cxnSp macro="">
      <xdr:nvCxnSpPr>
        <xdr:cNvPr id="226" name="直線コネクタ 225"/>
        <xdr:cNvCxnSpPr/>
      </xdr:nvCxnSpPr>
      <xdr:spPr>
        <a:xfrm flipV="1">
          <a:off x="4633595" y="15612948"/>
          <a:ext cx="1270" cy="1261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75930</xdr:rowOff>
    </xdr:from>
    <xdr:ext cx="534377" cy="259045"/>
    <xdr:sp macro="" textlink="">
      <xdr:nvSpPr>
        <xdr:cNvPr id="227" name="衛生費最小値テキスト"/>
        <xdr:cNvSpPr txBox="1"/>
      </xdr:nvSpPr>
      <xdr:spPr>
        <a:xfrm>
          <a:off x="4686300" y="1687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22,957</a:t>
          </a:r>
          <a:endParaRPr kumimoji="1" lang="ja-JP" altLang="en-US" sz="1000" b="1">
            <a:latin typeface="ＭＳ Ｐゴシック"/>
          </a:endParaRPr>
        </a:p>
      </xdr:txBody>
    </xdr:sp>
    <xdr:clientData/>
  </xdr:oneCellAnchor>
  <xdr:twoCellAnchor>
    <xdr:from>
      <xdr:col>6</xdr:col>
      <xdr:colOff>422275</xdr:colOff>
      <xdr:row>98</xdr:row>
      <xdr:rowOff>72103</xdr:rowOff>
    </xdr:from>
    <xdr:to>
      <xdr:col>6</xdr:col>
      <xdr:colOff>600075</xdr:colOff>
      <xdr:row>98</xdr:row>
      <xdr:rowOff>72103</xdr:rowOff>
    </xdr:to>
    <xdr:cxnSp macro="">
      <xdr:nvCxnSpPr>
        <xdr:cNvPr id="228" name="直線コネクタ 227"/>
        <xdr:cNvCxnSpPr/>
      </xdr:nvCxnSpPr>
      <xdr:spPr>
        <a:xfrm>
          <a:off x="4546600" y="16874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129125</xdr:rowOff>
    </xdr:from>
    <xdr:ext cx="534377" cy="259045"/>
    <xdr:sp macro="" textlink="">
      <xdr:nvSpPr>
        <xdr:cNvPr id="229" name="衛生費最大値テキスト"/>
        <xdr:cNvSpPr txBox="1"/>
      </xdr:nvSpPr>
      <xdr:spPr>
        <a:xfrm>
          <a:off x="4686300" y="1538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78,130</a:t>
          </a:r>
          <a:endParaRPr kumimoji="1" lang="ja-JP" altLang="en-US" sz="1000" b="1">
            <a:latin typeface="ＭＳ Ｐゴシック"/>
          </a:endParaRPr>
        </a:p>
      </xdr:txBody>
    </xdr:sp>
    <xdr:clientData/>
  </xdr:oneCellAnchor>
  <xdr:twoCellAnchor>
    <xdr:from>
      <xdr:col>6</xdr:col>
      <xdr:colOff>422275</xdr:colOff>
      <xdr:row>91</xdr:row>
      <xdr:rowOff>10998</xdr:rowOff>
    </xdr:from>
    <xdr:to>
      <xdr:col>6</xdr:col>
      <xdr:colOff>600075</xdr:colOff>
      <xdr:row>91</xdr:row>
      <xdr:rowOff>10998</xdr:rowOff>
    </xdr:to>
    <xdr:cxnSp macro="">
      <xdr:nvCxnSpPr>
        <xdr:cNvPr id="230" name="直線コネクタ 229"/>
        <xdr:cNvCxnSpPr/>
      </xdr:nvCxnSpPr>
      <xdr:spPr>
        <a:xfrm>
          <a:off x="4546600" y="1561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60513</xdr:rowOff>
    </xdr:from>
    <xdr:to>
      <xdr:col>6</xdr:col>
      <xdr:colOff>511175</xdr:colOff>
      <xdr:row>98</xdr:row>
      <xdr:rowOff>67097</xdr:rowOff>
    </xdr:to>
    <xdr:cxnSp macro="">
      <xdr:nvCxnSpPr>
        <xdr:cNvPr id="231" name="直線コネクタ 230"/>
        <xdr:cNvCxnSpPr/>
      </xdr:nvCxnSpPr>
      <xdr:spPr>
        <a:xfrm flipV="1">
          <a:off x="3797300" y="16862613"/>
          <a:ext cx="8382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95456</xdr:rowOff>
    </xdr:from>
    <xdr:ext cx="534377" cy="259045"/>
    <xdr:sp macro="" textlink="">
      <xdr:nvSpPr>
        <xdr:cNvPr id="232" name="衛生費平均値テキスト"/>
        <xdr:cNvSpPr txBox="1"/>
      </xdr:nvSpPr>
      <xdr:spPr>
        <a:xfrm>
          <a:off x="4686300" y="1655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28,214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72579</xdr:rowOff>
    </xdr:from>
    <xdr:to>
      <xdr:col>6</xdr:col>
      <xdr:colOff>561975</xdr:colOff>
      <xdr:row>98</xdr:row>
      <xdr:rowOff>2729</xdr:rowOff>
    </xdr:to>
    <xdr:sp macro="" textlink="">
      <xdr:nvSpPr>
        <xdr:cNvPr id="233" name="フローチャート : 判断 232"/>
        <xdr:cNvSpPr/>
      </xdr:nvSpPr>
      <xdr:spPr>
        <a:xfrm>
          <a:off x="45847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57245</xdr:rowOff>
    </xdr:from>
    <xdr:to>
      <xdr:col>5</xdr:col>
      <xdr:colOff>358775</xdr:colOff>
      <xdr:row>98</xdr:row>
      <xdr:rowOff>67097</xdr:rowOff>
    </xdr:to>
    <xdr:cxnSp macro="">
      <xdr:nvCxnSpPr>
        <xdr:cNvPr id="234" name="直線コネクタ 233"/>
        <xdr:cNvCxnSpPr/>
      </xdr:nvCxnSpPr>
      <xdr:spPr>
        <a:xfrm>
          <a:off x="2908300" y="16859345"/>
          <a:ext cx="8890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80442</xdr:rowOff>
    </xdr:from>
    <xdr:to>
      <xdr:col>5</xdr:col>
      <xdr:colOff>409575</xdr:colOff>
      <xdr:row>98</xdr:row>
      <xdr:rowOff>10592</xdr:rowOff>
    </xdr:to>
    <xdr:sp macro="" textlink="">
      <xdr:nvSpPr>
        <xdr:cNvPr id="235" name="フローチャート : 判断 234"/>
        <xdr:cNvSpPr/>
      </xdr:nvSpPr>
      <xdr:spPr>
        <a:xfrm>
          <a:off x="3746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27119</xdr:rowOff>
    </xdr:from>
    <xdr:ext cx="534377" cy="259045"/>
    <xdr:sp macro="" textlink="">
      <xdr:nvSpPr>
        <xdr:cNvPr id="236" name="テキスト ボックス 235"/>
        <xdr:cNvSpPr txBox="1"/>
      </xdr:nvSpPr>
      <xdr:spPr>
        <a:xfrm>
          <a:off x="3530111" y="1648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27,870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57245</xdr:rowOff>
    </xdr:from>
    <xdr:to>
      <xdr:col>4</xdr:col>
      <xdr:colOff>155575</xdr:colOff>
      <xdr:row>98</xdr:row>
      <xdr:rowOff>66869</xdr:rowOff>
    </xdr:to>
    <xdr:cxnSp macro="">
      <xdr:nvCxnSpPr>
        <xdr:cNvPr id="237" name="直線コネクタ 236"/>
        <xdr:cNvCxnSpPr/>
      </xdr:nvCxnSpPr>
      <xdr:spPr>
        <a:xfrm flipV="1">
          <a:off x="2019300" y="16859345"/>
          <a:ext cx="889000" cy="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58245</xdr:rowOff>
    </xdr:from>
    <xdr:to>
      <xdr:col>4</xdr:col>
      <xdr:colOff>206375</xdr:colOff>
      <xdr:row>97</xdr:row>
      <xdr:rowOff>159845</xdr:rowOff>
    </xdr:to>
    <xdr:sp macro="" textlink="">
      <xdr:nvSpPr>
        <xdr:cNvPr id="238" name="フローチャート : 判断 237"/>
        <xdr:cNvSpPr/>
      </xdr:nvSpPr>
      <xdr:spPr>
        <a:xfrm>
          <a:off x="2857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4922</xdr:rowOff>
    </xdr:from>
    <xdr:ext cx="534377" cy="259045"/>
    <xdr:sp macro="" textlink="">
      <xdr:nvSpPr>
        <xdr:cNvPr id="239" name="テキスト ボックス 238"/>
        <xdr:cNvSpPr txBox="1"/>
      </xdr:nvSpPr>
      <xdr:spPr>
        <a:xfrm>
          <a:off x="2641111" y="164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59759</xdr:rowOff>
    </xdr:from>
    <xdr:to>
      <xdr:col>2</xdr:col>
      <xdr:colOff>638175</xdr:colOff>
      <xdr:row>98</xdr:row>
      <xdr:rowOff>66869</xdr:rowOff>
    </xdr:to>
    <xdr:cxnSp macro="">
      <xdr:nvCxnSpPr>
        <xdr:cNvPr id="240" name="直線コネクタ 239"/>
        <xdr:cNvCxnSpPr/>
      </xdr:nvCxnSpPr>
      <xdr:spPr>
        <a:xfrm>
          <a:off x="1130300" y="16861859"/>
          <a:ext cx="8890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77950</xdr:rowOff>
    </xdr:from>
    <xdr:to>
      <xdr:col>3</xdr:col>
      <xdr:colOff>3175</xdr:colOff>
      <xdr:row>98</xdr:row>
      <xdr:rowOff>8100</xdr:rowOff>
    </xdr:to>
    <xdr:sp macro="" textlink="">
      <xdr:nvSpPr>
        <xdr:cNvPr id="241" name="フローチャート : 判断 240"/>
        <xdr:cNvSpPr/>
      </xdr:nvSpPr>
      <xdr:spPr>
        <a:xfrm>
          <a:off x="1968500" y="167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24627</xdr:rowOff>
    </xdr:from>
    <xdr:ext cx="534377" cy="259045"/>
    <xdr:sp macro="" textlink="">
      <xdr:nvSpPr>
        <xdr:cNvPr id="242" name="テキスト ボックス 241"/>
        <xdr:cNvSpPr txBox="1"/>
      </xdr:nvSpPr>
      <xdr:spPr>
        <a:xfrm>
          <a:off x="1752111" y="1648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77995</xdr:rowOff>
    </xdr:from>
    <xdr:to>
      <xdr:col>1</xdr:col>
      <xdr:colOff>485775</xdr:colOff>
      <xdr:row>98</xdr:row>
      <xdr:rowOff>8145</xdr:rowOff>
    </xdr:to>
    <xdr:sp macro="" textlink="">
      <xdr:nvSpPr>
        <xdr:cNvPr id="243" name="フローチャート : 判断 242"/>
        <xdr:cNvSpPr/>
      </xdr:nvSpPr>
      <xdr:spPr>
        <a:xfrm>
          <a:off x="1079500" y="1670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24672</xdr:rowOff>
    </xdr:from>
    <xdr:ext cx="534377" cy="259045"/>
    <xdr:sp macro="" textlink="">
      <xdr:nvSpPr>
        <xdr:cNvPr id="244" name="テキスト ボックス 243"/>
        <xdr:cNvSpPr txBox="1"/>
      </xdr:nvSpPr>
      <xdr:spPr>
        <a:xfrm>
          <a:off x="863111" y="1648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9713</xdr:rowOff>
    </xdr:from>
    <xdr:to>
      <xdr:col>6</xdr:col>
      <xdr:colOff>561975</xdr:colOff>
      <xdr:row>98</xdr:row>
      <xdr:rowOff>111313</xdr:rowOff>
    </xdr:to>
    <xdr:sp macro="" textlink="">
      <xdr:nvSpPr>
        <xdr:cNvPr id="250" name="円/楕円 249"/>
        <xdr:cNvSpPr/>
      </xdr:nvSpPr>
      <xdr:spPr>
        <a:xfrm>
          <a:off x="4584700" y="1681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96090</xdr:rowOff>
    </xdr:from>
    <xdr:ext cx="534377" cy="259045"/>
    <xdr:sp macro="" textlink="">
      <xdr:nvSpPr>
        <xdr:cNvPr id="251" name="衛生費該当値テキスト"/>
        <xdr:cNvSpPr txBox="1"/>
      </xdr:nvSpPr>
      <xdr:spPr>
        <a:xfrm>
          <a:off x="4686300" y="1672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23,464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16297</xdr:rowOff>
    </xdr:from>
    <xdr:to>
      <xdr:col>5</xdr:col>
      <xdr:colOff>409575</xdr:colOff>
      <xdr:row>98</xdr:row>
      <xdr:rowOff>117897</xdr:rowOff>
    </xdr:to>
    <xdr:sp macro="" textlink="">
      <xdr:nvSpPr>
        <xdr:cNvPr id="252" name="円/楕円 251"/>
        <xdr:cNvSpPr/>
      </xdr:nvSpPr>
      <xdr:spPr>
        <a:xfrm>
          <a:off x="3746500" y="1681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109024</xdr:rowOff>
    </xdr:from>
    <xdr:ext cx="534377" cy="259045"/>
    <xdr:sp macro="" textlink="">
      <xdr:nvSpPr>
        <xdr:cNvPr id="253" name="テキスト ボックス 252"/>
        <xdr:cNvSpPr txBox="1"/>
      </xdr:nvSpPr>
      <xdr:spPr>
        <a:xfrm>
          <a:off x="3530111" y="1691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23,176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6445</xdr:rowOff>
    </xdr:from>
    <xdr:to>
      <xdr:col>4</xdr:col>
      <xdr:colOff>206375</xdr:colOff>
      <xdr:row>98</xdr:row>
      <xdr:rowOff>108045</xdr:rowOff>
    </xdr:to>
    <xdr:sp macro="" textlink="">
      <xdr:nvSpPr>
        <xdr:cNvPr id="254" name="円/楕円 253"/>
        <xdr:cNvSpPr/>
      </xdr:nvSpPr>
      <xdr:spPr>
        <a:xfrm>
          <a:off x="2857500" y="1680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99172</xdr:rowOff>
    </xdr:from>
    <xdr:ext cx="534377" cy="259045"/>
    <xdr:sp macro="" textlink="">
      <xdr:nvSpPr>
        <xdr:cNvPr id="255" name="テキスト ボックス 254"/>
        <xdr:cNvSpPr txBox="1"/>
      </xdr:nvSpPr>
      <xdr:spPr>
        <a:xfrm>
          <a:off x="2641111" y="1690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23,607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16069</xdr:rowOff>
    </xdr:from>
    <xdr:to>
      <xdr:col>3</xdr:col>
      <xdr:colOff>3175</xdr:colOff>
      <xdr:row>98</xdr:row>
      <xdr:rowOff>117669</xdr:rowOff>
    </xdr:to>
    <xdr:sp macro="" textlink="">
      <xdr:nvSpPr>
        <xdr:cNvPr id="256" name="円/楕円 255"/>
        <xdr:cNvSpPr/>
      </xdr:nvSpPr>
      <xdr:spPr>
        <a:xfrm>
          <a:off x="1968500" y="1681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108796</xdr:rowOff>
    </xdr:from>
    <xdr:ext cx="534377" cy="259045"/>
    <xdr:sp macro="" textlink="">
      <xdr:nvSpPr>
        <xdr:cNvPr id="257" name="テキスト ボックス 256"/>
        <xdr:cNvSpPr txBox="1"/>
      </xdr:nvSpPr>
      <xdr:spPr>
        <a:xfrm>
          <a:off x="1752111" y="1691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23,186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8959</xdr:rowOff>
    </xdr:from>
    <xdr:to>
      <xdr:col>1</xdr:col>
      <xdr:colOff>485775</xdr:colOff>
      <xdr:row>98</xdr:row>
      <xdr:rowOff>110559</xdr:rowOff>
    </xdr:to>
    <xdr:sp macro="" textlink="">
      <xdr:nvSpPr>
        <xdr:cNvPr id="258" name="円/楕円 257"/>
        <xdr:cNvSpPr/>
      </xdr:nvSpPr>
      <xdr:spPr>
        <a:xfrm>
          <a:off x="1079500" y="1681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101686</xdr:rowOff>
    </xdr:from>
    <xdr:ext cx="534377" cy="259045"/>
    <xdr:sp macro="" textlink="">
      <xdr:nvSpPr>
        <xdr:cNvPr id="259" name="テキスト ボックス 258"/>
        <xdr:cNvSpPr txBox="1"/>
      </xdr:nvSpPr>
      <xdr:spPr>
        <a:xfrm>
          <a:off x="863111" y="1690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111506</xdr:rowOff>
    </xdr:from>
    <xdr:to>
      <xdr:col>15</xdr:col>
      <xdr:colOff>180340</xdr:colOff>
      <xdr:row>38</xdr:row>
      <xdr:rowOff>164465</xdr:rowOff>
    </xdr:to>
    <xdr:cxnSp macro="">
      <xdr:nvCxnSpPr>
        <xdr:cNvPr id="283" name="直線コネクタ 282"/>
        <xdr:cNvCxnSpPr/>
      </xdr:nvCxnSpPr>
      <xdr:spPr>
        <a:xfrm flipV="1">
          <a:off x="10475595" y="5426456"/>
          <a:ext cx="1270" cy="125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168292</xdr:rowOff>
    </xdr:from>
    <xdr:ext cx="378565" cy="259045"/>
    <xdr:sp macro="" textlink="">
      <xdr:nvSpPr>
        <xdr:cNvPr id="284" name="労働費最小値テキスト"/>
        <xdr:cNvSpPr txBox="1"/>
      </xdr:nvSpPr>
      <xdr:spPr>
        <a:xfrm>
          <a:off x="10528300" y="668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15</xdr:col>
      <xdr:colOff>92075</xdr:colOff>
      <xdr:row>38</xdr:row>
      <xdr:rowOff>164465</xdr:rowOff>
    </xdr:from>
    <xdr:to>
      <xdr:col>15</xdr:col>
      <xdr:colOff>269875</xdr:colOff>
      <xdr:row>38</xdr:row>
      <xdr:rowOff>164465</xdr:rowOff>
    </xdr:to>
    <xdr:cxnSp macro="">
      <xdr:nvCxnSpPr>
        <xdr:cNvPr id="285" name="直線コネクタ 284"/>
        <xdr:cNvCxnSpPr/>
      </xdr:nvCxnSpPr>
      <xdr:spPr>
        <a:xfrm>
          <a:off x="10388600" y="667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58183</xdr:rowOff>
    </xdr:from>
    <xdr:ext cx="469744" cy="259045"/>
    <xdr:sp macro="" textlink="">
      <xdr:nvSpPr>
        <xdr:cNvPr id="286" name="労働費最大値テキスト"/>
        <xdr:cNvSpPr txBox="1"/>
      </xdr:nvSpPr>
      <xdr:spPr>
        <a:xfrm>
          <a:off x="10528300" y="520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3,424</a:t>
          </a:r>
          <a:endParaRPr kumimoji="1" lang="ja-JP" altLang="en-US" sz="1000" b="1">
            <a:latin typeface="ＭＳ Ｐゴシック"/>
          </a:endParaRPr>
        </a:p>
      </xdr:txBody>
    </xdr:sp>
    <xdr:clientData/>
  </xdr:oneCellAnchor>
  <xdr:twoCellAnchor>
    <xdr:from>
      <xdr:col>15</xdr:col>
      <xdr:colOff>92075</xdr:colOff>
      <xdr:row>31</xdr:row>
      <xdr:rowOff>111506</xdr:rowOff>
    </xdr:from>
    <xdr:to>
      <xdr:col>15</xdr:col>
      <xdr:colOff>269875</xdr:colOff>
      <xdr:row>31</xdr:row>
      <xdr:rowOff>111506</xdr:rowOff>
    </xdr:to>
    <xdr:cxnSp macro="">
      <xdr:nvCxnSpPr>
        <xdr:cNvPr id="287" name="直線コネクタ 286"/>
        <xdr:cNvCxnSpPr/>
      </xdr:nvCxnSpPr>
      <xdr:spPr>
        <a:xfrm>
          <a:off x="10388600" y="5426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148082</xdr:rowOff>
    </xdr:from>
    <xdr:to>
      <xdr:col>15</xdr:col>
      <xdr:colOff>180975</xdr:colOff>
      <xdr:row>38</xdr:row>
      <xdr:rowOff>164465</xdr:rowOff>
    </xdr:to>
    <xdr:cxnSp macro="">
      <xdr:nvCxnSpPr>
        <xdr:cNvPr id="288" name="直線コネクタ 287"/>
        <xdr:cNvCxnSpPr/>
      </xdr:nvCxnSpPr>
      <xdr:spPr>
        <a:xfrm>
          <a:off x="9639300" y="6663182"/>
          <a:ext cx="8382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50055</xdr:rowOff>
    </xdr:from>
    <xdr:ext cx="378565" cy="259045"/>
    <xdr:sp macro="" textlink="">
      <xdr:nvSpPr>
        <xdr:cNvPr id="289" name="労働費平均値テキスト"/>
        <xdr:cNvSpPr txBox="1"/>
      </xdr:nvSpPr>
      <xdr:spPr>
        <a:xfrm>
          <a:off x="10528300" y="622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27178</xdr:rowOff>
    </xdr:from>
    <xdr:to>
      <xdr:col>15</xdr:col>
      <xdr:colOff>231775</xdr:colOff>
      <xdr:row>37</xdr:row>
      <xdr:rowOff>128778</xdr:rowOff>
    </xdr:to>
    <xdr:sp macro="" textlink="">
      <xdr:nvSpPr>
        <xdr:cNvPr id="290" name="フローチャート : 判断 289"/>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148082</xdr:rowOff>
    </xdr:from>
    <xdr:to>
      <xdr:col>14</xdr:col>
      <xdr:colOff>28575</xdr:colOff>
      <xdr:row>38</xdr:row>
      <xdr:rowOff>148082</xdr:rowOff>
    </xdr:to>
    <xdr:cxnSp macro="">
      <xdr:nvCxnSpPr>
        <xdr:cNvPr id="291" name="直線コネクタ 290"/>
        <xdr:cNvCxnSpPr/>
      </xdr:nvCxnSpPr>
      <xdr:spPr>
        <a:xfrm>
          <a:off x="8750300" y="66631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53848</xdr:rowOff>
    </xdr:from>
    <xdr:to>
      <xdr:col>14</xdr:col>
      <xdr:colOff>79375</xdr:colOff>
      <xdr:row>37</xdr:row>
      <xdr:rowOff>155448</xdr:rowOff>
    </xdr:to>
    <xdr:sp macro="" textlink="">
      <xdr:nvSpPr>
        <xdr:cNvPr id="292" name="フローチャート : 判断 291"/>
        <xdr:cNvSpPr/>
      </xdr:nvSpPr>
      <xdr:spPr>
        <a:xfrm>
          <a:off x="9588500" y="639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525</xdr:rowOff>
    </xdr:from>
    <xdr:ext cx="378565" cy="259045"/>
    <xdr:sp macro="" textlink="">
      <xdr:nvSpPr>
        <xdr:cNvPr id="293" name="テキスト ボックス 292"/>
        <xdr:cNvSpPr txBox="1"/>
      </xdr:nvSpPr>
      <xdr:spPr>
        <a:xfrm>
          <a:off x="9450017" y="6172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148082</xdr:rowOff>
    </xdr:from>
    <xdr:to>
      <xdr:col>12</xdr:col>
      <xdr:colOff>511175</xdr:colOff>
      <xdr:row>38</xdr:row>
      <xdr:rowOff>148463</xdr:rowOff>
    </xdr:to>
    <xdr:cxnSp macro="">
      <xdr:nvCxnSpPr>
        <xdr:cNvPr id="294" name="直線コネクタ 293"/>
        <xdr:cNvCxnSpPr/>
      </xdr:nvCxnSpPr>
      <xdr:spPr>
        <a:xfrm flipV="1">
          <a:off x="7861300" y="666318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27559</xdr:rowOff>
    </xdr:from>
    <xdr:to>
      <xdr:col>12</xdr:col>
      <xdr:colOff>561975</xdr:colOff>
      <xdr:row>37</xdr:row>
      <xdr:rowOff>129159</xdr:rowOff>
    </xdr:to>
    <xdr:sp macro="" textlink="">
      <xdr:nvSpPr>
        <xdr:cNvPr id="295" name="フローチャート : 判断 294"/>
        <xdr:cNvSpPr/>
      </xdr:nvSpPr>
      <xdr:spPr>
        <a:xfrm>
          <a:off x="8699500" y="63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145686</xdr:rowOff>
    </xdr:from>
    <xdr:ext cx="378565" cy="259045"/>
    <xdr:sp macro="" textlink="">
      <xdr:nvSpPr>
        <xdr:cNvPr id="296" name="テキスト ボックス 295"/>
        <xdr:cNvSpPr txBox="1"/>
      </xdr:nvSpPr>
      <xdr:spPr>
        <a:xfrm>
          <a:off x="8561017" y="6146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141986</xdr:rowOff>
    </xdr:from>
    <xdr:to>
      <xdr:col>11</xdr:col>
      <xdr:colOff>307975</xdr:colOff>
      <xdr:row>38</xdr:row>
      <xdr:rowOff>148463</xdr:rowOff>
    </xdr:to>
    <xdr:cxnSp macro="">
      <xdr:nvCxnSpPr>
        <xdr:cNvPr id="297" name="直線コネクタ 296"/>
        <xdr:cNvCxnSpPr/>
      </xdr:nvCxnSpPr>
      <xdr:spPr>
        <a:xfrm>
          <a:off x="6972300" y="6657086"/>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170434</xdr:rowOff>
    </xdr:from>
    <xdr:to>
      <xdr:col>11</xdr:col>
      <xdr:colOff>358775</xdr:colOff>
      <xdr:row>37</xdr:row>
      <xdr:rowOff>100584</xdr:rowOff>
    </xdr:to>
    <xdr:sp macro="" textlink="">
      <xdr:nvSpPr>
        <xdr:cNvPr id="298" name="フローチャート : 判断 297"/>
        <xdr:cNvSpPr/>
      </xdr:nvSpPr>
      <xdr:spPr>
        <a:xfrm>
          <a:off x="7810500" y="634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35</xdr:row>
      <xdr:rowOff>117111</xdr:rowOff>
    </xdr:from>
    <xdr:ext cx="378565" cy="259045"/>
    <xdr:sp macro="" textlink="">
      <xdr:nvSpPr>
        <xdr:cNvPr id="299" name="テキスト ボックス 298"/>
        <xdr:cNvSpPr txBox="1"/>
      </xdr:nvSpPr>
      <xdr:spPr>
        <a:xfrm>
          <a:off x="7672017" y="6117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72517</xdr:rowOff>
    </xdr:from>
    <xdr:to>
      <xdr:col>10</xdr:col>
      <xdr:colOff>155575</xdr:colOff>
      <xdr:row>37</xdr:row>
      <xdr:rowOff>2667</xdr:rowOff>
    </xdr:to>
    <xdr:sp macro="" textlink="">
      <xdr:nvSpPr>
        <xdr:cNvPr id="300" name="フローチャート : 判断 299"/>
        <xdr:cNvSpPr/>
      </xdr:nvSpPr>
      <xdr:spPr>
        <a:xfrm>
          <a:off x="6921500" y="624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19194</xdr:rowOff>
    </xdr:from>
    <xdr:ext cx="469744" cy="259045"/>
    <xdr:sp macro="" textlink="">
      <xdr:nvSpPr>
        <xdr:cNvPr id="301" name="テキスト ボックス 300"/>
        <xdr:cNvSpPr txBox="1"/>
      </xdr:nvSpPr>
      <xdr:spPr>
        <a:xfrm>
          <a:off x="6737427" y="601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113665</xdr:rowOff>
    </xdr:from>
    <xdr:to>
      <xdr:col>15</xdr:col>
      <xdr:colOff>231775</xdr:colOff>
      <xdr:row>39</xdr:row>
      <xdr:rowOff>43815</xdr:rowOff>
    </xdr:to>
    <xdr:sp macro="" textlink="">
      <xdr:nvSpPr>
        <xdr:cNvPr id="307" name="円/楕円 306"/>
        <xdr:cNvSpPr/>
      </xdr:nvSpPr>
      <xdr:spPr>
        <a:xfrm>
          <a:off x="104267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28592</xdr:rowOff>
    </xdr:from>
    <xdr:ext cx="378565" cy="259045"/>
    <xdr:sp macro="" textlink="">
      <xdr:nvSpPr>
        <xdr:cNvPr id="308" name="労働費該当値テキスト"/>
        <xdr:cNvSpPr txBox="1"/>
      </xdr:nvSpPr>
      <xdr:spPr>
        <a:xfrm>
          <a:off x="10528300" y="6543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97282</xdr:rowOff>
    </xdr:from>
    <xdr:to>
      <xdr:col>14</xdr:col>
      <xdr:colOff>79375</xdr:colOff>
      <xdr:row>39</xdr:row>
      <xdr:rowOff>27432</xdr:rowOff>
    </xdr:to>
    <xdr:sp macro="" textlink="">
      <xdr:nvSpPr>
        <xdr:cNvPr id="309" name="円/楕円 308"/>
        <xdr:cNvSpPr/>
      </xdr:nvSpPr>
      <xdr:spPr>
        <a:xfrm>
          <a:off x="9588500" y="661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18559</xdr:rowOff>
    </xdr:from>
    <xdr:ext cx="378565" cy="259045"/>
    <xdr:sp macro="" textlink="">
      <xdr:nvSpPr>
        <xdr:cNvPr id="310" name="テキスト ボックス 309"/>
        <xdr:cNvSpPr txBox="1"/>
      </xdr:nvSpPr>
      <xdr:spPr>
        <a:xfrm>
          <a:off x="9450017" y="6705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97282</xdr:rowOff>
    </xdr:from>
    <xdr:to>
      <xdr:col>12</xdr:col>
      <xdr:colOff>561975</xdr:colOff>
      <xdr:row>39</xdr:row>
      <xdr:rowOff>27432</xdr:rowOff>
    </xdr:to>
    <xdr:sp macro="" textlink="">
      <xdr:nvSpPr>
        <xdr:cNvPr id="311" name="円/楕円 310"/>
        <xdr:cNvSpPr/>
      </xdr:nvSpPr>
      <xdr:spPr>
        <a:xfrm>
          <a:off x="8699500" y="661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18559</xdr:rowOff>
    </xdr:from>
    <xdr:ext cx="378565" cy="259045"/>
    <xdr:sp macro="" textlink="">
      <xdr:nvSpPr>
        <xdr:cNvPr id="312" name="テキスト ボックス 311"/>
        <xdr:cNvSpPr txBox="1"/>
      </xdr:nvSpPr>
      <xdr:spPr>
        <a:xfrm>
          <a:off x="8561017" y="6705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97663</xdr:rowOff>
    </xdr:from>
    <xdr:to>
      <xdr:col>11</xdr:col>
      <xdr:colOff>358775</xdr:colOff>
      <xdr:row>39</xdr:row>
      <xdr:rowOff>27813</xdr:rowOff>
    </xdr:to>
    <xdr:sp macro="" textlink="">
      <xdr:nvSpPr>
        <xdr:cNvPr id="313" name="円/楕円 312"/>
        <xdr:cNvSpPr/>
      </xdr:nvSpPr>
      <xdr:spPr>
        <a:xfrm>
          <a:off x="7810500" y="661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18940</xdr:rowOff>
    </xdr:from>
    <xdr:ext cx="378565" cy="259045"/>
    <xdr:sp macro="" textlink="">
      <xdr:nvSpPr>
        <xdr:cNvPr id="314" name="テキスト ボックス 313"/>
        <xdr:cNvSpPr txBox="1"/>
      </xdr:nvSpPr>
      <xdr:spPr>
        <a:xfrm>
          <a:off x="7672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91186</xdr:rowOff>
    </xdr:from>
    <xdr:to>
      <xdr:col>10</xdr:col>
      <xdr:colOff>155575</xdr:colOff>
      <xdr:row>39</xdr:row>
      <xdr:rowOff>21336</xdr:rowOff>
    </xdr:to>
    <xdr:sp macro="" textlink="">
      <xdr:nvSpPr>
        <xdr:cNvPr id="315" name="円/楕円 314"/>
        <xdr:cNvSpPr/>
      </xdr:nvSpPr>
      <xdr:spPr>
        <a:xfrm>
          <a:off x="69215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12463</xdr:rowOff>
    </xdr:from>
    <xdr:ext cx="378565" cy="259045"/>
    <xdr:sp macro="" textlink="">
      <xdr:nvSpPr>
        <xdr:cNvPr id="316" name="テキスト ボックス 315"/>
        <xdr:cNvSpPr txBox="1"/>
      </xdr:nvSpPr>
      <xdr:spPr>
        <a:xfrm>
          <a:off x="6783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56</xdr:row>
      <xdr:rowOff>144434</xdr:rowOff>
    </xdr:from>
    <xdr:ext cx="377026" cy="259045"/>
    <xdr:sp macro="" textlink="">
      <xdr:nvSpPr>
        <xdr:cNvPr id="330" name="テキスト ボックス 329"/>
        <xdr:cNvSpPr txBox="1"/>
      </xdr:nvSpPr>
      <xdr:spPr>
        <a:xfrm>
          <a:off x="6226974" y="9745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54</xdr:row>
      <xdr:rowOff>160762</xdr:rowOff>
    </xdr:from>
    <xdr:ext cx="377026" cy="259045"/>
    <xdr:sp macro="" textlink="">
      <xdr:nvSpPr>
        <xdr:cNvPr id="332" name="テキスト ボックス 331"/>
        <xdr:cNvSpPr txBox="1"/>
      </xdr:nvSpPr>
      <xdr:spPr>
        <a:xfrm>
          <a:off x="6226974" y="9419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53</xdr:row>
      <xdr:rowOff>5642</xdr:rowOff>
    </xdr:from>
    <xdr:ext cx="377026" cy="259045"/>
    <xdr:sp macro="" textlink="">
      <xdr:nvSpPr>
        <xdr:cNvPr id="334" name="テキスト ボックス 333"/>
        <xdr:cNvSpPr txBox="1"/>
      </xdr:nvSpPr>
      <xdr:spPr>
        <a:xfrm>
          <a:off x="6226974" y="9092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51</xdr:row>
      <xdr:rowOff>21970</xdr:rowOff>
    </xdr:from>
    <xdr:ext cx="377026" cy="259045"/>
    <xdr:sp macro="" textlink="">
      <xdr:nvSpPr>
        <xdr:cNvPr id="336" name="テキスト ボックス 335"/>
        <xdr:cNvSpPr txBox="1"/>
      </xdr:nvSpPr>
      <xdr:spPr>
        <a:xfrm>
          <a:off x="6226974" y="8765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49</xdr:row>
      <xdr:rowOff>38299</xdr:rowOff>
    </xdr:from>
    <xdr:ext cx="377026" cy="259045"/>
    <xdr:sp macro="" textlink="">
      <xdr:nvSpPr>
        <xdr:cNvPr id="338" name="テキスト ボックス 337"/>
        <xdr:cNvSpPr txBox="1"/>
      </xdr:nvSpPr>
      <xdr:spPr>
        <a:xfrm>
          <a:off x="6226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47</xdr:row>
      <xdr:rowOff>54627</xdr:rowOff>
    </xdr:from>
    <xdr:ext cx="377026" cy="259045"/>
    <xdr:sp macro="" textlink="">
      <xdr:nvSpPr>
        <xdr:cNvPr id="340" name="テキスト ボックス 339"/>
        <xdr:cNvSpPr txBox="1"/>
      </xdr:nvSpPr>
      <xdr:spPr>
        <a:xfrm>
          <a:off x="6226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28666</xdr:rowOff>
    </xdr:from>
    <xdr:to>
      <xdr:col>15</xdr:col>
      <xdr:colOff>180340</xdr:colOff>
      <xdr:row>59</xdr:row>
      <xdr:rowOff>98878</xdr:rowOff>
    </xdr:to>
    <xdr:cxnSp macro="">
      <xdr:nvCxnSpPr>
        <xdr:cNvPr id="342" name="直線コネクタ 341"/>
        <xdr:cNvCxnSpPr/>
      </xdr:nvCxnSpPr>
      <xdr:spPr>
        <a:xfrm flipV="1">
          <a:off x="10475595" y="8601166"/>
          <a:ext cx="127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102705</xdr:rowOff>
    </xdr:from>
    <xdr:ext cx="249299" cy="259045"/>
    <xdr:sp macro="" textlink="">
      <xdr:nvSpPr>
        <xdr:cNvPr id="343" name="農林水産業費最小値テキスト"/>
        <xdr:cNvSpPr txBox="1"/>
      </xdr:nvSpPr>
      <xdr:spPr>
        <a:xfrm>
          <a:off x="10528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59</xdr:row>
      <xdr:rowOff>98878</xdr:rowOff>
    </xdr:from>
    <xdr:to>
      <xdr:col>15</xdr:col>
      <xdr:colOff>269875</xdr:colOff>
      <xdr:row>59</xdr:row>
      <xdr:rowOff>98878</xdr:rowOff>
    </xdr:to>
    <xdr:cxnSp macro="">
      <xdr:nvCxnSpPr>
        <xdr:cNvPr id="344" name="直線コネクタ 343"/>
        <xdr:cNvCxnSpPr/>
      </xdr:nvCxnSpPr>
      <xdr:spPr>
        <a:xfrm>
          <a:off x="10388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146793</xdr:rowOff>
    </xdr:from>
    <xdr:ext cx="378565" cy="259045"/>
    <xdr:sp macro="" textlink="">
      <xdr:nvSpPr>
        <xdr:cNvPr id="345" name="農林水産業費最大値テキスト"/>
        <xdr:cNvSpPr txBox="1"/>
      </xdr:nvSpPr>
      <xdr:spPr>
        <a:xfrm>
          <a:off x="10528300" y="8376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a:t>
          </a:r>
          <a:endParaRPr kumimoji="1" lang="ja-JP" altLang="en-US" sz="1000" b="1">
            <a:latin typeface="ＭＳ Ｐゴシック"/>
          </a:endParaRPr>
        </a:p>
      </xdr:txBody>
    </xdr:sp>
    <xdr:clientData/>
  </xdr:oneCellAnchor>
  <xdr:twoCellAnchor>
    <xdr:from>
      <xdr:col>15</xdr:col>
      <xdr:colOff>92075</xdr:colOff>
      <xdr:row>50</xdr:row>
      <xdr:rowOff>28666</xdr:rowOff>
    </xdr:from>
    <xdr:to>
      <xdr:col>15</xdr:col>
      <xdr:colOff>269875</xdr:colOff>
      <xdr:row>50</xdr:row>
      <xdr:rowOff>28666</xdr:rowOff>
    </xdr:to>
    <xdr:cxnSp macro="">
      <xdr:nvCxnSpPr>
        <xdr:cNvPr id="346" name="直線コネクタ 345"/>
        <xdr:cNvCxnSpPr/>
      </xdr:nvCxnSpPr>
      <xdr:spPr>
        <a:xfrm>
          <a:off x="10388600" y="8601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10704</xdr:rowOff>
    </xdr:from>
    <xdr:to>
      <xdr:col>15</xdr:col>
      <xdr:colOff>180975</xdr:colOff>
      <xdr:row>59</xdr:row>
      <xdr:rowOff>20501</xdr:rowOff>
    </xdr:to>
    <xdr:cxnSp macro="">
      <xdr:nvCxnSpPr>
        <xdr:cNvPr id="347" name="直線コネクタ 346"/>
        <xdr:cNvCxnSpPr/>
      </xdr:nvCxnSpPr>
      <xdr:spPr>
        <a:xfrm flipV="1">
          <a:off x="9639300" y="1012625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18704</xdr:rowOff>
    </xdr:from>
    <xdr:ext cx="378565" cy="259045"/>
    <xdr:sp macro="" textlink="">
      <xdr:nvSpPr>
        <xdr:cNvPr id="348" name="農林水産業費平均値テキスト"/>
        <xdr:cNvSpPr txBox="1"/>
      </xdr:nvSpPr>
      <xdr:spPr>
        <a:xfrm>
          <a:off x="10528300" y="96199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167277</xdr:rowOff>
    </xdr:from>
    <xdr:to>
      <xdr:col>15</xdr:col>
      <xdr:colOff>231775</xdr:colOff>
      <xdr:row>57</xdr:row>
      <xdr:rowOff>97427</xdr:rowOff>
    </xdr:to>
    <xdr:sp macro="" textlink="">
      <xdr:nvSpPr>
        <xdr:cNvPr id="349" name="フローチャート : 判断 348"/>
        <xdr:cNvSpPr/>
      </xdr:nvSpPr>
      <xdr:spPr>
        <a:xfrm>
          <a:off x="10426700" y="976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165826</xdr:rowOff>
    </xdr:from>
    <xdr:to>
      <xdr:col>14</xdr:col>
      <xdr:colOff>28575</xdr:colOff>
      <xdr:row>59</xdr:row>
      <xdr:rowOff>20501</xdr:rowOff>
    </xdr:to>
    <xdr:cxnSp macro="">
      <xdr:nvCxnSpPr>
        <xdr:cNvPr id="350" name="直線コネクタ 349"/>
        <xdr:cNvCxnSpPr/>
      </xdr:nvCxnSpPr>
      <xdr:spPr>
        <a:xfrm>
          <a:off x="8750300" y="101099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5624</xdr:rowOff>
    </xdr:from>
    <xdr:to>
      <xdr:col>14</xdr:col>
      <xdr:colOff>79375</xdr:colOff>
      <xdr:row>57</xdr:row>
      <xdr:rowOff>107224</xdr:rowOff>
    </xdr:to>
    <xdr:sp macro="" textlink="">
      <xdr:nvSpPr>
        <xdr:cNvPr id="351" name="フローチャート : 判断 350"/>
        <xdr:cNvSpPr/>
      </xdr:nvSpPr>
      <xdr:spPr>
        <a:xfrm>
          <a:off x="9588500" y="977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55</xdr:row>
      <xdr:rowOff>123751</xdr:rowOff>
    </xdr:from>
    <xdr:ext cx="378565" cy="259045"/>
    <xdr:sp macro="" textlink="">
      <xdr:nvSpPr>
        <xdr:cNvPr id="352" name="テキスト ボックス 351"/>
        <xdr:cNvSpPr txBox="1"/>
      </xdr:nvSpPr>
      <xdr:spPr>
        <a:xfrm>
          <a:off x="9450017" y="955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165826</xdr:rowOff>
    </xdr:from>
    <xdr:to>
      <xdr:col>12</xdr:col>
      <xdr:colOff>511175</xdr:colOff>
      <xdr:row>59</xdr:row>
      <xdr:rowOff>10704</xdr:rowOff>
    </xdr:to>
    <xdr:cxnSp macro="">
      <xdr:nvCxnSpPr>
        <xdr:cNvPr id="353" name="直線コネクタ 352"/>
        <xdr:cNvCxnSpPr/>
      </xdr:nvCxnSpPr>
      <xdr:spPr>
        <a:xfrm flipV="1">
          <a:off x="7861300" y="1010992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157480</xdr:rowOff>
    </xdr:from>
    <xdr:to>
      <xdr:col>12</xdr:col>
      <xdr:colOff>561975</xdr:colOff>
      <xdr:row>57</xdr:row>
      <xdr:rowOff>87630</xdr:rowOff>
    </xdr:to>
    <xdr:sp macro="" textlink="">
      <xdr:nvSpPr>
        <xdr:cNvPr id="354" name="フローチャート : 判断 353"/>
        <xdr:cNvSpPr/>
      </xdr:nvSpPr>
      <xdr:spPr>
        <a:xfrm>
          <a:off x="8699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55</xdr:row>
      <xdr:rowOff>104157</xdr:rowOff>
    </xdr:from>
    <xdr:ext cx="378565" cy="259045"/>
    <xdr:sp macro="" textlink="">
      <xdr:nvSpPr>
        <xdr:cNvPr id="355" name="テキスト ボックス 354"/>
        <xdr:cNvSpPr txBox="1"/>
      </xdr:nvSpPr>
      <xdr:spPr>
        <a:xfrm>
          <a:off x="8561017" y="9533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159294</xdr:rowOff>
    </xdr:from>
    <xdr:to>
      <xdr:col>11</xdr:col>
      <xdr:colOff>307975</xdr:colOff>
      <xdr:row>59</xdr:row>
      <xdr:rowOff>10704</xdr:rowOff>
    </xdr:to>
    <xdr:cxnSp macro="">
      <xdr:nvCxnSpPr>
        <xdr:cNvPr id="356" name="直線コネクタ 355"/>
        <xdr:cNvCxnSpPr/>
      </xdr:nvCxnSpPr>
      <xdr:spPr>
        <a:xfrm>
          <a:off x="6972300" y="1010339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38281</xdr:rowOff>
    </xdr:from>
    <xdr:to>
      <xdr:col>11</xdr:col>
      <xdr:colOff>358775</xdr:colOff>
      <xdr:row>57</xdr:row>
      <xdr:rowOff>139881</xdr:rowOff>
    </xdr:to>
    <xdr:sp macro="" textlink="">
      <xdr:nvSpPr>
        <xdr:cNvPr id="357" name="フローチャート : 判断 356"/>
        <xdr:cNvSpPr/>
      </xdr:nvSpPr>
      <xdr:spPr>
        <a:xfrm>
          <a:off x="7810500" y="981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55</xdr:row>
      <xdr:rowOff>156408</xdr:rowOff>
    </xdr:from>
    <xdr:ext cx="378565" cy="259045"/>
    <xdr:sp macro="" textlink="">
      <xdr:nvSpPr>
        <xdr:cNvPr id="358" name="テキスト ボックス 357"/>
        <xdr:cNvSpPr txBox="1"/>
      </xdr:nvSpPr>
      <xdr:spPr>
        <a:xfrm>
          <a:off x="7672017" y="958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44813</xdr:rowOff>
    </xdr:from>
    <xdr:to>
      <xdr:col>10</xdr:col>
      <xdr:colOff>155575</xdr:colOff>
      <xdr:row>57</xdr:row>
      <xdr:rowOff>146413</xdr:rowOff>
    </xdr:to>
    <xdr:sp macro="" textlink="">
      <xdr:nvSpPr>
        <xdr:cNvPr id="359" name="フローチャート : 判断 358"/>
        <xdr:cNvSpPr/>
      </xdr:nvSpPr>
      <xdr:spPr>
        <a:xfrm>
          <a:off x="6921500" y="98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55</xdr:row>
      <xdr:rowOff>162940</xdr:rowOff>
    </xdr:from>
    <xdr:ext cx="378565" cy="259045"/>
    <xdr:sp macro="" textlink="">
      <xdr:nvSpPr>
        <xdr:cNvPr id="360" name="テキスト ボックス 359"/>
        <xdr:cNvSpPr txBox="1"/>
      </xdr:nvSpPr>
      <xdr:spPr>
        <a:xfrm>
          <a:off x="6783017" y="9592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131354</xdr:rowOff>
    </xdr:from>
    <xdr:to>
      <xdr:col>15</xdr:col>
      <xdr:colOff>231775</xdr:colOff>
      <xdr:row>59</xdr:row>
      <xdr:rowOff>61504</xdr:rowOff>
    </xdr:to>
    <xdr:sp macro="" textlink="">
      <xdr:nvSpPr>
        <xdr:cNvPr id="366" name="円/楕円 365"/>
        <xdr:cNvSpPr/>
      </xdr:nvSpPr>
      <xdr:spPr>
        <a:xfrm>
          <a:off x="104267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46281</xdr:rowOff>
    </xdr:from>
    <xdr:ext cx="313932" cy="259045"/>
    <xdr:sp macro="" textlink="">
      <xdr:nvSpPr>
        <xdr:cNvPr id="367" name="農林水産業費該当値テキスト"/>
        <xdr:cNvSpPr txBox="1"/>
      </xdr:nvSpPr>
      <xdr:spPr>
        <a:xfrm>
          <a:off x="10528300" y="99903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141151</xdr:rowOff>
    </xdr:from>
    <xdr:to>
      <xdr:col>14</xdr:col>
      <xdr:colOff>79375</xdr:colOff>
      <xdr:row>59</xdr:row>
      <xdr:rowOff>71301</xdr:rowOff>
    </xdr:to>
    <xdr:sp macro="" textlink="">
      <xdr:nvSpPr>
        <xdr:cNvPr id="368" name="円/楕円 367"/>
        <xdr:cNvSpPr/>
      </xdr:nvSpPr>
      <xdr:spPr>
        <a:xfrm>
          <a:off x="9588500" y="1008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59</xdr:row>
      <xdr:rowOff>62428</xdr:rowOff>
    </xdr:from>
    <xdr:ext cx="313932" cy="259045"/>
    <xdr:sp macro="" textlink="">
      <xdr:nvSpPr>
        <xdr:cNvPr id="369" name="テキスト ボックス 368"/>
        <xdr:cNvSpPr txBox="1"/>
      </xdr:nvSpPr>
      <xdr:spPr>
        <a:xfrm>
          <a:off x="9482333" y="101779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115026</xdr:rowOff>
    </xdr:from>
    <xdr:to>
      <xdr:col>12</xdr:col>
      <xdr:colOff>561975</xdr:colOff>
      <xdr:row>59</xdr:row>
      <xdr:rowOff>45176</xdr:rowOff>
    </xdr:to>
    <xdr:sp macro="" textlink="">
      <xdr:nvSpPr>
        <xdr:cNvPr id="370" name="円/楕円 369"/>
        <xdr:cNvSpPr/>
      </xdr:nvSpPr>
      <xdr:spPr>
        <a:xfrm>
          <a:off x="8699500" y="1005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59</xdr:row>
      <xdr:rowOff>36303</xdr:rowOff>
    </xdr:from>
    <xdr:ext cx="313932" cy="259045"/>
    <xdr:sp macro="" textlink="">
      <xdr:nvSpPr>
        <xdr:cNvPr id="371" name="テキスト ボックス 370"/>
        <xdr:cNvSpPr txBox="1"/>
      </xdr:nvSpPr>
      <xdr:spPr>
        <a:xfrm>
          <a:off x="8593333" y="10151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131354</xdr:rowOff>
    </xdr:from>
    <xdr:to>
      <xdr:col>11</xdr:col>
      <xdr:colOff>358775</xdr:colOff>
      <xdr:row>59</xdr:row>
      <xdr:rowOff>61504</xdr:rowOff>
    </xdr:to>
    <xdr:sp macro="" textlink="">
      <xdr:nvSpPr>
        <xdr:cNvPr id="372" name="円/楕円 371"/>
        <xdr:cNvSpPr/>
      </xdr:nvSpPr>
      <xdr:spPr>
        <a:xfrm>
          <a:off x="78105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59</xdr:row>
      <xdr:rowOff>52631</xdr:rowOff>
    </xdr:from>
    <xdr:ext cx="313932" cy="259045"/>
    <xdr:sp macro="" textlink="">
      <xdr:nvSpPr>
        <xdr:cNvPr id="373" name="テキスト ボックス 372"/>
        <xdr:cNvSpPr txBox="1"/>
      </xdr:nvSpPr>
      <xdr:spPr>
        <a:xfrm>
          <a:off x="7704333" y="101681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108494</xdr:rowOff>
    </xdr:from>
    <xdr:to>
      <xdr:col>10</xdr:col>
      <xdr:colOff>155575</xdr:colOff>
      <xdr:row>59</xdr:row>
      <xdr:rowOff>38644</xdr:rowOff>
    </xdr:to>
    <xdr:sp macro="" textlink="">
      <xdr:nvSpPr>
        <xdr:cNvPr id="374" name="円/楕円 373"/>
        <xdr:cNvSpPr/>
      </xdr:nvSpPr>
      <xdr:spPr>
        <a:xfrm>
          <a:off x="6921500" y="1005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59</xdr:row>
      <xdr:rowOff>29771</xdr:rowOff>
    </xdr:from>
    <xdr:ext cx="313932" cy="259045"/>
    <xdr:sp macro="" textlink="">
      <xdr:nvSpPr>
        <xdr:cNvPr id="375" name="テキスト ボックス 374"/>
        <xdr:cNvSpPr txBox="1"/>
      </xdr:nvSpPr>
      <xdr:spPr>
        <a:xfrm>
          <a:off x="6815333" y="101453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154376</xdr:rowOff>
    </xdr:from>
    <xdr:to>
      <xdr:col>15</xdr:col>
      <xdr:colOff>180340</xdr:colOff>
      <xdr:row>78</xdr:row>
      <xdr:rowOff>60376</xdr:rowOff>
    </xdr:to>
    <xdr:cxnSp macro="">
      <xdr:nvCxnSpPr>
        <xdr:cNvPr id="397" name="直線コネクタ 396"/>
        <xdr:cNvCxnSpPr/>
      </xdr:nvCxnSpPr>
      <xdr:spPr>
        <a:xfrm flipV="1">
          <a:off x="10475595" y="12327326"/>
          <a:ext cx="1270" cy="110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64203</xdr:rowOff>
    </xdr:from>
    <xdr:ext cx="469744" cy="259045"/>
    <xdr:sp macro="" textlink="">
      <xdr:nvSpPr>
        <xdr:cNvPr id="398" name="商工費最小値テキスト"/>
        <xdr:cNvSpPr txBox="1"/>
      </xdr:nvSpPr>
      <xdr:spPr>
        <a:xfrm>
          <a:off x="10528300" y="1343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1,735</a:t>
          </a:r>
          <a:endParaRPr kumimoji="1" lang="ja-JP" altLang="en-US" sz="1000" b="1">
            <a:latin typeface="ＭＳ Ｐゴシック"/>
          </a:endParaRPr>
        </a:p>
      </xdr:txBody>
    </xdr:sp>
    <xdr:clientData/>
  </xdr:oneCellAnchor>
  <xdr:twoCellAnchor>
    <xdr:from>
      <xdr:col>15</xdr:col>
      <xdr:colOff>92075</xdr:colOff>
      <xdr:row>78</xdr:row>
      <xdr:rowOff>60376</xdr:rowOff>
    </xdr:from>
    <xdr:to>
      <xdr:col>15</xdr:col>
      <xdr:colOff>269875</xdr:colOff>
      <xdr:row>78</xdr:row>
      <xdr:rowOff>60376</xdr:rowOff>
    </xdr:to>
    <xdr:cxnSp macro="">
      <xdr:nvCxnSpPr>
        <xdr:cNvPr id="399" name="直線コネクタ 398"/>
        <xdr:cNvCxnSpPr/>
      </xdr:nvCxnSpPr>
      <xdr:spPr>
        <a:xfrm>
          <a:off x="10388600" y="1343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101053</xdr:rowOff>
    </xdr:from>
    <xdr:ext cx="534377" cy="259045"/>
    <xdr:sp macro="" textlink="">
      <xdr:nvSpPr>
        <xdr:cNvPr id="400" name="商工費最大値テキスト"/>
        <xdr:cNvSpPr txBox="1"/>
      </xdr:nvSpPr>
      <xdr:spPr>
        <a:xfrm>
          <a:off x="10528300" y="1210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25,929</a:t>
          </a:r>
          <a:endParaRPr kumimoji="1" lang="ja-JP" altLang="en-US" sz="1000" b="1">
            <a:latin typeface="ＭＳ Ｐゴシック"/>
          </a:endParaRPr>
        </a:p>
      </xdr:txBody>
    </xdr:sp>
    <xdr:clientData/>
  </xdr:oneCellAnchor>
  <xdr:twoCellAnchor>
    <xdr:from>
      <xdr:col>15</xdr:col>
      <xdr:colOff>92075</xdr:colOff>
      <xdr:row>71</xdr:row>
      <xdr:rowOff>154376</xdr:rowOff>
    </xdr:from>
    <xdr:to>
      <xdr:col>15</xdr:col>
      <xdr:colOff>269875</xdr:colOff>
      <xdr:row>71</xdr:row>
      <xdr:rowOff>154376</xdr:rowOff>
    </xdr:to>
    <xdr:cxnSp macro="">
      <xdr:nvCxnSpPr>
        <xdr:cNvPr id="401" name="直線コネクタ 400"/>
        <xdr:cNvCxnSpPr/>
      </xdr:nvCxnSpPr>
      <xdr:spPr>
        <a:xfrm>
          <a:off x="10388600" y="123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38019</xdr:rowOff>
    </xdr:from>
    <xdr:to>
      <xdr:col>15</xdr:col>
      <xdr:colOff>180975</xdr:colOff>
      <xdr:row>77</xdr:row>
      <xdr:rowOff>71075</xdr:rowOff>
    </xdr:to>
    <xdr:cxnSp macro="">
      <xdr:nvCxnSpPr>
        <xdr:cNvPr id="402" name="直線コネクタ 401"/>
        <xdr:cNvCxnSpPr/>
      </xdr:nvCxnSpPr>
      <xdr:spPr>
        <a:xfrm>
          <a:off x="9639300" y="13239669"/>
          <a:ext cx="838200" cy="3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33906</xdr:rowOff>
    </xdr:from>
    <xdr:ext cx="469744" cy="259045"/>
    <xdr:sp macro="" textlink="">
      <xdr:nvSpPr>
        <xdr:cNvPr id="403" name="商工費平均値テキスト"/>
        <xdr:cNvSpPr txBox="1"/>
      </xdr:nvSpPr>
      <xdr:spPr>
        <a:xfrm>
          <a:off x="10528300" y="13235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55479</xdr:rowOff>
    </xdr:from>
    <xdr:to>
      <xdr:col>15</xdr:col>
      <xdr:colOff>231775</xdr:colOff>
      <xdr:row>77</xdr:row>
      <xdr:rowOff>157079</xdr:rowOff>
    </xdr:to>
    <xdr:sp macro="" textlink="">
      <xdr:nvSpPr>
        <xdr:cNvPr id="404" name="フローチャート : 判断 403"/>
        <xdr:cNvSpPr/>
      </xdr:nvSpPr>
      <xdr:spPr>
        <a:xfrm>
          <a:off x="104267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38019</xdr:rowOff>
    </xdr:from>
    <xdr:to>
      <xdr:col>14</xdr:col>
      <xdr:colOff>28575</xdr:colOff>
      <xdr:row>77</xdr:row>
      <xdr:rowOff>87945</xdr:rowOff>
    </xdr:to>
    <xdr:cxnSp macro="">
      <xdr:nvCxnSpPr>
        <xdr:cNvPr id="405" name="直線コネクタ 404"/>
        <xdr:cNvCxnSpPr/>
      </xdr:nvCxnSpPr>
      <xdr:spPr>
        <a:xfrm flipV="1">
          <a:off x="8750300" y="13239669"/>
          <a:ext cx="889000" cy="4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36230</xdr:rowOff>
    </xdr:from>
    <xdr:to>
      <xdr:col>14</xdr:col>
      <xdr:colOff>79375</xdr:colOff>
      <xdr:row>77</xdr:row>
      <xdr:rowOff>137830</xdr:rowOff>
    </xdr:to>
    <xdr:sp macro="" textlink="">
      <xdr:nvSpPr>
        <xdr:cNvPr id="406" name="フローチャート : 判断 405"/>
        <xdr:cNvSpPr/>
      </xdr:nvSpPr>
      <xdr:spPr>
        <a:xfrm>
          <a:off x="9588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128957</xdr:rowOff>
    </xdr:from>
    <xdr:ext cx="469744" cy="259045"/>
    <xdr:sp macro="" textlink="">
      <xdr:nvSpPr>
        <xdr:cNvPr id="407" name="テキスト ボックス 406"/>
        <xdr:cNvSpPr txBox="1"/>
      </xdr:nvSpPr>
      <xdr:spPr>
        <a:xfrm>
          <a:off x="9404427" y="1333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87945</xdr:rowOff>
    </xdr:from>
    <xdr:to>
      <xdr:col>12</xdr:col>
      <xdr:colOff>511175</xdr:colOff>
      <xdr:row>77</xdr:row>
      <xdr:rowOff>92242</xdr:rowOff>
    </xdr:to>
    <xdr:cxnSp macro="">
      <xdr:nvCxnSpPr>
        <xdr:cNvPr id="408" name="直線コネクタ 407"/>
        <xdr:cNvCxnSpPr/>
      </xdr:nvCxnSpPr>
      <xdr:spPr>
        <a:xfrm flipV="1">
          <a:off x="7861300" y="13289595"/>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49764</xdr:rowOff>
    </xdr:from>
    <xdr:to>
      <xdr:col>12</xdr:col>
      <xdr:colOff>561975</xdr:colOff>
      <xdr:row>77</xdr:row>
      <xdr:rowOff>151364</xdr:rowOff>
    </xdr:to>
    <xdr:sp macro="" textlink="">
      <xdr:nvSpPr>
        <xdr:cNvPr id="409" name="フローチャート : 判断 408"/>
        <xdr:cNvSpPr/>
      </xdr:nvSpPr>
      <xdr:spPr>
        <a:xfrm>
          <a:off x="8699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142491</xdr:rowOff>
    </xdr:from>
    <xdr:ext cx="469744" cy="259045"/>
    <xdr:sp macro="" textlink="">
      <xdr:nvSpPr>
        <xdr:cNvPr id="410" name="テキスト ボックス 409"/>
        <xdr:cNvSpPr txBox="1"/>
      </xdr:nvSpPr>
      <xdr:spPr>
        <a:xfrm>
          <a:off x="8515427" y="1334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4,606</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92242</xdr:rowOff>
    </xdr:from>
    <xdr:to>
      <xdr:col>11</xdr:col>
      <xdr:colOff>307975</xdr:colOff>
      <xdr:row>77</xdr:row>
      <xdr:rowOff>95808</xdr:rowOff>
    </xdr:to>
    <xdr:cxnSp macro="">
      <xdr:nvCxnSpPr>
        <xdr:cNvPr id="411" name="直線コネクタ 410"/>
        <xdr:cNvCxnSpPr/>
      </xdr:nvCxnSpPr>
      <xdr:spPr>
        <a:xfrm flipV="1">
          <a:off x="6972300" y="13293892"/>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42357</xdr:rowOff>
    </xdr:from>
    <xdr:to>
      <xdr:col>11</xdr:col>
      <xdr:colOff>358775</xdr:colOff>
      <xdr:row>77</xdr:row>
      <xdr:rowOff>143957</xdr:rowOff>
    </xdr:to>
    <xdr:sp macro="" textlink="">
      <xdr:nvSpPr>
        <xdr:cNvPr id="412" name="フローチャート : 判断 411"/>
        <xdr:cNvSpPr/>
      </xdr:nvSpPr>
      <xdr:spPr>
        <a:xfrm>
          <a:off x="7810500" y="1324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135084</xdr:rowOff>
    </xdr:from>
    <xdr:ext cx="469744" cy="259045"/>
    <xdr:sp macro="" textlink="">
      <xdr:nvSpPr>
        <xdr:cNvPr id="413" name="テキスト ボックス 412"/>
        <xdr:cNvSpPr txBox="1"/>
      </xdr:nvSpPr>
      <xdr:spPr>
        <a:xfrm>
          <a:off x="7626427" y="1333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26904</xdr:rowOff>
    </xdr:from>
    <xdr:to>
      <xdr:col>10</xdr:col>
      <xdr:colOff>155575</xdr:colOff>
      <xdr:row>77</xdr:row>
      <xdr:rowOff>128504</xdr:rowOff>
    </xdr:to>
    <xdr:sp macro="" textlink="">
      <xdr:nvSpPr>
        <xdr:cNvPr id="414" name="フローチャート : 判断 413"/>
        <xdr:cNvSpPr/>
      </xdr:nvSpPr>
      <xdr:spPr>
        <a:xfrm>
          <a:off x="6921500" y="1322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145031</xdr:rowOff>
    </xdr:from>
    <xdr:ext cx="469744" cy="259045"/>
    <xdr:sp macro="" textlink="">
      <xdr:nvSpPr>
        <xdr:cNvPr id="415" name="テキスト ボックス 414"/>
        <xdr:cNvSpPr txBox="1"/>
      </xdr:nvSpPr>
      <xdr:spPr>
        <a:xfrm>
          <a:off x="6737427" y="1300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20275</xdr:rowOff>
    </xdr:from>
    <xdr:to>
      <xdr:col>15</xdr:col>
      <xdr:colOff>231775</xdr:colOff>
      <xdr:row>77</xdr:row>
      <xdr:rowOff>121875</xdr:rowOff>
    </xdr:to>
    <xdr:sp macro="" textlink="">
      <xdr:nvSpPr>
        <xdr:cNvPr id="421" name="円/楕円 420"/>
        <xdr:cNvSpPr/>
      </xdr:nvSpPr>
      <xdr:spPr>
        <a:xfrm>
          <a:off x="10426700" y="132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43152</xdr:rowOff>
    </xdr:from>
    <xdr:ext cx="469744" cy="259045"/>
    <xdr:sp macro="" textlink="">
      <xdr:nvSpPr>
        <xdr:cNvPr id="422" name="商工費該当値テキスト"/>
        <xdr:cNvSpPr txBox="1"/>
      </xdr:nvSpPr>
      <xdr:spPr>
        <a:xfrm>
          <a:off x="10528300" y="130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158669</xdr:rowOff>
    </xdr:from>
    <xdr:to>
      <xdr:col>14</xdr:col>
      <xdr:colOff>79375</xdr:colOff>
      <xdr:row>77</xdr:row>
      <xdr:rowOff>88819</xdr:rowOff>
    </xdr:to>
    <xdr:sp macro="" textlink="">
      <xdr:nvSpPr>
        <xdr:cNvPr id="423" name="円/楕円 422"/>
        <xdr:cNvSpPr/>
      </xdr:nvSpPr>
      <xdr:spPr>
        <a:xfrm>
          <a:off x="9588500" y="1318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105346</xdr:rowOff>
    </xdr:from>
    <xdr:ext cx="469744" cy="259045"/>
    <xdr:sp macro="" textlink="">
      <xdr:nvSpPr>
        <xdr:cNvPr id="424" name="テキスト ボックス 423"/>
        <xdr:cNvSpPr txBox="1"/>
      </xdr:nvSpPr>
      <xdr:spPr>
        <a:xfrm>
          <a:off x="9404427" y="1296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37145</xdr:rowOff>
    </xdr:from>
    <xdr:to>
      <xdr:col>12</xdr:col>
      <xdr:colOff>561975</xdr:colOff>
      <xdr:row>77</xdr:row>
      <xdr:rowOff>138745</xdr:rowOff>
    </xdr:to>
    <xdr:sp macro="" textlink="">
      <xdr:nvSpPr>
        <xdr:cNvPr id="425" name="円/楕円 424"/>
        <xdr:cNvSpPr/>
      </xdr:nvSpPr>
      <xdr:spPr>
        <a:xfrm>
          <a:off x="8699500" y="1323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155272</xdr:rowOff>
    </xdr:from>
    <xdr:ext cx="469744" cy="259045"/>
    <xdr:sp macro="" textlink="">
      <xdr:nvSpPr>
        <xdr:cNvPr id="426" name="テキスト ボックス 425"/>
        <xdr:cNvSpPr txBox="1"/>
      </xdr:nvSpPr>
      <xdr:spPr>
        <a:xfrm>
          <a:off x="8515427" y="1301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41442</xdr:rowOff>
    </xdr:from>
    <xdr:to>
      <xdr:col>11</xdr:col>
      <xdr:colOff>358775</xdr:colOff>
      <xdr:row>77</xdr:row>
      <xdr:rowOff>143042</xdr:rowOff>
    </xdr:to>
    <xdr:sp macro="" textlink="">
      <xdr:nvSpPr>
        <xdr:cNvPr id="427" name="円/楕円 426"/>
        <xdr:cNvSpPr/>
      </xdr:nvSpPr>
      <xdr:spPr>
        <a:xfrm>
          <a:off x="7810500" y="1324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159569</xdr:rowOff>
    </xdr:from>
    <xdr:ext cx="469744" cy="259045"/>
    <xdr:sp macro="" textlink="">
      <xdr:nvSpPr>
        <xdr:cNvPr id="428" name="テキスト ボックス 427"/>
        <xdr:cNvSpPr txBox="1"/>
      </xdr:nvSpPr>
      <xdr:spPr>
        <a:xfrm>
          <a:off x="7626427" y="130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45008</xdr:rowOff>
    </xdr:from>
    <xdr:to>
      <xdr:col>10</xdr:col>
      <xdr:colOff>155575</xdr:colOff>
      <xdr:row>77</xdr:row>
      <xdr:rowOff>146608</xdr:rowOff>
    </xdr:to>
    <xdr:sp macro="" textlink="">
      <xdr:nvSpPr>
        <xdr:cNvPr id="429" name="円/楕円 428"/>
        <xdr:cNvSpPr/>
      </xdr:nvSpPr>
      <xdr:spPr>
        <a:xfrm>
          <a:off x="6921500" y="1324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137735</xdr:rowOff>
    </xdr:from>
    <xdr:ext cx="469744" cy="259045"/>
    <xdr:sp macro="" textlink="">
      <xdr:nvSpPr>
        <xdr:cNvPr id="430" name="テキスト ボックス 429"/>
        <xdr:cNvSpPr txBox="1"/>
      </xdr:nvSpPr>
      <xdr:spPr>
        <a:xfrm>
          <a:off x="6737427" y="1333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116146</xdr:rowOff>
    </xdr:from>
    <xdr:to>
      <xdr:col>15</xdr:col>
      <xdr:colOff>180340</xdr:colOff>
      <xdr:row>98</xdr:row>
      <xdr:rowOff>84241</xdr:rowOff>
    </xdr:to>
    <xdr:cxnSp macro="">
      <xdr:nvCxnSpPr>
        <xdr:cNvPr id="454" name="直線コネクタ 453"/>
        <xdr:cNvCxnSpPr/>
      </xdr:nvCxnSpPr>
      <xdr:spPr>
        <a:xfrm flipV="1">
          <a:off x="10475595" y="15546646"/>
          <a:ext cx="1270" cy="133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88068</xdr:rowOff>
    </xdr:from>
    <xdr:ext cx="534377" cy="259045"/>
    <xdr:sp macro="" textlink="">
      <xdr:nvSpPr>
        <xdr:cNvPr id="455" name="土木費最小値テキスト"/>
        <xdr:cNvSpPr txBox="1"/>
      </xdr:nvSpPr>
      <xdr:spPr>
        <a:xfrm>
          <a:off x="10528300" y="168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17,278</a:t>
          </a:r>
          <a:endParaRPr kumimoji="1" lang="ja-JP" altLang="en-US" sz="1000" b="1">
            <a:latin typeface="ＭＳ Ｐゴシック"/>
          </a:endParaRPr>
        </a:p>
      </xdr:txBody>
    </xdr:sp>
    <xdr:clientData/>
  </xdr:oneCellAnchor>
  <xdr:twoCellAnchor>
    <xdr:from>
      <xdr:col>15</xdr:col>
      <xdr:colOff>92075</xdr:colOff>
      <xdr:row>98</xdr:row>
      <xdr:rowOff>84241</xdr:rowOff>
    </xdr:from>
    <xdr:to>
      <xdr:col>15</xdr:col>
      <xdr:colOff>269875</xdr:colOff>
      <xdr:row>98</xdr:row>
      <xdr:rowOff>84241</xdr:rowOff>
    </xdr:to>
    <xdr:cxnSp macro="">
      <xdr:nvCxnSpPr>
        <xdr:cNvPr id="456" name="直線コネクタ 455"/>
        <xdr:cNvCxnSpPr/>
      </xdr:nvCxnSpPr>
      <xdr:spPr>
        <a:xfrm>
          <a:off x="10388600" y="1688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62823</xdr:rowOff>
    </xdr:from>
    <xdr:ext cx="599010" cy="259045"/>
    <xdr:sp macro="" textlink="">
      <xdr:nvSpPr>
        <xdr:cNvPr id="457" name="土木費最大値テキスト"/>
        <xdr:cNvSpPr txBox="1"/>
      </xdr:nvSpPr>
      <xdr:spPr>
        <a:xfrm>
          <a:off x="10528300" y="15321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193,091</a:t>
          </a:r>
          <a:endParaRPr kumimoji="1" lang="ja-JP" altLang="en-US" sz="1000" b="1">
            <a:latin typeface="ＭＳ Ｐゴシック"/>
          </a:endParaRPr>
        </a:p>
      </xdr:txBody>
    </xdr:sp>
    <xdr:clientData/>
  </xdr:oneCellAnchor>
  <xdr:twoCellAnchor>
    <xdr:from>
      <xdr:col>15</xdr:col>
      <xdr:colOff>92075</xdr:colOff>
      <xdr:row>90</xdr:row>
      <xdr:rowOff>116146</xdr:rowOff>
    </xdr:from>
    <xdr:to>
      <xdr:col>15</xdr:col>
      <xdr:colOff>269875</xdr:colOff>
      <xdr:row>90</xdr:row>
      <xdr:rowOff>116146</xdr:rowOff>
    </xdr:to>
    <xdr:cxnSp macro="">
      <xdr:nvCxnSpPr>
        <xdr:cNvPr id="458" name="直線コネクタ 457"/>
        <xdr:cNvCxnSpPr/>
      </xdr:nvCxnSpPr>
      <xdr:spPr>
        <a:xfrm>
          <a:off x="10388600" y="1554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73070</xdr:rowOff>
    </xdr:from>
    <xdr:to>
      <xdr:col>15</xdr:col>
      <xdr:colOff>180975</xdr:colOff>
      <xdr:row>97</xdr:row>
      <xdr:rowOff>108511</xdr:rowOff>
    </xdr:to>
    <xdr:cxnSp macro="">
      <xdr:nvCxnSpPr>
        <xdr:cNvPr id="459" name="直線コネクタ 458"/>
        <xdr:cNvCxnSpPr/>
      </xdr:nvCxnSpPr>
      <xdr:spPr>
        <a:xfrm>
          <a:off x="9639300" y="16703720"/>
          <a:ext cx="838200" cy="3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57728</xdr:rowOff>
    </xdr:from>
    <xdr:ext cx="534377" cy="259045"/>
    <xdr:sp macro="" textlink="">
      <xdr:nvSpPr>
        <xdr:cNvPr id="460" name="土木費平均値テキスト"/>
        <xdr:cNvSpPr txBox="1"/>
      </xdr:nvSpPr>
      <xdr:spPr>
        <a:xfrm>
          <a:off x="10528300" y="16516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39,593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34851</xdr:rowOff>
    </xdr:from>
    <xdr:to>
      <xdr:col>15</xdr:col>
      <xdr:colOff>231775</xdr:colOff>
      <xdr:row>97</xdr:row>
      <xdr:rowOff>136451</xdr:rowOff>
    </xdr:to>
    <xdr:sp macro="" textlink="">
      <xdr:nvSpPr>
        <xdr:cNvPr id="461" name="フローチャート : 判断 460"/>
        <xdr:cNvSpPr/>
      </xdr:nvSpPr>
      <xdr:spPr>
        <a:xfrm>
          <a:off x="104267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73070</xdr:rowOff>
    </xdr:from>
    <xdr:to>
      <xdr:col>14</xdr:col>
      <xdr:colOff>28575</xdr:colOff>
      <xdr:row>97</xdr:row>
      <xdr:rowOff>89339</xdr:rowOff>
    </xdr:to>
    <xdr:cxnSp macro="">
      <xdr:nvCxnSpPr>
        <xdr:cNvPr id="462" name="直線コネクタ 461"/>
        <xdr:cNvCxnSpPr/>
      </xdr:nvCxnSpPr>
      <xdr:spPr>
        <a:xfrm flipV="1">
          <a:off x="8750300" y="16703720"/>
          <a:ext cx="8890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62032</xdr:rowOff>
    </xdr:from>
    <xdr:to>
      <xdr:col>14</xdr:col>
      <xdr:colOff>79375</xdr:colOff>
      <xdr:row>97</xdr:row>
      <xdr:rowOff>163632</xdr:rowOff>
    </xdr:to>
    <xdr:sp macro="" textlink="">
      <xdr:nvSpPr>
        <xdr:cNvPr id="463" name="フローチャート : 判断 462"/>
        <xdr:cNvSpPr/>
      </xdr:nvSpPr>
      <xdr:spPr>
        <a:xfrm>
          <a:off x="9588500" y="1669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154759</xdr:rowOff>
    </xdr:from>
    <xdr:ext cx="534377" cy="259045"/>
    <xdr:sp macro="" textlink="">
      <xdr:nvSpPr>
        <xdr:cNvPr id="464" name="テキスト ボックス 463"/>
        <xdr:cNvSpPr txBox="1"/>
      </xdr:nvSpPr>
      <xdr:spPr>
        <a:xfrm>
          <a:off x="9372111" y="1678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36,026</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83525</xdr:rowOff>
    </xdr:from>
    <xdr:to>
      <xdr:col>12</xdr:col>
      <xdr:colOff>511175</xdr:colOff>
      <xdr:row>97</xdr:row>
      <xdr:rowOff>89339</xdr:rowOff>
    </xdr:to>
    <xdr:cxnSp macro="">
      <xdr:nvCxnSpPr>
        <xdr:cNvPr id="465" name="直線コネクタ 464"/>
        <xdr:cNvCxnSpPr/>
      </xdr:nvCxnSpPr>
      <xdr:spPr>
        <a:xfrm>
          <a:off x="7861300" y="16714175"/>
          <a:ext cx="889000" cy="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63571</xdr:rowOff>
    </xdr:from>
    <xdr:to>
      <xdr:col>12</xdr:col>
      <xdr:colOff>561975</xdr:colOff>
      <xdr:row>97</xdr:row>
      <xdr:rowOff>165171</xdr:rowOff>
    </xdr:to>
    <xdr:sp macro="" textlink="">
      <xdr:nvSpPr>
        <xdr:cNvPr id="466" name="フローチャート : 判断 465"/>
        <xdr:cNvSpPr/>
      </xdr:nvSpPr>
      <xdr:spPr>
        <a:xfrm>
          <a:off x="8699500" y="166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156298</xdr:rowOff>
    </xdr:from>
    <xdr:ext cx="534377" cy="259045"/>
    <xdr:sp macro="" textlink="">
      <xdr:nvSpPr>
        <xdr:cNvPr id="467" name="テキスト ボックス 466"/>
        <xdr:cNvSpPr txBox="1"/>
      </xdr:nvSpPr>
      <xdr:spPr>
        <a:xfrm>
          <a:off x="8483111" y="167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83525</xdr:rowOff>
    </xdr:from>
    <xdr:to>
      <xdr:col>11</xdr:col>
      <xdr:colOff>307975</xdr:colOff>
      <xdr:row>97</xdr:row>
      <xdr:rowOff>107688</xdr:rowOff>
    </xdr:to>
    <xdr:cxnSp macro="">
      <xdr:nvCxnSpPr>
        <xdr:cNvPr id="468" name="直線コネクタ 467"/>
        <xdr:cNvCxnSpPr/>
      </xdr:nvCxnSpPr>
      <xdr:spPr>
        <a:xfrm flipV="1">
          <a:off x="6972300" y="16714175"/>
          <a:ext cx="889000" cy="2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93731</xdr:rowOff>
    </xdr:from>
    <xdr:to>
      <xdr:col>11</xdr:col>
      <xdr:colOff>358775</xdr:colOff>
      <xdr:row>98</xdr:row>
      <xdr:rowOff>23881</xdr:rowOff>
    </xdr:to>
    <xdr:sp macro="" textlink="">
      <xdr:nvSpPr>
        <xdr:cNvPr id="469" name="フローチャート : 判断 468"/>
        <xdr:cNvSpPr/>
      </xdr:nvSpPr>
      <xdr:spPr>
        <a:xfrm>
          <a:off x="7810500" y="1672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15008</xdr:rowOff>
    </xdr:from>
    <xdr:ext cx="534377" cy="259045"/>
    <xdr:sp macro="" textlink="">
      <xdr:nvSpPr>
        <xdr:cNvPr id="470" name="テキスト ボックス 469"/>
        <xdr:cNvSpPr txBox="1"/>
      </xdr:nvSpPr>
      <xdr:spPr>
        <a:xfrm>
          <a:off x="7594111" y="1681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31,866</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92001</xdr:rowOff>
    </xdr:from>
    <xdr:to>
      <xdr:col>10</xdr:col>
      <xdr:colOff>155575</xdr:colOff>
      <xdr:row>98</xdr:row>
      <xdr:rowOff>22151</xdr:rowOff>
    </xdr:to>
    <xdr:sp macro="" textlink="">
      <xdr:nvSpPr>
        <xdr:cNvPr id="471" name="フローチャート : 判断 470"/>
        <xdr:cNvSpPr/>
      </xdr:nvSpPr>
      <xdr:spPr>
        <a:xfrm>
          <a:off x="6921500" y="167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13278</xdr:rowOff>
    </xdr:from>
    <xdr:ext cx="534377" cy="259045"/>
    <xdr:sp macro="" textlink="">
      <xdr:nvSpPr>
        <xdr:cNvPr id="472" name="テキスト ボックス 471"/>
        <xdr:cNvSpPr txBox="1"/>
      </xdr:nvSpPr>
      <xdr:spPr>
        <a:xfrm>
          <a:off x="6705111" y="1681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57711</xdr:rowOff>
    </xdr:from>
    <xdr:to>
      <xdr:col>15</xdr:col>
      <xdr:colOff>231775</xdr:colOff>
      <xdr:row>97</xdr:row>
      <xdr:rowOff>159311</xdr:rowOff>
    </xdr:to>
    <xdr:sp macro="" textlink="">
      <xdr:nvSpPr>
        <xdr:cNvPr id="478" name="円/楕円 477"/>
        <xdr:cNvSpPr/>
      </xdr:nvSpPr>
      <xdr:spPr>
        <a:xfrm>
          <a:off x="10426700" y="1668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36138</xdr:rowOff>
    </xdr:from>
    <xdr:ext cx="534377" cy="259045"/>
    <xdr:sp macro="" textlink="">
      <xdr:nvSpPr>
        <xdr:cNvPr id="479" name="土木費該当値テキスト"/>
        <xdr:cNvSpPr txBox="1"/>
      </xdr:nvSpPr>
      <xdr:spPr>
        <a:xfrm>
          <a:off x="10528300" y="1666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36,593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22270</xdr:rowOff>
    </xdr:from>
    <xdr:to>
      <xdr:col>14</xdr:col>
      <xdr:colOff>79375</xdr:colOff>
      <xdr:row>97</xdr:row>
      <xdr:rowOff>123870</xdr:rowOff>
    </xdr:to>
    <xdr:sp macro="" textlink="">
      <xdr:nvSpPr>
        <xdr:cNvPr id="480" name="円/楕円 479"/>
        <xdr:cNvSpPr/>
      </xdr:nvSpPr>
      <xdr:spPr>
        <a:xfrm>
          <a:off x="9588500" y="166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140397</xdr:rowOff>
    </xdr:from>
    <xdr:ext cx="534377" cy="259045"/>
    <xdr:sp macro="" textlink="">
      <xdr:nvSpPr>
        <xdr:cNvPr id="481" name="テキスト ボックス 480"/>
        <xdr:cNvSpPr txBox="1"/>
      </xdr:nvSpPr>
      <xdr:spPr>
        <a:xfrm>
          <a:off x="9372111" y="1642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41,244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38539</xdr:rowOff>
    </xdr:from>
    <xdr:to>
      <xdr:col>12</xdr:col>
      <xdr:colOff>561975</xdr:colOff>
      <xdr:row>97</xdr:row>
      <xdr:rowOff>140139</xdr:rowOff>
    </xdr:to>
    <xdr:sp macro="" textlink="">
      <xdr:nvSpPr>
        <xdr:cNvPr id="482" name="円/楕円 481"/>
        <xdr:cNvSpPr/>
      </xdr:nvSpPr>
      <xdr:spPr>
        <a:xfrm>
          <a:off x="8699500" y="166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156666</xdr:rowOff>
    </xdr:from>
    <xdr:ext cx="534377" cy="259045"/>
    <xdr:sp macro="" textlink="">
      <xdr:nvSpPr>
        <xdr:cNvPr id="483" name="テキスト ボックス 482"/>
        <xdr:cNvSpPr txBox="1"/>
      </xdr:nvSpPr>
      <xdr:spPr>
        <a:xfrm>
          <a:off x="8483111" y="1644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39,109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32725</xdr:rowOff>
    </xdr:from>
    <xdr:to>
      <xdr:col>11</xdr:col>
      <xdr:colOff>358775</xdr:colOff>
      <xdr:row>97</xdr:row>
      <xdr:rowOff>134325</xdr:rowOff>
    </xdr:to>
    <xdr:sp macro="" textlink="">
      <xdr:nvSpPr>
        <xdr:cNvPr id="484" name="円/楕円 483"/>
        <xdr:cNvSpPr/>
      </xdr:nvSpPr>
      <xdr:spPr>
        <a:xfrm>
          <a:off x="7810500" y="1666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150852</xdr:rowOff>
    </xdr:from>
    <xdr:ext cx="534377" cy="259045"/>
    <xdr:sp macro="" textlink="">
      <xdr:nvSpPr>
        <xdr:cNvPr id="485" name="テキスト ボックス 484"/>
        <xdr:cNvSpPr txBox="1"/>
      </xdr:nvSpPr>
      <xdr:spPr>
        <a:xfrm>
          <a:off x="7594111" y="1643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39,872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56888</xdr:rowOff>
    </xdr:from>
    <xdr:to>
      <xdr:col>10</xdr:col>
      <xdr:colOff>155575</xdr:colOff>
      <xdr:row>97</xdr:row>
      <xdr:rowOff>158488</xdr:rowOff>
    </xdr:to>
    <xdr:sp macro="" textlink="">
      <xdr:nvSpPr>
        <xdr:cNvPr id="486" name="円/楕円 485"/>
        <xdr:cNvSpPr/>
      </xdr:nvSpPr>
      <xdr:spPr>
        <a:xfrm>
          <a:off x="6921500" y="1668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3565</xdr:rowOff>
    </xdr:from>
    <xdr:ext cx="534377" cy="259045"/>
    <xdr:sp macro="" textlink="">
      <xdr:nvSpPr>
        <xdr:cNvPr id="487" name="テキスト ボックス 486"/>
        <xdr:cNvSpPr txBox="1"/>
      </xdr:nvSpPr>
      <xdr:spPr>
        <a:xfrm>
          <a:off x="6705111" y="1646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59004</xdr:rowOff>
    </xdr:from>
    <xdr:to>
      <xdr:col>23</xdr:col>
      <xdr:colOff>516889</xdr:colOff>
      <xdr:row>39</xdr:row>
      <xdr:rowOff>11379</xdr:rowOff>
    </xdr:to>
    <xdr:cxnSp macro="">
      <xdr:nvCxnSpPr>
        <xdr:cNvPr id="511" name="直線コネクタ 510"/>
        <xdr:cNvCxnSpPr/>
      </xdr:nvCxnSpPr>
      <xdr:spPr>
        <a:xfrm flipV="1">
          <a:off x="16317595" y="5373954"/>
          <a:ext cx="1269"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15206</xdr:rowOff>
    </xdr:from>
    <xdr:ext cx="378565" cy="259045"/>
    <xdr:sp macro="" textlink="">
      <xdr:nvSpPr>
        <xdr:cNvPr id="512" name="消防費最小値テキスト"/>
        <xdr:cNvSpPr txBox="1"/>
      </xdr:nvSpPr>
      <xdr:spPr>
        <a:xfrm>
          <a:off x="16370300" y="6701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23</xdr:col>
      <xdr:colOff>428625</xdr:colOff>
      <xdr:row>39</xdr:row>
      <xdr:rowOff>11379</xdr:rowOff>
    </xdr:from>
    <xdr:to>
      <xdr:col>23</xdr:col>
      <xdr:colOff>606425</xdr:colOff>
      <xdr:row>39</xdr:row>
      <xdr:rowOff>11379</xdr:rowOff>
    </xdr:to>
    <xdr:cxnSp macro="">
      <xdr:nvCxnSpPr>
        <xdr:cNvPr id="513" name="直線コネクタ 512"/>
        <xdr:cNvCxnSpPr/>
      </xdr:nvCxnSpPr>
      <xdr:spPr>
        <a:xfrm>
          <a:off x="16230600" y="669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5681</xdr:rowOff>
    </xdr:from>
    <xdr:ext cx="534377" cy="259045"/>
    <xdr:sp macro="" textlink="">
      <xdr:nvSpPr>
        <xdr:cNvPr id="514" name="消防費最大値テキスト"/>
        <xdr:cNvSpPr txBox="1"/>
      </xdr:nvSpPr>
      <xdr:spPr>
        <a:xfrm>
          <a:off x="16370300" y="514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35,618</a:t>
          </a:r>
          <a:endParaRPr kumimoji="1" lang="ja-JP" altLang="en-US" sz="1000" b="1">
            <a:latin typeface="ＭＳ Ｐゴシック"/>
          </a:endParaRPr>
        </a:p>
      </xdr:txBody>
    </xdr:sp>
    <xdr:clientData/>
  </xdr:oneCellAnchor>
  <xdr:twoCellAnchor>
    <xdr:from>
      <xdr:col>23</xdr:col>
      <xdr:colOff>428625</xdr:colOff>
      <xdr:row>31</xdr:row>
      <xdr:rowOff>59004</xdr:rowOff>
    </xdr:from>
    <xdr:to>
      <xdr:col>23</xdr:col>
      <xdr:colOff>606425</xdr:colOff>
      <xdr:row>31</xdr:row>
      <xdr:rowOff>59004</xdr:rowOff>
    </xdr:to>
    <xdr:cxnSp macro="">
      <xdr:nvCxnSpPr>
        <xdr:cNvPr id="515" name="直線コネクタ 514"/>
        <xdr:cNvCxnSpPr/>
      </xdr:nvCxnSpPr>
      <xdr:spPr>
        <a:xfrm>
          <a:off x="16230600" y="537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109715</xdr:rowOff>
    </xdr:from>
    <xdr:to>
      <xdr:col>23</xdr:col>
      <xdr:colOff>517525</xdr:colOff>
      <xdr:row>38</xdr:row>
      <xdr:rowOff>136690</xdr:rowOff>
    </xdr:to>
    <xdr:cxnSp macro="">
      <xdr:nvCxnSpPr>
        <xdr:cNvPr id="516" name="直線コネクタ 515"/>
        <xdr:cNvCxnSpPr/>
      </xdr:nvCxnSpPr>
      <xdr:spPr>
        <a:xfrm flipV="1">
          <a:off x="15481300" y="6624815"/>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38587</xdr:rowOff>
    </xdr:from>
    <xdr:ext cx="469744" cy="259045"/>
    <xdr:sp macro="" textlink="">
      <xdr:nvSpPr>
        <xdr:cNvPr id="517" name="消防費平均値テキスト"/>
        <xdr:cNvSpPr txBox="1"/>
      </xdr:nvSpPr>
      <xdr:spPr>
        <a:xfrm>
          <a:off x="16370300" y="6382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15710</xdr:rowOff>
    </xdr:from>
    <xdr:to>
      <xdr:col>23</xdr:col>
      <xdr:colOff>568325</xdr:colOff>
      <xdr:row>38</xdr:row>
      <xdr:rowOff>117310</xdr:rowOff>
    </xdr:to>
    <xdr:sp macro="" textlink="">
      <xdr:nvSpPr>
        <xdr:cNvPr id="518" name="フローチャート : 判断 517"/>
        <xdr:cNvSpPr/>
      </xdr:nvSpPr>
      <xdr:spPr>
        <a:xfrm>
          <a:off x="16268700" y="65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127927</xdr:rowOff>
    </xdr:from>
    <xdr:to>
      <xdr:col>22</xdr:col>
      <xdr:colOff>365125</xdr:colOff>
      <xdr:row>38</xdr:row>
      <xdr:rowOff>136690</xdr:rowOff>
    </xdr:to>
    <xdr:cxnSp macro="">
      <xdr:nvCxnSpPr>
        <xdr:cNvPr id="519" name="直線コネクタ 518"/>
        <xdr:cNvCxnSpPr/>
      </xdr:nvCxnSpPr>
      <xdr:spPr>
        <a:xfrm>
          <a:off x="14592300" y="6643027"/>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57391</xdr:rowOff>
    </xdr:from>
    <xdr:to>
      <xdr:col>22</xdr:col>
      <xdr:colOff>415925</xdr:colOff>
      <xdr:row>38</xdr:row>
      <xdr:rowOff>158991</xdr:rowOff>
    </xdr:to>
    <xdr:sp macro="" textlink="">
      <xdr:nvSpPr>
        <xdr:cNvPr id="520" name="フローチャート : 判断 519"/>
        <xdr:cNvSpPr/>
      </xdr:nvSpPr>
      <xdr:spPr>
        <a:xfrm>
          <a:off x="15430500" y="65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4068</xdr:rowOff>
    </xdr:from>
    <xdr:ext cx="469744" cy="259045"/>
    <xdr:sp macro="" textlink="">
      <xdr:nvSpPr>
        <xdr:cNvPr id="521" name="テキスト ボックス 520"/>
        <xdr:cNvSpPr txBox="1"/>
      </xdr:nvSpPr>
      <xdr:spPr>
        <a:xfrm>
          <a:off x="15246427" y="634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127927</xdr:rowOff>
    </xdr:from>
    <xdr:to>
      <xdr:col>21</xdr:col>
      <xdr:colOff>161925</xdr:colOff>
      <xdr:row>38</xdr:row>
      <xdr:rowOff>134975</xdr:rowOff>
    </xdr:to>
    <xdr:cxnSp macro="">
      <xdr:nvCxnSpPr>
        <xdr:cNvPr id="522" name="直線コネクタ 521"/>
        <xdr:cNvCxnSpPr/>
      </xdr:nvCxnSpPr>
      <xdr:spPr>
        <a:xfrm flipV="1">
          <a:off x="13703300" y="6643027"/>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30035</xdr:rowOff>
    </xdr:from>
    <xdr:to>
      <xdr:col>21</xdr:col>
      <xdr:colOff>212725</xdr:colOff>
      <xdr:row>38</xdr:row>
      <xdr:rowOff>131635</xdr:rowOff>
    </xdr:to>
    <xdr:sp macro="" textlink="">
      <xdr:nvSpPr>
        <xdr:cNvPr id="523" name="フローチャート : 判断 522"/>
        <xdr:cNvSpPr/>
      </xdr:nvSpPr>
      <xdr:spPr>
        <a:xfrm>
          <a:off x="14541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148162</xdr:rowOff>
    </xdr:from>
    <xdr:ext cx="469744" cy="259045"/>
    <xdr:sp macro="" textlink="">
      <xdr:nvSpPr>
        <xdr:cNvPr id="524" name="テキスト ボックス 523"/>
        <xdr:cNvSpPr txBox="1"/>
      </xdr:nvSpPr>
      <xdr:spPr>
        <a:xfrm>
          <a:off x="14357427" y="632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115468</xdr:rowOff>
    </xdr:from>
    <xdr:to>
      <xdr:col>19</xdr:col>
      <xdr:colOff>644525</xdr:colOff>
      <xdr:row>38</xdr:row>
      <xdr:rowOff>134975</xdr:rowOff>
    </xdr:to>
    <xdr:cxnSp macro="">
      <xdr:nvCxnSpPr>
        <xdr:cNvPr id="525" name="直線コネクタ 524"/>
        <xdr:cNvCxnSpPr/>
      </xdr:nvCxnSpPr>
      <xdr:spPr>
        <a:xfrm>
          <a:off x="12814300" y="6630568"/>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71221</xdr:rowOff>
    </xdr:from>
    <xdr:to>
      <xdr:col>20</xdr:col>
      <xdr:colOff>9525</xdr:colOff>
      <xdr:row>39</xdr:row>
      <xdr:rowOff>1371</xdr:rowOff>
    </xdr:to>
    <xdr:sp macro="" textlink="">
      <xdr:nvSpPr>
        <xdr:cNvPr id="526" name="フローチャート : 判断 525"/>
        <xdr:cNvSpPr/>
      </xdr:nvSpPr>
      <xdr:spPr>
        <a:xfrm>
          <a:off x="13652500" y="658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17899</xdr:rowOff>
    </xdr:from>
    <xdr:ext cx="469744" cy="259045"/>
    <xdr:sp macro="" textlink="">
      <xdr:nvSpPr>
        <xdr:cNvPr id="527" name="テキスト ボックス 526"/>
        <xdr:cNvSpPr txBox="1"/>
      </xdr:nvSpPr>
      <xdr:spPr>
        <a:xfrm>
          <a:off x="13468427" y="6361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69583</xdr:rowOff>
    </xdr:from>
    <xdr:to>
      <xdr:col>18</xdr:col>
      <xdr:colOff>492125</xdr:colOff>
      <xdr:row>38</xdr:row>
      <xdr:rowOff>171183</xdr:rowOff>
    </xdr:to>
    <xdr:sp macro="" textlink="">
      <xdr:nvSpPr>
        <xdr:cNvPr id="528" name="フローチャート : 判断 527"/>
        <xdr:cNvSpPr/>
      </xdr:nvSpPr>
      <xdr:spPr>
        <a:xfrm>
          <a:off x="12763500" y="658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162310</xdr:rowOff>
    </xdr:from>
    <xdr:ext cx="469744" cy="259045"/>
    <xdr:sp macro="" textlink="">
      <xdr:nvSpPr>
        <xdr:cNvPr id="529" name="テキスト ボックス 528"/>
        <xdr:cNvSpPr txBox="1"/>
      </xdr:nvSpPr>
      <xdr:spPr>
        <a:xfrm>
          <a:off x="12579427" y="667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58915</xdr:rowOff>
    </xdr:from>
    <xdr:to>
      <xdr:col>23</xdr:col>
      <xdr:colOff>568325</xdr:colOff>
      <xdr:row>38</xdr:row>
      <xdr:rowOff>160515</xdr:rowOff>
    </xdr:to>
    <xdr:sp macro="" textlink="">
      <xdr:nvSpPr>
        <xdr:cNvPr id="535" name="円/楕円 534"/>
        <xdr:cNvSpPr/>
      </xdr:nvSpPr>
      <xdr:spPr>
        <a:xfrm>
          <a:off x="16268700" y="657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165587</xdr:rowOff>
    </xdr:from>
    <xdr:ext cx="469744" cy="259045"/>
    <xdr:sp macro="" textlink="">
      <xdr:nvSpPr>
        <xdr:cNvPr id="536" name="消防費該当値テキスト"/>
        <xdr:cNvSpPr txBox="1"/>
      </xdr:nvSpPr>
      <xdr:spPr>
        <a:xfrm>
          <a:off x="16370300" y="65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85890</xdr:rowOff>
    </xdr:from>
    <xdr:to>
      <xdr:col>22</xdr:col>
      <xdr:colOff>415925</xdr:colOff>
      <xdr:row>39</xdr:row>
      <xdr:rowOff>16040</xdr:rowOff>
    </xdr:to>
    <xdr:sp macro="" textlink="">
      <xdr:nvSpPr>
        <xdr:cNvPr id="537" name="円/楕円 536"/>
        <xdr:cNvSpPr/>
      </xdr:nvSpPr>
      <xdr:spPr>
        <a:xfrm>
          <a:off x="15430500" y="66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7167</xdr:rowOff>
    </xdr:from>
    <xdr:ext cx="469744" cy="259045"/>
    <xdr:sp macro="" textlink="">
      <xdr:nvSpPr>
        <xdr:cNvPr id="538" name="テキスト ボックス 537"/>
        <xdr:cNvSpPr txBox="1"/>
      </xdr:nvSpPr>
      <xdr:spPr>
        <a:xfrm>
          <a:off x="15246427" y="669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77127</xdr:rowOff>
    </xdr:from>
    <xdr:to>
      <xdr:col>21</xdr:col>
      <xdr:colOff>212725</xdr:colOff>
      <xdr:row>39</xdr:row>
      <xdr:rowOff>7277</xdr:rowOff>
    </xdr:to>
    <xdr:sp macro="" textlink="">
      <xdr:nvSpPr>
        <xdr:cNvPr id="539" name="円/楕円 538"/>
        <xdr:cNvSpPr/>
      </xdr:nvSpPr>
      <xdr:spPr>
        <a:xfrm>
          <a:off x="14541500" y="659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169854</xdr:rowOff>
    </xdr:from>
    <xdr:ext cx="469744" cy="259045"/>
    <xdr:sp macro="" textlink="">
      <xdr:nvSpPr>
        <xdr:cNvPr id="540" name="テキスト ボックス 539"/>
        <xdr:cNvSpPr txBox="1"/>
      </xdr:nvSpPr>
      <xdr:spPr>
        <a:xfrm>
          <a:off x="14357427" y="6684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84175</xdr:rowOff>
    </xdr:from>
    <xdr:to>
      <xdr:col>20</xdr:col>
      <xdr:colOff>9525</xdr:colOff>
      <xdr:row>39</xdr:row>
      <xdr:rowOff>14325</xdr:rowOff>
    </xdr:to>
    <xdr:sp macro="" textlink="">
      <xdr:nvSpPr>
        <xdr:cNvPr id="541" name="円/楕円 540"/>
        <xdr:cNvSpPr/>
      </xdr:nvSpPr>
      <xdr:spPr>
        <a:xfrm>
          <a:off x="13652500" y="659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5452</xdr:rowOff>
    </xdr:from>
    <xdr:ext cx="469744" cy="259045"/>
    <xdr:sp macro="" textlink="">
      <xdr:nvSpPr>
        <xdr:cNvPr id="542" name="テキスト ボックス 541"/>
        <xdr:cNvSpPr txBox="1"/>
      </xdr:nvSpPr>
      <xdr:spPr>
        <a:xfrm>
          <a:off x="13468427" y="669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64668</xdr:rowOff>
    </xdr:from>
    <xdr:to>
      <xdr:col>18</xdr:col>
      <xdr:colOff>492125</xdr:colOff>
      <xdr:row>38</xdr:row>
      <xdr:rowOff>166268</xdr:rowOff>
    </xdr:to>
    <xdr:sp macro="" textlink="">
      <xdr:nvSpPr>
        <xdr:cNvPr id="543" name="円/楕円 542"/>
        <xdr:cNvSpPr/>
      </xdr:nvSpPr>
      <xdr:spPr>
        <a:xfrm>
          <a:off x="12763500" y="65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11346</xdr:rowOff>
    </xdr:from>
    <xdr:ext cx="469744" cy="259045"/>
    <xdr:sp macro="" textlink="">
      <xdr:nvSpPr>
        <xdr:cNvPr id="544" name="テキスト ボックス 543"/>
        <xdr:cNvSpPr txBox="1"/>
      </xdr:nvSpPr>
      <xdr:spPr>
        <a:xfrm>
          <a:off x="12579427" y="635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89408</xdr:rowOff>
    </xdr:from>
    <xdr:to>
      <xdr:col>23</xdr:col>
      <xdr:colOff>516889</xdr:colOff>
      <xdr:row>58</xdr:row>
      <xdr:rowOff>117869</xdr:rowOff>
    </xdr:to>
    <xdr:cxnSp macro="">
      <xdr:nvCxnSpPr>
        <xdr:cNvPr id="569" name="直線コネクタ 568"/>
        <xdr:cNvCxnSpPr/>
      </xdr:nvCxnSpPr>
      <xdr:spPr>
        <a:xfrm flipV="1">
          <a:off x="16317595" y="8661908"/>
          <a:ext cx="1269" cy="140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121696</xdr:rowOff>
    </xdr:from>
    <xdr:ext cx="534377" cy="259045"/>
    <xdr:sp macro="" textlink="">
      <xdr:nvSpPr>
        <xdr:cNvPr id="570" name="教育費最小値テキスト"/>
        <xdr:cNvSpPr txBox="1"/>
      </xdr:nvSpPr>
      <xdr:spPr>
        <a:xfrm>
          <a:off x="16370300" y="1006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37,719</a:t>
          </a:r>
          <a:endParaRPr kumimoji="1" lang="ja-JP" altLang="en-US" sz="1000" b="1">
            <a:latin typeface="ＭＳ Ｐゴシック"/>
          </a:endParaRPr>
        </a:p>
      </xdr:txBody>
    </xdr:sp>
    <xdr:clientData/>
  </xdr:oneCellAnchor>
  <xdr:twoCellAnchor>
    <xdr:from>
      <xdr:col>23</xdr:col>
      <xdr:colOff>428625</xdr:colOff>
      <xdr:row>58</xdr:row>
      <xdr:rowOff>117869</xdr:rowOff>
    </xdr:from>
    <xdr:to>
      <xdr:col>23</xdr:col>
      <xdr:colOff>606425</xdr:colOff>
      <xdr:row>58</xdr:row>
      <xdr:rowOff>117869</xdr:rowOff>
    </xdr:to>
    <xdr:cxnSp macro="">
      <xdr:nvCxnSpPr>
        <xdr:cNvPr id="571" name="直線コネクタ 570"/>
        <xdr:cNvCxnSpPr/>
      </xdr:nvCxnSpPr>
      <xdr:spPr>
        <a:xfrm>
          <a:off x="16230600" y="100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36085</xdr:rowOff>
    </xdr:from>
    <xdr:ext cx="599010" cy="259045"/>
    <xdr:sp macro="" textlink="">
      <xdr:nvSpPr>
        <xdr:cNvPr id="572" name="教育費最大値テキスト"/>
        <xdr:cNvSpPr txBox="1"/>
      </xdr:nvSpPr>
      <xdr:spPr>
        <a:xfrm>
          <a:off x="16370300" y="8437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147,960</a:t>
          </a:r>
          <a:endParaRPr kumimoji="1" lang="ja-JP" altLang="en-US" sz="1000" b="1">
            <a:latin typeface="ＭＳ Ｐゴシック"/>
          </a:endParaRPr>
        </a:p>
      </xdr:txBody>
    </xdr:sp>
    <xdr:clientData/>
  </xdr:oneCellAnchor>
  <xdr:twoCellAnchor>
    <xdr:from>
      <xdr:col>23</xdr:col>
      <xdr:colOff>428625</xdr:colOff>
      <xdr:row>50</xdr:row>
      <xdr:rowOff>89408</xdr:rowOff>
    </xdr:from>
    <xdr:to>
      <xdr:col>23</xdr:col>
      <xdr:colOff>606425</xdr:colOff>
      <xdr:row>50</xdr:row>
      <xdr:rowOff>89408</xdr:rowOff>
    </xdr:to>
    <xdr:cxnSp macro="">
      <xdr:nvCxnSpPr>
        <xdr:cNvPr id="573" name="直線コネクタ 572"/>
        <xdr:cNvCxnSpPr/>
      </xdr:nvCxnSpPr>
      <xdr:spPr>
        <a:xfrm>
          <a:off x="16230600" y="8661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116992</xdr:rowOff>
    </xdr:from>
    <xdr:to>
      <xdr:col>23</xdr:col>
      <xdr:colOff>517525</xdr:colOff>
      <xdr:row>59</xdr:row>
      <xdr:rowOff>21793</xdr:rowOff>
    </xdr:to>
    <xdr:cxnSp macro="">
      <xdr:nvCxnSpPr>
        <xdr:cNvPr id="574" name="直線コネクタ 573"/>
        <xdr:cNvCxnSpPr/>
      </xdr:nvCxnSpPr>
      <xdr:spPr>
        <a:xfrm flipV="1">
          <a:off x="15481300" y="10061092"/>
          <a:ext cx="838200" cy="7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66349</xdr:rowOff>
    </xdr:from>
    <xdr:ext cx="534377" cy="259045"/>
    <xdr:sp macro="" textlink="">
      <xdr:nvSpPr>
        <xdr:cNvPr id="575" name="教育費平均値テキスト"/>
        <xdr:cNvSpPr txBox="1"/>
      </xdr:nvSpPr>
      <xdr:spPr>
        <a:xfrm>
          <a:off x="16370300" y="9667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53,077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43472</xdr:rowOff>
    </xdr:from>
    <xdr:to>
      <xdr:col>23</xdr:col>
      <xdr:colOff>568325</xdr:colOff>
      <xdr:row>57</xdr:row>
      <xdr:rowOff>145072</xdr:rowOff>
    </xdr:to>
    <xdr:sp macro="" textlink="">
      <xdr:nvSpPr>
        <xdr:cNvPr id="576" name="フローチャート : 判断 575"/>
        <xdr:cNvSpPr/>
      </xdr:nvSpPr>
      <xdr:spPr>
        <a:xfrm>
          <a:off x="162687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163322</xdr:rowOff>
    </xdr:from>
    <xdr:to>
      <xdr:col>22</xdr:col>
      <xdr:colOff>365125</xdr:colOff>
      <xdr:row>59</xdr:row>
      <xdr:rowOff>21793</xdr:rowOff>
    </xdr:to>
    <xdr:cxnSp macro="">
      <xdr:nvCxnSpPr>
        <xdr:cNvPr id="577" name="直線コネクタ 576"/>
        <xdr:cNvCxnSpPr/>
      </xdr:nvCxnSpPr>
      <xdr:spPr>
        <a:xfrm>
          <a:off x="14592300" y="10107422"/>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74752</xdr:rowOff>
    </xdr:from>
    <xdr:to>
      <xdr:col>22</xdr:col>
      <xdr:colOff>415925</xdr:colOff>
      <xdr:row>58</xdr:row>
      <xdr:rowOff>4902</xdr:rowOff>
    </xdr:to>
    <xdr:sp macro="" textlink="">
      <xdr:nvSpPr>
        <xdr:cNvPr id="578" name="フローチャート : 判断 577"/>
        <xdr:cNvSpPr/>
      </xdr:nvSpPr>
      <xdr:spPr>
        <a:xfrm>
          <a:off x="15430500" y="984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21429</xdr:rowOff>
    </xdr:from>
    <xdr:ext cx="534377" cy="259045"/>
    <xdr:sp macro="" textlink="">
      <xdr:nvSpPr>
        <xdr:cNvPr id="579" name="テキスト ボックス 578"/>
        <xdr:cNvSpPr txBox="1"/>
      </xdr:nvSpPr>
      <xdr:spPr>
        <a:xfrm>
          <a:off x="15214111" y="962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50,614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163322</xdr:rowOff>
    </xdr:from>
    <xdr:to>
      <xdr:col>21</xdr:col>
      <xdr:colOff>161925</xdr:colOff>
      <xdr:row>59</xdr:row>
      <xdr:rowOff>51816</xdr:rowOff>
    </xdr:to>
    <xdr:cxnSp macro="">
      <xdr:nvCxnSpPr>
        <xdr:cNvPr id="580" name="直線コネクタ 579"/>
        <xdr:cNvCxnSpPr/>
      </xdr:nvCxnSpPr>
      <xdr:spPr>
        <a:xfrm flipV="1">
          <a:off x="13703300" y="10107422"/>
          <a:ext cx="889000" cy="5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74143</xdr:rowOff>
    </xdr:from>
    <xdr:to>
      <xdr:col>21</xdr:col>
      <xdr:colOff>212725</xdr:colOff>
      <xdr:row>58</xdr:row>
      <xdr:rowOff>4293</xdr:rowOff>
    </xdr:to>
    <xdr:sp macro="" textlink="">
      <xdr:nvSpPr>
        <xdr:cNvPr id="581" name="フローチャート : 判断 580"/>
        <xdr:cNvSpPr/>
      </xdr:nvSpPr>
      <xdr:spPr>
        <a:xfrm>
          <a:off x="14541500" y="984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20820</xdr:rowOff>
    </xdr:from>
    <xdr:ext cx="534377" cy="259045"/>
    <xdr:sp macro="" textlink="">
      <xdr:nvSpPr>
        <xdr:cNvPr id="582" name="テキスト ボックス 581"/>
        <xdr:cNvSpPr txBox="1"/>
      </xdr:nvSpPr>
      <xdr:spPr>
        <a:xfrm>
          <a:off x="14325111" y="962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50,662</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49137</xdr:rowOff>
    </xdr:from>
    <xdr:to>
      <xdr:col>19</xdr:col>
      <xdr:colOff>644525</xdr:colOff>
      <xdr:row>59</xdr:row>
      <xdr:rowOff>51816</xdr:rowOff>
    </xdr:to>
    <xdr:cxnSp macro="">
      <xdr:nvCxnSpPr>
        <xdr:cNvPr id="583" name="直線コネクタ 582"/>
        <xdr:cNvCxnSpPr/>
      </xdr:nvCxnSpPr>
      <xdr:spPr>
        <a:xfrm>
          <a:off x="12814300" y="10164687"/>
          <a:ext cx="8890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127736</xdr:rowOff>
    </xdr:from>
    <xdr:to>
      <xdr:col>20</xdr:col>
      <xdr:colOff>9525</xdr:colOff>
      <xdr:row>58</xdr:row>
      <xdr:rowOff>57886</xdr:rowOff>
    </xdr:to>
    <xdr:sp macro="" textlink="">
      <xdr:nvSpPr>
        <xdr:cNvPr id="584" name="フローチャート : 判断 583"/>
        <xdr:cNvSpPr/>
      </xdr:nvSpPr>
      <xdr:spPr>
        <a:xfrm>
          <a:off x="13652500" y="990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74413</xdr:rowOff>
    </xdr:from>
    <xdr:ext cx="534377" cy="259045"/>
    <xdr:sp macro="" textlink="">
      <xdr:nvSpPr>
        <xdr:cNvPr id="585" name="テキスト ボックス 584"/>
        <xdr:cNvSpPr txBox="1"/>
      </xdr:nvSpPr>
      <xdr:spPr>
        <a:xfrm>
          <a:off x="13436111" y="967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46,442</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145694</xdr:rowOff>
    </xdr:from>
    <xdr:to>
      <xdr:col>18</xdr:col>
      <xdr:colOff>492125</xdr:colOff>
      <xdr:row>58</xdr:row>
      <xdr:rowOff>75844</xdr:rowOff>
    </xdr:to>
    <xdr:sp macro="" textlink="">
      <xdr:nvSpPr>
        <xdr:cNvPr id="586" name="フローチャート : 判断 585"/>
        <xdr:cNvSpPr/>
      </xdr:nvSpPr>
      <xdr:spPr>
        <a:xfrm>
          <a:off x="12763500" y="991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92371</xdr:rowOff>
    </xdr:from>
    <xdr:ext cx="534377" cy="259045"/>
    <xdr:sp macro="" textlink="">
      <xdr:nvSpPr>
        <xdr:cNvPr id="587" name="テキスト ボックス 586"/>
        <xdr:cNvSpPr txBox="1"/>
      </xdr:nvSpPr>
      <xdr:spPr>
        <a:xfrm>
          <a:off x="12547111" y="969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66192</xdr:rowOff>
    </xdr:from>
    <xdr:to>
      <xdr:col>23</xdr:col>
      <xdr:colOff>568325</xdr:colOff>
      <xdr:row>58</xdr:row>
      <xdr:rowOff>167792</xdr:rowOff>
    </xdr:to>
    <xdr:sp macro="" textlink="">
      <xdr:nvSpPr>
        <xdr:cNvPr id="593" name="円/楕円 592"/>
        <xdr:cNvSpPr/>
      </xdr:nvSpPr>
      <xdr:spPr>
        <a:xfrm>
          <a:off x="16268700" y="1001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152569</xdr:rowOff>
    </xdr:from>
    <xdr:ext cx="534377" cy="259045"/>
    <xdr:sp macro="" textlink="">
      <xdr:nvSpPr>
        <xdr:cNvPr id="594" name="教育費該当値テキスト"/>
        <xdr:cNvSpPr txBox="1"/>
      </xdr:nvSpPr>
      <xdr:spPr>
        <a:xfrm>
          <a:off x="16370300" y="992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37,788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142443</xdr:rowOff>
    </xdr:from>
    <xdr:to>
      <xdr:col>22</xdr:col>
      <xdr:colOff>415925</xdr:colOff>
      <xdr:row>59</xdr:row>
      <xdr:rowOff>72593</xdr:rowOff>
    </xdr:to>
    <xdr:sp macro="" textlink="">
      <xdr:nvSpPr>
        <xdr:cNvPr id="595" name="円/楕円 594"/>
        <xdr:cNvSpPr/>
      </xdr:nvSpPr>
      <xdr:spPr>
        <a:xfrm>
          <a:off x="15430500" y="1008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63720</xdr:rowOff>
    </xdr:from>
    <xdr:ext cx="534377" cy="259045"/>
    <xdr:sp macro="" textlink="">
      <xdr:nvSpPr>
        <xdr:cNvPr id="596" name="テキスト ボックス 595"/>
        <xdr:cNvSpPr txBox="1"/>
      </xdr:nvSpPr>
      <xdr:spPr>
        <a:xfrm>
          <a:off x="15214111" y="1017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31,784</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112522</xdr:rowOff>
    </xdr:from>
    <xdr:to>
      <xdr:col>21</xdr:col>
      <xdr:colOff>212725</xdr:colOff>
      <xdr:row>59</xdr:row>
      <xdr:rowOff>42672</xdr:rowOff>
    </xdr:to>
    <xdr:sp macro="" textlink="">
      <xdr:nvSpPr>
        <xdr:cNvPr id="597" name="円/楕円 596"/>
        <xdr:cNvSpPr/>
      </xdr:nvSpPr>
      <xdr:spPr>
        <a:xfrm>
          <a:off x="14541500" y="1005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33799</xdr:rowOff>
    </xdr:from>
    <xdr:ext cx="534377" cy="259045"/>
    <xdr:sp macro="" textlink="">
      <xdr:nvSpPr>
        <xdr:cNvPr id="598" name="テキスト ボックス 597"/>
        <xdr:cNvSpPr txBox="1"/>
      </xdr:nvSpPr>
      <xdr:spPr>
        <a:xfrm>
          <a:off x="14325111" y="1014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34,140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1016</xdr:rowOff>
    </xdr:from>
    <xdr:to>
      <xdr:col>20</xdr:col>
      <xdr:colOff>9525</xdr:colOff>
      <xdr:row>59</xdr:row>
      <xdr:rowOff>102616</xdr:rowOff>
    </xdr:to>
    <xdr:sp macro="" textlink="">
      <xdr:nvSpPr>
        <xdr:cNvPr id="599" name="円/楕円 598"/>
        <xdr:cNvSpPr/>
      </xdr:nvSpPr>
      <xdr:spPr>
        <a:xfrm>
          <a:off x="13652500" y="101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93743</xdr:rowOff>
    </xdr:from>
    <xdr:ext cx="534377" cy="259045"/>
    <xdr:sp macro="" textlink="">
      <xdr:nvSpPr>
        <xdr:cNvPr id="600" name="テキスト ボックス 599"/>
        <xdr:cNvSpPr txBox="1"/>
      </xdr:nvSpPr>
      <xdr:spPr>
        <a:xfrm>
          <a:off x="13436111" y="1020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29,420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169787</xdr:rowOff>
    </xdr:from>
    <xdr:to>
      <xdr:col>18</xdr:col>
      <xdr:colOff>492125</xdr:colOff>
      <xdr:row>59</xdr:row>
      <xdr:rowOff>99937</xdr:rowOff>
    </xdr:to>
    <xdr:sp macro="" textlink="">
      <xdr:nvSpPr>
        <xdr:cNvPr id="601" name="円/楕円 600"/>
        <xdr:cNvSpPr/>
      </xdr:nvSpPr>
      <xdr:spPr>
        <a:xfrm>
          <a:off x="12763500" y="1011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91064</xdr:rowOff>
    </xdr:from>
    <xdr:ext cx="534377" cy="259045"/>
    <xdr:sp macro="" textlink="">
      <xdr:nvSpPr>
        <xdr:cNvPr id="602" name="テキスト ボックス 601"/>
        <xdr:cNvSpPr txBox="1"/>
      </xdr:nvSpPr>
      <xdr:spPr>
        <a:xfrm>
          <a:off x="12547111" y="1020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76</xdr:row>
      <xdr:rowOff>35577</xdr:rowOff>
    </xdr:from>
    <xdr:ext cx="377026" cy="259045"/>
    <xdr:sp macro="" textlink="">
      <xdr:nvSpPr>
        <xdr:cNvPr id="616" name="テキスト ボックス 615"/>
        <xdr:cNvSpPr txBox="1"/>
      </xdr:nvSpPr>
      <xdr:spPr>
        <a:xfrm>
          <a:off x="12068974" y="1306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73</xdr:row>
      <xdr:rowOff>168927</xdr:rowOff>
    </xdr:from>
    <xdr:ext cx="377026" cy="259045"/>
    <xdr:sp macro="" textlink="">
      <xdr:nvSpPr>
        <xdr:cNvPr id="618" name="テキスト ボックス 617"/>
        <xdr:cNvSpPr txBox="1"/>
      </xdr:nvSpPr>
      <xdr:spPr>
        <a:xfrm>
          <a:off x="12068974" y="1268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71</xdr:row>
      <xdr:rowOff>130827</xdr:rowOff>
    </xdr:from>
    <xdr:ext cx="377026" cy="259045"/>
    <xdr:sp macro="" textlink="">
      <xdr:nvSpPr>
        <xdr:cNvPr id="620" name="テキスト ボックス 619"/>
        <xdr:cNvSpPr txBox="1"/>
      </xdr:nvSpPr>
      <xdr:spPr>
        <a:xfrm>
          <a:off x="12068974" y="1230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69</xdr:row>
      <xdr:rowOff>92727</xdr:rowOff>
    </xdr:from>
    <xdr:ext cx="377026" cy="259045"/>
    <xdr:sp macro="" textlink="">
      <xdr:nvSpPr>
        <xdr:cNvPr id="622" name="テキスト ボックス 621"/>
        <xdr:cNvSpPr txBox="1"/>
      </xdr:nvSpPr>
      <xdr:spPr>
        <a:xfrm>
          <a:off x="12068974" y="1192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67</xdr:row>
      <xdr:rowOff>54627</xdr:rowOff>
    </xdr:from>
    <xdr:ext cx="377026" cy="259045"/>
    <xdr:sp macro="" textlink="">
      <xdr:nvSpPr>
        <xdr:cNvPr id="624" name="テキスト ボックス 623"/>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33020</xdr:rowOff>
    </xdr:from>
    <xdr:to>
      <xdr:col>23</xdr:col>
      <xdr:colOff>516889</xdr:colOff>
      <xdr:row>79</xdr:row>
      <xdr:rowOff>44450</xdr:rowOff>
    </xdr:to>
    <xdr:cxnSp macro="">
      <xdr:nvCxnSpPr>
        <xdr:cNvPr id="626" name="直線コネクタ 625"/>
        <xdr:cNvCxnSpPr/>
      </xdr:nvCxnSpPr>
      <xdr:spPr>
        <a:xfrm flipV="1">
          <a:off x="16317595" y="12205970"/>
          <a:ext cx="1269"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151147</xdr:rowOff>
    </xdr:from>
    <xdr:ext cx="378565" cy="259045"/>
    <xdr:sp macro="" textlink="">
      <xdr:nvSpPr>
        <xdr:cNvPr id="629" name="災害復旧費最大値テキスト"/>
        <xdr:cNvSpPr txBox="1"/>
      </xdr:nvSpPr>
      <xdr:spPr>
        <a:xfrm>
          <a:off x="16370300" y="11981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428625</xdr:colOff>
      <xdr:row>71</xdr:row>
      <xdr:rowOff>33020</xdr:rowOff>
    </xdr:from>
    <xdr:to>
      <xdr:col>23</xdr:col>
      <xdr:colOff>606425</xdr:colOff>
      <xdr:row>71</xdr:row>
      <xdr:rowOff>33020</xdr:rowOff>
    </xdr:to>
    <xdr:cxnSp macro="">
      <xdr:nvCxnSpPr>
        <xdr:cNvPr id="630" name="直線コネクタ 629"/>
        <xdr:cNvCxnSpPr/>
      </xdr:nvCxnSpPr>
      <xdr:spPr>
        <a:xfrm>
          <a:off x="16230600" y="1220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1" name="直線コネクタ 63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107966</xdr:rowOff>
    </xdr:from>
    <xdr:ext cx="313932" cy="259045"/>
    <xdr:sp macro="" textlink="">
      <xdr:nvSpPr>
        <xdr:cNvPr id="632" name="災害復旧費平均値テキスト"/>
        <xdr:cNvSpPr txBox="1"/>
      </xdr:nvSpPr>
      <xdr:spPr>
        <a:xfrm>
          <a:off x="16370300" y="1330961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85089</xdr:rowOff>
    </xdr:from>
    <xdr:to>
      <xdr:col>23</xdr:col>
      <xdr:colOff>568325</xdr:colOff>
      <xdr:row>79</xdr:row>
      <xdr:rowOff>15239</xdr:rowOff>
    </xdr:to>
    <xdr:sp macro="" textlink="">
      <xdr:nvSpPr>
        <xdr:cNvPr id="633" name="フローチャート : 判断 632"/>
        <xdr:cNvSpPr/>
      </xdr:nvSpPr>
      <xdr:spPr>
        <a:xfrm>
          <a:off x="16268700" y="1345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4" name="直線コネクタ 63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104139</xdr:rowOff>
    </xdr:from>
    <xdr:to>
      <xdr:col>22</xdr:col>
      <xdr:colOff>415925</xdr:colOff>
      <xdr:row>79</xdr:row>
      <xdr:rowOff>34289</xdr:rowOff>
    </xdr:to>
    <xdr:sp macro="" textlink="">
      <xdr:nvSpPr>
        <xdr:cNvPr id="635" name="フローチャート : 判断 634"/>
        <xdr:cNvSpPr/>
      </xdr:nvSpPr>
      <xdr:spPr>
        <a:xfrm>
          <a:off x="15430500" y="1347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77</xdr:row>
      <xdr:rowOff>50816</xdr:rowOff>
    </xdr:from>
    <xdr:ext cx="313932" cy="259045"/>
    <xdr:sp macro="" textlink="">
      <xdr:nvSpPr>
        <xdr:cNvPr id="636" name="テキスト ボックス 635"/>
        <xdr:cNvSpPr txBox="1"/>
      </xdr:nvSpPr>
      <xdr:spPr>
        <a:xfrm>
          <a:off x="15324333" y="13252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7" name="直線コネクタ 63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111761</xdr:rowOff>
    </xdr:from>
    <xdr:to>
      <xdr:col>21</xdr:col>
      <xdr:colOff>212725</xdr:colOff>
      <xdr:row>79</xdr:row>
      <xdr:rowOff>41911</xdr:rowOff>
    </xdr:to>
    <xdr:sp macro="" textlink="">
      <xdr:nvSpPr>
        <xdr:cNvPr id="638" name="フローチャート : 判断 637"/>
        <xdr:cNvSpPr/>
      </xdr:nvSpPr>
      <xdr:spPr>
        <a:xfrm>
          <a:off x="14541500" y="1348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77</xdr:row>
      <xdr:rowOff>58438</xdr:rowOff>
    </xdr:from>
    <xdr:ext cx="313932" cy="259045"/>
    <xdr:sp macro="" textlink="">
      <xdr:nvSpPr>
        <xdr:cNvPr id="639" name="テキスト ボックス 638"/>
        <xdr:cNvSpPr txBox="1"/>
      </xdr:nvSpPr>
      <xdr:spPr>
        <a:xfrm>
          <a:off x="14435333" y="13260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0" name="直線コネクタ 63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157480</xdr:rowOff>
    </xdr:from>
    <xdr:to>
      <xdr:col>20</xdr:col>
      <xdr:colOff>9525</xdr:colOff>
      <xdr:row>77</xdr:row>
      <xdr:rowOff>87630</xdr:rowOff>
    </xdr:to>
    <xdr:sp macro="" textlink="">
      <xdr:nvSpPr>
        <xdr:cNvPr id="641" name="フローチャート : 判断 640"/>
        <xdr:cNvSpPr/>
      </xdr:nvSpPr>
      <xdr:spPr>
        <a:xfrm>
          <a:off x="13652500" y="1318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75</xdr:row>
      <xdr:rowOff>104157</xdr:rowOff>
    </xdr:from>
    <xdr:ext cx="313932" cy="259045"/>
    <xdr:sp macro="" textlink="">
      <xdr:nvSpPr>
        <xdr:cNvPr id="642" name="テキスト ボックス 641"/>
        <xdr:cNvSpPr txBox="1"/>
      </xdr:nvSpPr>
      <xdr:spPr>
        <a:xfrm>
          <a:off x="13546333" y="12962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130811</xdr:rowOff>
    </xdr:from>
    <xdr:to>
      <xdr:col>18</xdr:col>
      <xdr:colOff>492125</xdr:colOff>
      <xdr:row>77</xdr:row>
      <xdr:rowOff>60961</xdr:rowOff>
    </xdr:to>
    <xdr:sp macro="" textlink="">
      <xdr:nvSpPr>
        <xdr:cNvPr id="643" name="フローチャート : 判断 642"/>
        <xdr:cNvSpPr/>
      </xdr:nvSpPr>
      <xdr:spPr>
        <a:xfrm>
          <a:off x="12763500" y="131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75</xdr:row>
      <xdr:rowOff>77487</xdr:rowOff>
    </xdr:from>
    <xdr:ext cx="313932" cy="259045"/>
    <xdr:sp macro="" textlink="">
      <xdr:nvSpPr>
        <xdr:cNvPr id="644" name="テキスト ボックス 643"/>
        <xdr:cNvSpPr txBox="1"/>
      </xdr:nvSpPr>
      <xdr:spPr>
        <a:xfrm>
          <a:off x="12657333" y="12936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0" name="円/楕円 64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1"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2" name="円/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3" name="テキスト ボックス 652"/>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4" name="円/楕円 65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5" name="テキスト ボックス 654"/>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6" name="円/楕円 65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7" name="テキスト ボックス 656"/>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8" name="円/楕円 65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9" name="テキスト ボックス 658"/>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0" name="テキスト ボックス 66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73677</xdr:rowOff>
    </xdr:from>
    <xdr:ext cx="467179" cy="259045"/>
    <xdr:sp macro="" textlink="">
      <xdr:nvSpPr>
        <xdr:cNvPr id="672" name="テキスト ボックス 671"/>
        <xdr:cNvSpPr txBox="1"/>
      </xdr:nvSpPr>
      <xdr:spPr>
        <a:xfrm>
          <a:off x="11978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35577</xdr:rowOff>
    </xdr:from>
    <xdr:ext cx="467179" cy="259045"/>
    <xdr:sp macro="" textlink="">
      <xdr:nvSpPr>
        <xdr:cNvPr id="674" name="テキスト ボックス 673"/>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93</xdr:row>
      <xdr:rowOff>168927</xdr:rowOff>
    </xdr:from>
    <xdr:ext cx="467179" cy="259045"/>
    <xdr:sp macro="" textlink="">
      <xdr:nvSpPr>
        <xdr:cNvPr id="676" name="テキスト ボックス 675"/>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68962</xdr:rowOff>
    </xdr:from>
    <xdr:to>
      <xdr:col>23</xdr:col>
      <xdr:colOff>516889</xdr:colOff>
      <xdr:row>99</xdr:row>
      <xdr:rowOff>13970</xdr:rowOff>
    </xdr:to>
    <xdr:cxnSp macro="">
      <xdr:nvCxnSpPr>
        <xdr:cNvPr id="684" name="直線コネクタ 683"/>
        <xdr:cNvCxnSpPr/>
      </xdr:nvCxnSpPr>
      <xdr:spPr>
        <a:xfrm flipV="1">
          <a:off x="16317595" y="15499462"/>
          <a:ext cx="1269" cy="148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17797</xdr:rowOff>
    </xdr:from>
    <xdr:ext cx="469744" cy="259045"/>
    <xdr:sp macro="" textlink="">
      <xdr:nvSpPr>
        <xdr:cNvPr id="685" name="公債費最小値テキスト"/>
        <xdr:cNvSpPr txBox="1"/>
      </xdr:nvSpPr>
      <xdr:spPr>
        <a:xfrm>
          <a:off x="16370300" y="1699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a:t>
          </a:r>
          <a:endParaRPr kumimoji="1" lang="ja-JP" altLang="en-US" sz="1000" b="1">
            <a:latin typeface="ＭＳ Ｐゴシック"/>
          </a:endParaRPr>
        </a:p>
      </xdr:txBody>
    </xdr:sp>
    <xdr:clientData/>
  </xdr:oneCellAnchor>
  <xdr:twoCellAnchor>
    <xdr:from>
      <xdr:col>23</xdr:col>
      <xdr:colOff>428625</xdr:colOff>
      <xdr:row>99</xdr:row>
      <xdr:rowOff>13970</xdr:rowOff>
    </xdr:from>
    <xdr:to>
      <xdr:col>23</xdr:col>
      <xdr:colOff>606425</xdr:colOff>
      <xdr:row>99</xdr:row>
      <xdr:rowOff>13970</xdr:rowOff>
    </xdr:to>
    <xdr:cxnSp macro="">
      <xdr:nvCxnSpPr>
        <xdr:cNvPr id="686" name="直線コネクタ 685"/>
        <xdr:cNvCxnSpPr/>
      </xdr:nvCxnSpPr>
      <xdr:spPr>
        <a:xfrm>
          <a:off x="16230600" y="1698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15639</xdr:rowOff>
    </xdr:from>
    <xdr:ext cx="534377" cy="259045"/>
    <xdr:sp macro="" textlink="">
      <xdr:nvSpPr>
        <xdr:cNvPr id="687" name="公債費最大値テキスト"/>
        <xdr:cNvSpPr txBox="1"/>
      </xdr:nvSpPr>
      <xdr:spPr>
        <a:xfrm>
          <a:off x="16370300" y="1527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14,957</a:t>
          </a:r>
          <a:endParaRPr kumimoji="1" lang="ja-JP" altLang="en-US" sz="1000" b="1">
            <a:latin typeface="ＭＳ Ｐゴシック"/>
          </a:endParaRPr>
        </a:p>
      </xdr:txBody>
    </xdr:sp>
    <xdr:clientData/>
  </xdr:oneCellAnchor>
  <xdr:twoCellAnchor>
    <xdr:from>
      <xdr:col>23</xdr:col>
      <xdr:colOff>428625</xdr:colOff>
      <xdr:row>90</xdr:row>
      <xdr:rowOff>68962</xdr:rowOff>
    </xdr:from>
    <xdr:to>
      <xdr:col>23</xdr:col>
      <xdr:colOff>606425</xdr:colOff>
      <xdr:row>90</xdr:row>
      <xdr:rowOff>68962</xdr:rowOff>
    </xdr:to>
    <xdr:cxnSp macro="">
      <xdr:nvCxnSpPr>
        <xdr:cNvPr id="688" name="直線コネクタ 687"/>
        <xdr:cNvCxnSpPr/>
      </xdr:nvCxnSpPr>
      <xdr:spPr>
        <a:xfrm>
          <a:off x="16230600" y="15499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150240</xdr:rowOff>
    </xdr:from>
    <xdr:to>
      <xdr:col>23</xdr:col>
      <xdr:colOff>517525</xdr:colOff>
      <xdr:row>96</xdr:row>
      <xdr:rowOff>60198</xdr:rowOff>
    </xdr:to>
    <xdr:cxnSp macro="">
      <xdr:nvCxnSpPr>
        <xdr:cNvPr id="689" name="直線コネクタ 688"/>
        <xdr:cNvCxnSpPr/>
      </xdr:nvCxnSpPr>
      <xdr:spPr>
        <a:xfrm>
          <a:off x="15481300" y="16437990"/>
          <a:ext cx="838200" cy="8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119778</xdr:rowOff>
    </xdr:from>
    <xdr:ext cx="469744" cy="259045"/>
    <xdr:sp macro="" textlink="">
      <xdr:nvSpPr>
        <xdr:cNvPr id="690" name="公債費平均値テキスト"/>
        <xdr:cNvSpPr txBox="1"/>
      </xdr:nvSpPr>
      <xdr:spPr>
        <a:xfrm>
          <a:off x="16370300" y="1623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7,587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96901</xdr:rowOff>
    </xdr:from>
    <xdr:to>
      <xdr:col>23</xdr:col>
      <xdr:colOff>568325</xdr:colOff>
      <xdr:row>96</xdr:row>
      <xdr:rowOff>27051</xdr:rowOff>
    </xdr:to>
    <xdr:sp macro="" textlink="">
      <xdr:nvSpPr>
        <xdr:cNvPr id="691" name="フローチャート : 判断 690"/>
        <xdr:cNvSpPr/>
      </xdr:nvSpPr>
      <xdr:spPr>
        <a:xfrm>
          <a:off x="16268700" y="163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170053</xdr:rowOff>
    </xdr:from>
    <xdr:to>
      <xdr:col>22</xdr:col>
      <xdr:colOff>365125</xdr:colOff>
      <xdr:row>95</xdr:row>
      <xdr:rowOff>150240</xdr:rowOff>
    </xdr:to>
    <xdr:cxnSp macro="">
      <xdr:nvCxnSpPr>
        <xdr:cNvPr id="692" name="直線コネクタ 691"/>
        <xdr:cNvCxnSpPr/>
      </xdr:nvCxnSpPr>
      <xdr:spPr>
        <a:xfrm>
          <a:off x="14592300" y="16114903"/>
          <a:ext cx="889000" cy="32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13843</xdr:rowOff>
    </xdr:from>
    <xdr:to>
      <xdr:col>22</xdr:col>
      <xdr:colOff>415925</xdr:colOff>
      <xdr:row>94</xdr:row>
      <xdr:rowOff>115443</xdr:rowOff>
    </xdr:to>
    <xdr:sp macro="" textlink="">
      <xdr:nvSpPr>
        <xdr:cNvPr id="693" name="フローチャート : 判断 692"/>
        <xdr:cNvSpPr/>
      </xdr:nvSpPr>
      <xdr:spPr>
        <a:xfrm>
          <a:off x="15430500" y="1613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92</xdr:row>
      <xdr:rowOff>131970</xdr:rowOff>
    </xdr:from>
    <xdr:ext cx="469744" cy="259045"/>
    <xdr:sp macro="" textlink="">
      <xdr:nvSpPr>
        <xdr:cNvPr id="694" name="テキスト ボックス 693"/>
        <xdr:cNvSpPr txBox="1"/>
      </xdr:nvSpPr>
      <xdr:spPr>
        <a:xfrm>
          <a:off x="15246427" y="1590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9,591</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49785</xdr:rowOff>
    </xdr:from>
    <xdr:to>
      <xdr:col>21</xdr:col>
      <xdr:colOff>161925</xdr:colOff>
      <xdr:row>93</xdr:row>
      <xdr:rowOff>170053</xdr:rowOff>
    </xdr:to>
    <xdr:cxnSp macro="">
      <xdr:nvCxnSpPr>
        <xdr:cNvPr id="695" name="直線コネクタ 694"/>
        <xdr:cNvCxnSpPr/>
      </xdr:nvCxnSpPr>
      <xdr:spPr>
        <a:xfrm>
          <a:off x="13703300" y="15994635"/>
          <a:ext cx="889000" cy="12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32765</xdr:rowOff>
    </xdr:from>
    <xdr:to>
      <xdr:col>21</xdr:col>
      <xdr:colOff>212725</xdr:colOff>
      <xdr:row>93</xdr:row>
      <xdr:rowOff>134365</xdr:rowOff>
    </xdr:to>
    <xdr:sp macro="" textlink="">
      <xdr:nvSpPr>
        <xdr:cNvPr id="696" name="フローチャート : 判断 695"/>
        <xdr:cNvSpPr/>
      </xdr:nvSpPr>
      <xdr:spPr>
        <a:xfrm>
          <a:off x="14541500" y="1597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150892</xdr:rowOff>
    </xdr:from>
    <xdr:ext cx="534377" cy="259045"/>
    <xdr:sp macro="" textlink="">
      <xdr:nvSpPr>
        <xdr:cNvPr id="697" name="テキスト ボックス 696"/>
        <xdr:cNvSpPr txBox="1"/>
      </xdr:nvSpPr>
      <xdr:spPr>
        <a:xfrm>
          <a:off x="14325111" y="1575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10,792</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150368</xdr:rowOff>
    </xdr:from>
    <xdr:to>
      <xdr:col>19</xdr:col>
      <xdr:colOff>644525</xdr:colOff>
      <xdr:row>93</xdr:row>
      <xdr:rowOff>49785</xdr:rowOff>
    </xdr:to>
    <xdr:cxnSp macro="">
      <xdr:nvCxnSpPr>
        <xdr:cNvPr id="698" name="直線コネクタ 697"/>
        <xdr:cNvCxnSpPr/>
      </xdr:nvCxnSpPr>
      <xdr:spPr>
        <a:xfrm>
          <a:off x="12814300" y="15923768"/>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92</xdr:row>
      <xdr:rowOff>56387</xdr:rowOff>
    </xdr:from>
    <xdr:to>
      <xdr:col>20</xdr:col>
      <xdr:colOff>9525</xdr:colOff>
      <xdr:row>92</xdr:row>
      <xdr:rowOff>157987</xdr:rowOff>
    </xdr:to>
    <xdr:sp macro="" textlink="">
      <xdr:nvSpPr>
        <xdr:cNvPr id="699" name="フローチャート : 判断 698"/>
        <xdr:cNvSpPr/>
      </xdr:nvSpPr>
      <xdr:spPr>
        <a:xfrm>
          <a:off x="13652500" y="1582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3064</xdr:rowOff>
    </xdr:from>
    <xdr:ext cx="534377" cy="259045"/>
    <xdr:sp macro="" textlink="">
      <xdr:nvSpPr>
        <xdr:cNvPr id="700" name="テキスト ボックス 699"/>
        <xdr:cNvSpPr txBox="1"/>
      </xdr:nvSpPr>
      <xdr:spPr>
        <a:xfrm>
          <a:off x="13436111" y="156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11,956</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66802</xdr:rowOff>
    </xdr:from>
    <xdr:to>
      <xdr:col>18</xdr:col>
      <xdr:colOff>492125</xdr:colOff>
      <xdr:row>91</xdr:row>
      <xdr:rowOff>168402</xdr:rowOff>
    </xdr:to>
    <xdr:sp macro="" textlink="">
      <xdr:nvSpPr>
        <xdr:cNvPr id="701" name="フローチャート : 判断 700"/>
        <xdr:cNvSpPr/>
      </xdr:nvSpPr>
      <xdr:spPr>
        <a:xfrm>
          <a:off x="12763500" y="1566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13479</xdr:rowOff>
    </xdr:from>
    <xdr:ext cx="534377" cy="259045"/>
    <xdr:sp macro="" textlink="">
      <xdr:nvSpPr>
        <xdr:cNvPr id="702" name="テキスト ボックス 701"/>
        <xdr:cNvSpPr txBox="1"/>
      </xdr:nvSpPr>
      <xdr:spPr>
        <a:xfrm>
          <a:off x="12547111" y="1544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9398</xdr:rowOff>
    </xdr:from>
    <xdr:to>
      <xdr:col>23</xdr:col>
      <xdr:colOff>568325</xdr:colOff>
      <xdr:row>96</xdr:row>
      <xdr:rowOff>110998</xdr:rowOff>
    </xdr:to>
    <xdr:sp macro="" textlink="">
      <xdr:nvSpPr>
        <xdr:cNvPr id="708" name="円/楕円 707"/>
        <xdr:cNvSpPr/>
      </xdr:nvSpPr>
      <xdr:spPr>
        <a:xfrm>
          <a:off x="16268700" y="1646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159275</xdr:rowOff>
    </xdr:from>
    <xdr:ext cx="469744" cy="259045"/>
    <xdr:sp macro="" textlink="">
      <xdr:nvSpPr>
        <xdr:cNvPr id="709" name="公債費該当値テキスト"/>
        <xdr:cNvSpPr txBox="1"/>
      </xdr:nvSpPr>
      <xdr:spPr>
        <a:xfrm>
          <a:off x="16370300" y="1644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99440</xdr:rowOff>
    </xdr:from>
    <xdr:to>
      <xdr:col>22</xdr:col>
      <xdr:colOff>415925</xdr:colOff>
      <xdr:row>96</xdr:row>
      <xdr:rowOff>29590</xdr:rowOff>
    </xdr:to>
    <xdr:sp macro="" textlink="">
      <xdr:nvSpPr>
        <xdr:cNvPr id="710" name="円/楕円 709"/>
        <xdr:cNvSpPr/>
      </xdr:nvSpPr>
      <xdr:spPr>
        <a:xfrm>
          <a:off x="15430500" y="1638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20717</xdr:rowOff>
    </xdr:from>
    <xdr:ext cx="469744" cy="259045"/>
    <xdr:sp macro="" textlink="">
      <xdr:nvSpPr>
        <xdr:cNvPr id="711" name="テキスト ボックス 710"/>
        <xdr:cNvSpPr txBox="1"/>
      </xdr:nvSpPr>
      <xdr:spPr>
        <a:xfrm>
          <a:off x="15246427" y="1647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7,567</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119253</xdr:rowOff>
    </xdr:from>
    <xdr:to>
      <xdr:col>21</xdr:col>
      <xdr:colOff>212725</xdr:colOff>
      <xdr:row>94</xdr:row>
      <xdr:rowOff>49403</xdr:rowOff>
    </xdr:to>
    <xdr:sp macro="" textlink="">
      <xdr:nvSpPr>
        <xdr:cNvPr id="712" name="円/楕円 711"/>
        <xdr:cNvSpPr/>
      </xdr:nvSpPr>
      <xdr:spPr>
        <a:xfrm>
          <a:off x="14541500" y="1606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40530</xdr:rowOff>
    </xdr:from>
    <xdr:ext cx="534377" cy="259045"/>
    <xdr:sp macro="" textlink="">
      <xdr:nvSpPr>
        <xdr:cNvPr id="713" name="テキスト ボックス 712"/>
        <xdr:cNvSpPr txBox="1"/>
      </xdr:nvSpPr>
      <xdr:spPr>
        <a:xfrm>
          <a:off x="14325111" y="1615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10,111</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170435</xdr:rowOff>
    </xdr:from>
    <xdr:to>
      <xdr:col>20</xdr:col>
      <xdr:colOff>9525</xdr:colOff>
      <xdr:row>93</xdr:row>
      <xdr:rowOff>100585</xdr:rowOff>
    </xdr:to>
    <xdr:sp macro="" textlink="">
      <xdr:nvSpPr>
        <xdr:cNvPr id="714" name="円/楕円 713"/>
        <xdr:cNvSpPr/>
      </xdr:nvSpPr>
      <xdr:spPr>
        <a:xfrm>
          <a:off x="13652500" y="1594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91712</xdr:rowOff>
    </xdr:from>
    <xdr:ext cx="534377" cy="259045"/>
    <xdr:sp macro="" textlink="">
      <xdr:nvSpPr>
        <xdr:cNvPr id="715" name="テキスト ボックス 714"/>
        <xdr:cNvSpPr txBox="1"/>
      </xdr:nvSpPr>
      <xdr:spPr>
        <a:xfrm>
          <a:off x="13436111" y="1603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11,058</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99568</xdr:rowOff>
    </xdr:from>
    <xdr:to>
      <xdr:col>18</xdr:col>
      <xdr:colOff>492125</xdr:colOff>
      <xdr:row>93</xdr:row>
      <xdr:rowOff>29718</xdr:rowOff>
    </xdr:to>
    <xdr:sp macro="" textlink="">
      <xdr:nvSpPr>
        <xdr:cNvPr id="716" name="円/楕円 715"/>
        <xdr:cNvSpPr/>
      </xdr:nvSpPr>
      <xdr:spPr>
        <a:xfrm>
          <a:off x="12763500" y="1587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20845</xdr:rowOff>
    </xdr:from>
    <xdr:ext cx="534377" cy="259045"/>
    <xdr:sp macro="" textlink="">
      <xdr:nvSpPr>
        <xdr:cNvPr id="717" name="テキスト ボックス 716"/>
        <xdr:cNvSpPr txBox="1"/>
      </xdr:nvSpPr>
      <xdr:spPr>
        <a:xfrm>
          <a:off x="12547111" y="159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31" name="テキスト ボックス 73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33" name="テキスト ボックス 73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35" name="テキスト ボックス 73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15603</xdr:rowOff>
    </xdr:from>
    <xdr:to>
      <xdr:col>32</xdr:col>
      <xdr:colOff>186689</xdr:colOff>
      <xdr:row>39</xdr:row>
      <xdr:rowOff>98878</xdr:rowOff>
    </xdr:to>
    <xdr:cxnSp macro="">
      <xdr:nvCxnSpPr>
        <xdr:cNvPr id="743" name="直線コネクタ 742"/>
        <xdr:cNvCxnSpPr/>
      </xdr:nvCxnSpPr>
      <xdr:spPr>
        <a:xfrm flipV="1">
          <a:off x="22159595" y="5159103"/>
          <a:ext cx="1269"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133730</xdr:rowOff>
    </xdr:from>
    <xdr:ext cx="469744" cy="259045"/>
    <xdr:sp macro="" textlink="">
      <xdr:nvSpPr>
        <xdr:cNvPr id="746" name="諸支出金最大値テキスト"/>
        <xdr:cNvSpPr txBox="1"/>
      </xdr:nvSpPr>
      <xdr:spPr>
        <a:xfrm>
          <a:off x="22212300" y="493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1,494</a:t>
          </a:r>
          <a:endParaRPr kumimoji="1" lang="ja-JP" altLang="en-US" sz="1000" b="1">
            <a:latin typeface="ＭＳ Ｐゴシック"/>
          </a:endParaRPr>
        </a:p>
      </xdr:txBody>
    </xdr:sp>
    <xdr:clientData/>
  </xdr:oneCellAnchor>
  <xdr:twoCellAnchor>
    <xdr:from>
      <xdr:col>32</xdr:col>
      <xdr:colOff>98425</xdr:colOff>
      <xdr:row>30</xdr:row>
      <xdr:rowOff>15603</xdr:rowOff>
    </xdr:from>
    <xdr:to>
      <xdr:col>32</xdr:col>
      <xdr:colOff>276225</xdr:colOff>
      <xdr:row>30</xdr:row>
      <xdr:rowOff>15603</xdr:rowOff>
    </xdr:to>
    <xdr:cxnSp macro="">
      <xdr:nvCxnSpPr>
        <xdr:cNvPr id="747" name="直線コネクタ 746"/>
        <xdr:cNvCxnSpPr/>
      </xdr:nvCxnSpPr>
      <xdr:spPr>
        <a:xfrm>
          <a:off x="22072600" y="5159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162940</xdr:rowOff>
    </xdr:from>
    <xdr:ext cx="313932" cy="259045"/>
    <xdr:sp macro="" textlink="">
      <xdr:nvSpPr>
        <xdr:cNvPr id="749" name="諸支出金平均値テキスト"/>
        <xdr:cNvSpPr txBox="1"/>
      </xdr:nvSpPr>
      <xdr:spPr>
        <a:xfrm>
          <a:off x="22212300" y="650659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140063</xdr:rowOff>
    </xdr:from>
    <xdr:to>
      <xdr:col>32</xdr:col>
      <xdr:colOff>238125</xdr:colOff>
      <xdr:row>39</xdr:row>
      <xdr:rowOff>70213</xdr:rowOff>
    </xdr:to>
    <xdr:sp macro="" textlink="">
      <xdr:nvSpPr>
        <xdr:cNvPr id="750" name="フローチャート : 判断 749"/>
        <xdr:cNvSpPr/>
      </xdr:nvSpPr>
      <xdr:spPr>
        <a:xfrm>
          <a:off x="22110700" y="66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7801</xdr:rowOff>
    </xdr:from>
    <xdr:to>
      <xdr:col>31</xdr:col>
      <xdr:colOff>85725</xdr:colOff>
      <xdr:row>39</xdr:row>
      <xdr:rowOff>109401</xdr:rowOff>
    </xdr:to>
    <xdr:sp macro="" textlink="">
      <xdr:nvSpPr>
        <xdr:cNvPr id="752" name="フローチャート : 判断 751"/>
        <xdr:cNvSpPr/>
      </xdr:nvSpPr>
      <xdr:spPr>
        <a:xfrm>
          <a:off x="212725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125928</xdr:rowOff>
    </xdr:from>
    <xdr:ext cx="313932" cy="259045"/>
    <xdr:sp macro="" textlink="">
      <xdr:nvSpPr>
        <xdr:cNvPr id="753" name="テキスト ボックス 752"/>
        <xdr:cNvSpPr txBox="1"/>
      </xdr:nvSpPr>
      <xdr:spPr>
        <a:xfrm>
          <a:off x="21166333" y="64695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31750</xdr:rowOff>
    </xdr:from>
    <xdr:to>
      <xdr:col>29</xdr:col>
      <xdr:colOff>568325</xdr:colOff>
      <xdr:row>39</xdr:row>
      <xdr:rowOff>133350</xdr:rowOff>
    </xdr:to>
    <xdr:sp macro="" textlink="">
      <xdr:nvSpPr>
        <xdr:cNvPr id="755" name="フローチャート : 判断 754"/>
        <xdr:cNvSpPr/>
      </xdr:nvSpPr>
      <xdr:spPr>
        <a:xfrm>
          <a:off x="20383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149877</xdr:rowOff>
    </xdr:from>
    <xdr:ext cx="313932" cy="259045"/>
    <xdr:sp macro="" textlink="">
      <xdr:nvSpPr>
        <xdr:cNvPr id="756" name="テキスト ボックス 755"/>
        <xdr:cNvSpPr txBox="1"/>
      </xdr:nvSpPr>
      <xdr:spPr>
        <a:xfrm>
          <a:off x="20277333" y="6493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32838</xdr:rowOff>
    </xdr:from>
    <xdr:to>
      <xdr:col>28</xdr:col>
      <xdr:colOff>365125</xdr:colOff>
      <xdr:row>39</xdr:row>
      <xdr:rowOff>134438</xdr:rowOff>
    </xdr:to>
    <xdr:sp macro="" textlink="">
      <xdr:nvSpPr>
        <xdr:cNvPr id="758" name="フローチャート : 判断 757"/>
        <xdr:cNvSpPr/>
      </xdr:nvSpPr>
      <xdr:spPr>
        <a:xfrm>
          <a:off x="19494500" y="671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150965</xdr:rowOff>
    </xdr:from>
    <xdr:ext cx="313932" cy="259045"/>
    <xdr:sp macro="" textlink="">
      <xdr:nvSpPr>
        <xdr:cNvPr id="759" name="テキスト ボックス 758"/>
        <xdr:cNvSpPr txBox="1"/>
      </xdr:nvSpPr>
      <xdr:spPr>
        <a:xfrm>
          <a:off x="19388333" y="6494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26307</xdr:rowOff>
    </xdr:from>
    <xdr:to>
      <xdr:col>27</xdr:col>
      <xdr:colOff>161925</xdr:colOff>
      <xdr:row>39</xdr:row>
      <xdr:rowOff>127907</xdr:rowOff>
    </xdr:to>
    <xdr:sp macro="" textlink="">
      <xdr:nvSpPr>
        <xdr:cNvPr id="760" name="フローチャート : 判断 759"/>
        <xdr:cNvSpPr/>
      </xdr:nvSpPr>
      <xdr:spPr>
        <a:xfrm>
          <a:off x="186055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144434</xdr:rowOff>
    </xdr:from>
    <xdr:ext cx="313932" cy="259045"/>
    <xdr:sp macro="" textlink="">
      <xdr:nvSpPr>
        <xdr:cNvPr id="761" name="テキスト ボックス 760"/>
        <xdr:cNvSpPr txBox="1"/>
      </xdr:nvSpPr>
      <xdr:spPr>
        <a:xfrm>
          <a:off x="18499333" y="6488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7" name="円/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6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9" name="円/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0" name="テキスト ボックス 76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1" name="円/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2" name="テキスト ボックス 77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3" name="円/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4" name="テキスト ボックス 77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5" name="円/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6" name="テキスト ボックス 77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教育費が住民一人当たり</a:t>
          </a:r>
          <a:r>
            <a:rPr kumimoji="1" lang="en-US" altLang="ja-JP" sz="1300">
              <a:latin typeface="ＭＳ Ｐゴシック"/>
            </a:rPr>
            <a:t>37,788</a:t>
          </a:r>
          <a:r>
            <a:rPr kumimoji="1" lang="ja-JP" altLang="en-US" sz="1300">
              <a:latin typeface="ＭＳ Ｐゴシック"/>
            </a:rPr>
            <a:t>円となっており、類似団体内平均に比べ</a:t>
          </a:r>
          <a:r>
            <a:rPr kumimoji="1" lang="en-US" altLang="ja-JP" sz="1300">
              <a:latin typeface="ＭＳ Ｐゴシック"/>
            </a:rPr>
            <a:t>15,289</a:t>
          </a:r>
          <a:r>
            <a:rPr kumimoji="1" lang="ja-JP" altLang="en-US" sz="1300">
              <a:latin typeface="ＭＳ Ｐゴシック"/>
            </a:rPr>
            <a:t>円低く、順位は</a:t>
          </a:r>
          <a:r>
            <a:rPr kumimoji="1" lang="en-US" altLang="ja-JP" sz="1300">
              <a:latin typeface="ＭＳ Ｐゴシック"/>
            </a:rPr>
            <a:t>22</a:t>
          </a:r>
          <a:r>
            <a:rPr kumimoji="1" lang="ja-JP" altLang="en-US" sz="1300">
              <a:latin typeface="ＭＳ Ｐゴシック"/>
            </a:rPr>
            <a:t>位となっている。</a:t>
          </a:r>
          <a:endParaRPr kumimoji="1" lang="en-US" altLang="ja-JP" sz="1300">
            <a:latin typeface="ＭＳ Ｐゴシック"/>
          </a:endParaRPr>
        </a:p>
        <a:p>
          <a:r>
            <a:rPr kumimoji="1" lang="ja-JP" altLang="en-US" sz="1300">
              <a:latin typeface="ＭＳ Ｐゴシック"/>
            </a:rPr>
            <a:t>　全体を通して住民一人当たりのコストは、類似団体内平均より低くなっているが、商工費は類似団体内平均より高くなっている。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実質収支額の標準財政規模比は</a:t>
          </a:r>
          <a:r>
            <a:rPr kumimoji="1" lang="en-US" altLang="ja-JP" sz="1400">
              <a:latin typeface="ＭＳ ゴシック" pitchFamily="49" charset="-128"/>
              <a:ea typeface="ＭＳ ゴシック" pitchFamily="49" charset="-128"/>
            </a:rPr>
            <a:t>2.72</a:t>
          </a:r>
          <a:r>
            <a:rPr kumimoji="1" lang="ja-JP" altLang="en-US" sz="1400">
              <a:latin typeface="ＭＳ ゴシック" pitchFamily="49" charset="-128"/>
              <a:ea typeface="ＭＳ ゴシック" pitchFamily="49" charset="-128"/>
            </a:rPr>
            <a:t>ポイントの減となっており、引き続き適正な範囲となるよう、執行管理に努めていく。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財政調整基金残高の標準財政規模比は</a:t>
          </a:r>
          <a:r>
            <a:rPr kumimoji="1" lang="en-US" altLang="ja-JP" sz="1400">
              <a:latin typeface="ＭＳ ゴシック" pitchFamily="49" charset="-128"/>
              <a:ea typeface="ＭＳ ゴシック" pitchFamily="49" charset="-128"/>
            </a:rPr>
            <a:t>1.86</a:t>
          </a:r>
          <a:r>
            <a:rPr kumimoji="1" lang="ja-JP" altLang="en-US" sz="1400">
              <a:latin typeface="ＭＳ ゴシック" pitchFamily="49" charset="-128"/>
              <a:ea typeface="ＭＳ ゴシック" pitchFamily="49" charset="-128"/>
            </a:rPr>
            <a:t>ポイントの増となっているが、安定的な財政運営を行っていくため、引き続き財政調整基金残高の推移に十分留意していく。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適正な執行管理等により、前年度に比べ一般会計の実質収支額が減少し、連結実質赤字比率に係る黒字額の標準財政規模比は、前年度に対し</a:t>
          </a:r>
          <a:r>
            <a:rPr kumimoji="1" lang="en-US" altLang="ja-JP" sz="1400">
              <a:latin typeface="ＭＳ ゴシック" pitchFamily="49" charset="-128"/>
              <a:ea typeface="ＭＳ ゴシック" pitchFamily="49" charset="-128"/>
            </a:rPr>
            <a:t>1.12</a:t>
          </a:r>
          <a:r>
            <a:rPr kumimoji="1" lang="ja-JP" altLang="en-US" sz="1400">
              <a:latin typeface="ＭＳ ゴシック" pitchFamily="49" charset="-128"/>
              <a:ea typeface="ＭＳ ゴシック" pitchFamily="49" charset="-128"/>
            </a:rPr>
            <a:t>ポイントの減となり、</a:t>
          </a:r>
          <a:r>
            <a:rPr kumimoji="1" lang="en-US" altLang="ja-JP" sz="1400">
              <a:latin typeface="ＭＳ ゴシック" pitchFamily="49" charset="-128"/>
              <a:ea typeface="ＭＳ ゴシック" pitchFamily="49" charset="-128"/>
            </a:rPr>
            <a:t>6.99</a:t>
          </a:r>
          <a:r>
            <a:rPr kumimoji="1" lang="ja-JP" altLang="en-US" sz="1400">
              <a:latin typeface="ＭＳ ゴシック" pitchFamily="49" charset="-128"/>
              <a:ea typeface="ＭＳ ゴシック" pitchFamily="49" charset="-128"/>
            </a:rPr>
            <a:t>％となっている。全会計において黒字であり、連結実質赤字比率は生じていない。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257274693</v>
      </c>
      <c r="BO4" s="381"/>
      <c r="BP4" s="381"/>
      <c r="BQ4" s="381"/>
      <c r="BR4" s="381"/>
      <c r="BS4" s="381"/>
      <c r="BT4" s="381"/>
      <c r="BU4" s="382"/>
      <c r="BV4" s="380">
        <v>254261532</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3.9</v>
      </c>
      <c r="CU4" s="387"/>
      <c r="CV4" s="387"/>
      <c r="CW4" s="387"/>
      <c r="CX4" s="387"/>
      <c r="CY4" s="387"/>
      <c r="CZ4" s="387"/>
      <c r="DA4" s="388"/>
      <c r="DB4" s="386">
        <v>6.6</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250187395</v>
      </c>
      <c r="BO5" s="418"/>
      <c r="BP5" s="418"/>
      <c r="BQ5" s="418"/>
      <c r="BR5" s="418"/>
      <c r="BS5" s="418"/>
      <c r="BT5" s="418"/>
      <c r="BU5" s="419"/>
      <c r="BV5" s="417">
        <v>241618051</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81.099999999999994</v>
      </c>
      <c r="CU5" s="415"/>
      <c r="CV5" s="415"/>
      <c r="CW5" s="415"/>
      <c r="CX5" s="415"/>
      <c r="CY5" s="415"/>
      <c r="CZ5" s="415"/>
      <c r="DA5" s="416"/>
      <c r="DB5" s="414">
        <v>79.7</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87</v>
      </c>
      <c r="AV6" s="450"/>
      <c r="AW6" s="450"/>
      <c r="AX6" s="450"/>
      <c r="AY6" s="451" t="s">
        <v>88</v>
      </c>
      <c r="AZ6" s="452"/>
      <c r="BA6" s="452"/>
      <c r="BB6" s="452"/>
      <c r="BC6" s="452"/>
      <c r="BD6" s="452"/>
      <c r="BE6" s="452"/>
      <c r="BF6" s="452"/>
      <c r="BG6" s="452"/>
      <c r="BH6" s="452"/>
      <c r="BI6" s="452"/>
      <c r="BJ6" s="452"/>
      <c r="BK6" s="452"/>
      <c r="BL6" s="452"/>
      <c r="BM6" s="453"/>
      <c r="BN6" s="417">
        <v>7087298</v>
      </c>
      <c r="BO6" s="418"/>
      <c r="BP6" s="418"/>
      <c r="BQ6" s="418"/>
      <c r="BR6" s="418"/>
      <c r="BS6" s="418"/>
      <c r="BT6" s="418"/>
      <c r="BU6" s="419"/>
      <c r="BV6" s="417">
        <v>12643481</v>
      </c>
      <c r="BW6" s="418"/>
      <c r="BX6" s="418"/>
      <c r="BY6" s="418"/>
      <c r="BZ6" s="418"/>
      <c r="CA6" s="418"/>
      <c r="CB6" s="418"/>
      <c r="CC6" s="419"/>
      <c r="CD6" s="420" t="s">
        <v>89</v>
      </c>
      <c r="CE6" s="421"/>
      <c r="CF6" s="421"/>
      <c r="CG6" s="421"/>
      <c r="CH6" s="421"/>
      <c r="CI6" s="421"/>
      <c r="CJ6" s="421"/>
      <c r="CK6" s="421"/>
      <c r="CL6" s="421"/>
      <c r="CM6" s="421"/>
      <c r="CN6" s="421"/>
      <c r="CO6" s="421"/>
      <c r="CP6" s="421"/>
      <c r="CQ6" s="421"/>
      <c r="CR6" s="421"/>
      <c r="CS6" s="422"/>
      <c r="CT6" s="454">
        <v>81.099999999999994</v>
      </c>
      <c r="CU6" s="455"/>
      <c r="CV6" s="455"/>
      <c r="CW6" s="455"/>
      <c r="CX6" s="455"/>
      <c r="CY6" s="455"/>
      <c r="CZ6" s="455"/>
      <c r="DA6" s="456"/>
      <c r="DB6" s="454">
        <v>79.7</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90</v>
      </c>
      <c r="AN7" s="447"/>
      <c r="AO7" s="447"/>
      <c r="AP7" s="447"/>
      <c r="AQ7" s="447"/>
      <c r="AR7" s="447"/>
      <c r="AS7" s="447"/>
      <c r="AT7" s="448"/>
      <c r="AU7" s="449" t="s">
        <v>91</v>
      </c>
      <c r="AV7" s="450"/>
      <c r="AW7" s="450"/>
      <c r="AX7" s="450"/>
      <c r="AY7" s="451" t="s">
        <v>92</v>
      </c>
      <c r="AZ7" s="452"/>
      <c r="BA7" s="452"/>
      <c r="BB7" s="452"/>
      <c r="BC7" s="452"/>
      <c r="BD7" s="452"/>
      <c r="BE7" s="452"/>
      <c r="BF7" s="452"/>
      <c r="BG7" s="452"/>
      <c r="BH7" s="452"/>
      <c r="BI7" s="452"/>
      <c r="BJ7" s="452"/>
      <c r="BK7" s="452"/>
      <c r="BL7" s="452"/>
      <c r="BM7" s="453"/>
      <c r="BN7" s="417">
        <v>740053</v>
      </c>
      <c r="BO7" s="418"/>
      <c r="BP7" s="418"/>
      <c r="BQ7" s="418"/>
      <c r="BR7" s="418"/>
      <c r="BS7" s="418"/>
      <c r="BT7" s="418"/>
      <c r="BU7" s="419"/>
      <c r="BV7" s="417">
        <v>2064305</v>
      </c>
      <c r="BW7" s="418"/>
      <c r="BX7" s="418"/>
      <c r="BY7" s="418"/>
      <c r="BZ7" s="418"/>
      <c r="CA7" s="418"/>
      <c r="CB7" s="418"/>
      <c r="CC7" s="419"/>
      <c r="CD7" s="420" t="s">
        <v>93</v>
      </c>
      <c r="CE7" s="421"/>
      <c r="CF7" s="421"/>
      <c r="CG7" s="421"/>
      <c r="CH7" s="421"/>
      <c r="CI7" s="421"/>
      <c r="CJ7" s="421"/>
      <c r="CK7" s="421"/>
      <c r="CL7" s="421"/>
      <c r="CM7" s="421"/>
      <c r="CN7" s="421"/>
      <c r="CO7" s="421"/>
      <c r="CP7" s="421"/>
      <c r="CQ7" s="421"/>
      <c r="CR7" s="421"/>
      <c r="CS7" s="422"/>
      <c r="CT7" s="417">
        <v>164330312</v>
      </c>
      <c r="CU7" s="418"/>
      <c r="CV7" s="418"/>
      <c r="CW7" s="418"/>
      <c r="CX7" s="418"/>
      <c r="CY7" s="418"/>
      <c r="CZ7" s="418"/>
      <c r="DA7" s="419"/>
      <c r="DB7" s="417">
        <v>160750609</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94</v>
      </c>
      <c r="AN8" s="447"/>
      <c r="AO8" s="447"/>
      <c r="AP8" s="447"/>
      <c r="AQ8" s="447"/>
      <c r="AR8" s="447"/>
      <c r="AS8" s="447"/>
      <c r="AT8" s="448"/>
      <c r="AU8" s="449" t="s">
        <v>79</v>
      </c>
      <c r="AV8" s="450"/>
      <c r="AW8" s="450"/>
      <c r="AX8" s="450"/>
      <c r="AY8" s="451" t="s">
        <v>95</v>
      </c>
      <c r="AZ8" s="452"/>
      <c r="BA8" s="452"/>
      <c r="BB8" s="452"/>
      <c r="BC8" s="452"/>
      <c r="BD8" s="452"/>
      <c r="BE8" s="452"/>
      <c r="BF8" s="452"/>
      <c r="BG8" s="452"/>
      <c r="BH8" s="452"/>
      <c r="BI8" s="452"/>
      <c r="BJ8" s="452"/>
      <c r="BK8" s="452"/>
      <c r="BL8" s="452"/>
      <c r="BM8" s="453"/>
      <c r="BN8" s="417">
        <v>6347245</v>
      </c>
      <c r="BO8" s="418"/>
      <c r="BP8" s="418"/>
      <c r="BQ8" s="418"/>
      <c r="BR8" s="418"/>
      <c r="BS8" s="418"/>
      <c r="BT8" s="418"/>
      <c r="BU8" s="419"/>
      <c r="BV8" s="417">
        <v>10579176</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0.53</v>
      </c>
      <c r="CU8" s="458"/>
      <c r="CV8" s="458"/>
      <c r="CW8" s="458"/>
      <c r="CX8" s="458"/>
      <c r="CY8" s="458"/>
      <c r="CZ8" s="458"/>
      <c r="DA8" s="459"/>
      <c r="DB8" s="457">
        <v>0.52</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717082</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-4231931</v>
      </c>
      <c r="BO9" s="418"/>
      <c r="BP9" s="418"/>
      <c r="BQ9" s="418"/>
      <c r="BR9" s="418"/>
      <c r="BS9" s="418"/>
      <c r="BT9" s="418"/>
      <c r="BU9" s="419"/>
      <c r="BV9" s="417">
        <v>-76138</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2.8</v>
      </c>
      <c r="CU9" s="415"/>
      <c r="CV9" s="415"/>
      <c r="CW9" s="415"/>
      <c r="CX9" s="415"/>
      <c r="CY9" s="415"/>
      <c r="CZ9" s="415"/>
      <c r="DA9" s="416"/>
      <c r="DB9" s="414">
        <v>2.9</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693373</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59525</v>
      </c>
      <c r="BO10" s="418"/>
      <c r="BP10" s="418"/>
      <c r="BQ10" s="418"/>
      <c r="BR10" s="418"/>
      <c r="BS10" s="418"/>
      <c r="BT10" s="418"/>
      <c r="BU10" s="419"/>
      <c r="BV10" s="417">
        <v>81478</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717295</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1000000</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695696</v>
      </c>
      <c r="S13" s="499"/>
      <c r="T13" s="499"/>
      <c r="U13" s="499"/>
      <c r="V13" s="500"/>
      <c r="W13" s="433" t="s">
        <v>124</v>
      </c>
      <c r="X13" s="434"/>
      <c r="Y13" s="434"/>
      <c r="Z13" s="434"/>
      <c r="AA13" s="434"/>
      <c r="AB13" s="424"/>
      <c r="AC13" s="468">
        <v>415</v>
      </c>
      <c r="AD13" s="469"/>
      <c r="AE13" s="469"/>
      <c r="AF13" s="469"/>
      <c r="AG13" s="508"/>
      <c r="AH13" s="468">
        <v>354</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-5172406</v>
      </c>
      <c r="BO13" s="418"/>
      <c r="BP13" s="418"/>
      <c r="BQ13" s="418"/>
      <c r="BR13" s="418"/>
      <c r="BS13" s="418"/>
      <c r="BT13" s="418"/>
      <c r="BU13" s="419"/>
      <c r="BV13" s="417">
        <v>5340</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-2.5</v>
      </c>
      <c r="CU13" s="415"/>
      <c r="CV13" s="415"/>
      <c r="CW13" s="415"/>
      <c r="CX13" s="415"/>
      <c r="CY13" s="415"/>
      <c r="CZ13" s="415"/>
      <c r="DA13" s="416"/>
      <c r="DB13" s="414">
        <v>-1.7</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712057</v>
      </c>
      <c r="S14" s="499"/>
      <c r="T14" s="499"/>
      <c r="U14" s="499"/>
      <c r="V14" s="500"/>
      <c r="W14" s="407"/>
      <c r="X14" s="408"/>
      <c r="Y14" s="408"/>
      <c r="Z14" s="408"/>
      <c r="AA14" s="408"/>
      <c r="AB14" s="397"/>
      <c r="AC14" s="501">
        <v>0.1</v>
      </c>
      <c r="AD14" s="502"/>
      <c r="AE14" s="502"/>
      <c r="AF14" s="502"/>
      <c r="AG14" s="503"/>
      <c r="AH14" s="501">
        <v>0.1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691853</v>
      </c>
      <c r="S15" s="499"/>
      <c r="T15" s="499"/>
      <c r="U15" s="499"/>
      <c r="V15" s="500"/>
      <c r="W15" s="433" t="s">
        <v>131</v>
      </c>
      <c r="X15" s="434"/>
      <c r="Y15" s="434"/>
      <c r="Z15" s="434"/>
      <c r="AA15" s="434"/>
      <c r="AB15" s="424"/>
      <c r="AC15" s="468">
        <v>61999</v>
      </c>
      <c r="AD15" s="469"/>
      <c r="AE15" s="469"/>
      <c r="AF15" s="469"/>
      <c r="AG15" s="508"/>
      <c r="AH15" s="468">
        <v>60578</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82163198</v>
      </c>
      <c r="BO15" s="381"/>
      <c r="BP15" s="381"/>
      <c r="BQ15" s="381"/>
      <c r="BR15" s="381"/>
      <c r="BS15" s="381"/>
      <c r="BT15" s="381"/>
      <c r="BU15" s="382"/>
      <c r="BV15" s="380">
        <v>79687408</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20.3</v>
      </c>
      <c r="AD16" s="502"/>
      <c r="AE16" s="502"/>
      <c r="AF16" s="502"/>
      <c r="AG16" s="503"/>
      <c r="AH16" s="501">
        <v>20.5</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151861451</v>
      </c>
      <c r="BO16" s="418"/>
      <c r="BP16" s="418"/>
      <c r="BQ16" s="418"/>
      <c r="BR16" s="418"/>
      <c r="BS16" s="418"/>
      <c r="BT16" s="418"/>
      <c r="BU16" s="419"/>
      <c r="BV16" s="417">
        <v>148994713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242337</v>
      </c>
      <c r="AD17" s="469"/>
      <c r="AE17" s="469"/>
      <c r="AF17" s="469"/>
      <c r="AG17" s="508"/>
      <c r="AH17" s="468">
        <v>234360</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164330312</v>
      </c>
      <c r="BO17" s="418"/>
      <c r="BP17" s="418"/>
      <c r="BQ17" s="418"/>
      <c r="BR17" s="418"/>
      <c r="BS17" s="418"/>
      <c r="BT17" s="418"/>
      <c r="BU17" s="419"/>
      <c r="BV17" s="417">
        <v>160750609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60.75</v>
      </c>
      <c r="M18" s="530"/>
      <c r="N18" s="530"/>
      <c r="O18" s="530"/>
      <c r="P18" s="530"/>
      <c r="Q18" s="530"/>
      <c r="R18" s="531"/>
      <c r="S18" s="531"/>
      <c r="T18" s="531"/>
      <c r="U18" s="531"/>
      <c r="V18" s="532"/>
      <c r="W18" s="435"/>
      <c r="X18" s="436"/>
      <c r="Y18" s="436"/>
      <c r="Z18" s="436"/>
      <c r="AA18" s="436"/>
      <c r="AB18" s="427"/>
      <c r="AC18" s="533">
        <v>79.5</v>
      </c>
      <c r="AD18" s="534"/>
      <c r="AE18" s="534"/>
      <c r="AF18" s="534"/>
      <c r="AG18" s="535"/>
      <c r="AH18" s="533">
        <v>79.400000000000006</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134078935</v>
      </c>
      <c r="BO18" s="418"/>
      <c r="BP18" s="418"/>
      <c r="BQ18" s="418"/>
      <c r="BR18" s="418"/>
      <c r="BS18" s="418"/>
      <c r="BT18" s="418"/>
      <c r="BU18" s="419"/>
      <c r="BV18" s="417">
        <v>132703537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11804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179337495</v>
      </c>
      <c r="BO19" s="418"/>
      <c r="BP19" s="418"/>
      <c r="BQ19" s="418"/>
      <c r="BR19" s="418"/>
      <c r="BS19" s="418"/>
      <c r="BT19" s="418"/>
      <c r="BU19" s="419"/>
      <c r="BV19" s="417">
        <v>179112454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371149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27316342</v>
      </c>
      <c r="BO23" s="418"/>
      <c r="BP23" s="418"/>
      <c r="BQ23" s="418"/>
      <c r="BR23" s="418"/>
      <c r="BS23" s="418"/>
      <c r="BT23" s="418"/>
      <c r="BU23" s="419"/>
      <c r="BV23" s="417">
        <v>31324887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11600</v>
      </c>
      <c r="R24" s="469"/>
      <c r="S24" s="469"/>
      <c r="T24" s="469"/>
      <c r="U24" s="469"/>
      <c r="V24" s="508"/>
      <c r="W24" s="563"/>
      <c r="X24" s="551"/>
      <c r="Y24" s="552"/>
      <c r="Z24" s="467" t="s">
        <v>155</v>
      </c>
      <c r="AA24" s="447"/>
      <c r="AB24" s="447"/>
      <c r="AC24" s="447"/>
      <c r="AD24" s="447"/>
      <c r="AE24" s="447"/>
      <c r="AF24" s="447"/>
      <c r="AG24" s="448"/>
      <c r="AH24" s="468">
        <v>4014</v>
      </c>
      <c r="AI24" s="469"/>
      <c r="AJ24" s="469"/>
      <c r="AK24" s="469"/>
      <c r="AL24" s="508"/>
      <c r="AM24" s="468">
        <v>12788604</v>
      </c>
      <c r="AN24" s="469"/>
      <c r="AO24" s="469"/>
      <c r="AP24" s="469"/>
      <c r="AQ24" s="469"/>
      <c r="AR24" s="508"/>
      <c r="AS24" s="468">
        <v>3186</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24092650</v>
      </c>
      <c r="BO24" s="418"/>
      <c r="BP24" s="418"/>
      <c r="BQ24" s="418"/>
      <c r="BR24" s="418"/>
      <c r="BS24" s="418"/>
      <c r="BT24" s="418"/>
      <c r="BU24" s="419"/>
      <c r="BV24" s="417">
        <v>27673829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2</v>
      </c>
      <c r="M25" s="469"/>
      <c r="N25" s="469"/>
      <c r="O25" s="469"/>
      <c r="P25" s="508"/>
      <c r="Q25" s="468">
        <v>9310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18467317</v>
      </c>
      <c r="BO25" s="381"/>
      <c r="BP25" s="381"/>
      <c r="BQ25" s="381"/>
      <c r="BR25" s="381"/>
      <c r="BS25" s="381"/>
      <c r="BT25" s="381"/>
      <c r="BU25" s="382"/>
      <c r="BV25" s="380">
        <v>22901915</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7830</v>
      </c>
      <c r="R26" s="469"/>
      <c r="S26" s="469"/>
      <c r="T26" s="469"/>
      <c r="U26" s="469"/>
      <c r="V26" s="508"/>
      <c r="W26" s="563"/>
      <c r="X26" s="551"/>
      <c r="Y26" s="552"/>
      <c r="Z26" s="467" t="s">
        <v>161</v>
      </c>
      <c r="AA26" s="573"/>
      <c r="AB26" s="573"/>
      <c r="AC26" s="573"/>
      <c r="AD26" s="573"/>
      <c r="AE26" s="573"/>
      <c r="AF26" s="573"/>
      <c r="AG26" s="574"/>
      <c r="AH26" s="468">
        <v>518</v>
      </c>
      <c r="AI26" s="469"/>
      <c r="AJ26" s="469"/>
      <c r="AK26" s="469"/>
      <c r="AL26" s="508"/>
      <c r="AM26" s="468">
        <v>1580418</v>
      </c>
      <c r="AN26" s="469"/>
      <c r="AO26" s="469"/>
      <c r="AP26" s="469"/>
      <c r="AQ26" s="469"/>
      <c r="AR26" s="508"/>
      <c r="AS26" s="468">
        <v>3051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v>50000</v>
      </c>
      <c r="BO26" s="418"/>
      <c r="BP26" s="418"/>
      <c r="BQ26" s="418"/>
      <c r="BR26" s="418"/>
      <c r="BS26" s="418"/>
      <c r="BT26" s="418"/>
      <c r="BU26" s="419"/>
      <c r="BV26" s="417">
        <v>35000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9330</v>
      </c>
      <c r="R27" s="469"/>
      <c r="S27" s="469"/>
      <c r="T27" s="469"/>
      <c r="U27" s="469"/>
      <c r="V27" s="508"/>
      <c r="W27" s="563"/>
      <c r="X27" s="551"/>
      <c r="Y27" s="552"/>
      <c r="Z27" s="467" t="s">
        <v>164</v>
      </c>
      <c r="AA27" s="447"/>
      <c r="AB27" s="447"/>
      <c r="AC27" s="447"/>
      <c r="AD27" s="447"/>
      <c r="AE27" s="447"/>
      <c r="AF27" s="447"/>
      <c r="AG27" s="448"/>
      <c r="AH27" s="468">
        <v>9</v>
      </c>
      <c r="AI27" s="469"/>
      <c r="AJ27" s="469"/>
      <c r="AK27" s="469"/>
      <c r="AL27" s="508"/>
      <c r="AM27" s="468">
        <v>37850</v>
      </c>
      <c r="AN27" s="469"/>
      <c r="AO27" s="469"/>
      <c r="AP27" s="469"/>
      <c r="AQ27" s="469"/>
      <c r="AR27" s="508"/>
      <c r="AS27" s="468">
        <v>4206</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7870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62966450</v>
      </c>
      <c r="BO28" s="381"/>
      <c r="BP28" s="381"/>
      <c r="BQ28" s="381"/>
      <c r="BR28" s="381"/>
      <c r="BS28" s="381"/>
      <c r="BT28" s="381"/>
      <c r="BU28" s="382"/>
      <c r="BV28" s="380">
        <v>58617337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48</v>
      </c>
      <c r="M29" s="469"/>
      <c r="N29" s="469"/>
      <c r="O29" s="469"/>
      <c r="P29" s="508"/>
      <c r="Q29" s="468">
        <v>6150</v>
      </c>
      <c r="R29" s="469"/>
      <c r="S29" s="469"/>
      <c r="T29" s="469"/>
      <c r="U29" s="469"/>
      <c r="V29" s="508"/>
      <c r="W29" s="564"/>
      <c r="X29" s="565"/>
      <c r="Y29" s="566"/>
      <c r="Z29" s="467" t="s">
        <v>171</v>
      </c>
      <c r="AA29" s="447"/>
      <c r="AB29" s="447"/>
      <c r="AC29" s="447"/>
      <c r="AD29" s="447"/>
      <c r="AE29" s="447"/>
      <c r="AF29" s="447"/>
      <c r="AG29" s="448"/>
      <c r="AH29" s="468">
        <v>4023</v>
      </c>
      <c r="AI29" s="469"/>
      <c r="AJ29" s="469"/>
      <c r="AK29" s="469"/>
      <c r="AL29" s="508"/>
      <c r="AM29" s="468">
        <v>12826454</v>
      </c>
      <c r="AN29" s="469"/>
      <c r="AO29" s="469"/>
      <c r="AP29" s="469"/>
      <c r="AQ29" s="469"/>
      <c r="AR29" s="508"/>
      <c r="AS29" s="468">
        <v>3188</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9731917</v>
      </c>
      <c r="BO29" s="418"/>
      <c r="BP29" s="418"/>
      <c r="BQ29" s="418"/>
      <c r="BR29" s="418"/>
      <c r="BS29" s="418"/>
      <c r="BT29" s="418"/>
      <c r="BU29" s="419"/>
      <c r="BV29" s="417">
        <v>11719073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100.9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53212633</v>
      </c>
      <c r="BO30" s="587"/>
      <c r="BP30" s="587"/>
      <c r="BQ30" s="587"/>
      <c r="BR30" s="587"/>
      <c r="BS30" s="587"/>
      <c r="BT30" s="587"/>
      <c r="BU30" s="588"/>
      <c r="BV30" s="586">
        <v>46233779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5</v>
      </c>
      <c r="BX34" s="598"/>
      <c r="BY34" s="599" t="str">
        <f>IF('各会計、関係団体の財政状況及び健全化判断比率'!B68="","",'各会計、関係団体の財政状況及び健全化判断比率'!B68)</f>
        <v>特別区人事・厚生事務組合</v>
      </c>
      <c r="BZ34" s="599"/>
      <c r="CA34" s="599"/>
      <c r="CB34" s="599"/>
      <c r="CC34" s="599"/>
      <c r="CD34" s="599"/>
      <c r="CE34" s="599"/>
      <c r="CF34" s="599"/>
      <c r="CG34" s="599"/>
      <c r="CH34" s="599"/>
      <c r="CI34" s="599"/>
      <c r="CJ34" s="599"/>
      <c r="CK34" s="599"/>
      <c r="CL34" s="599"/>
      <c r="CM34" s="599"/>
      <c r="CN34" s="167"/>
      <c r="CO34" s="598">
        <f>IF(CQ34="","",MAX(C34:D43,U34:V43,AM34:AN43,BE34:BF43,BW34:BX43)+1)</f>
        <v>11</v>
      </c>
      <c r="CP34" s="598"/>
      <c r="CQ34" s="599" t="str">
        <f>IF('各会計、関係団体の財政状況及び健全化判断比率'!BS7="","",'各会計、関係団体の財政状況及び健全化判断比率'!BS7)</f>
        <v>大田区文化振興協会</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6</v>
      </c>
      <c r="BX35" s="598"/>
      <c r="BY35" s="599" t="str">
        <f>IF('各会計、関係団体の財政状況及び健全化判断比率'!B69="","",'各会計、関係団体の財政状況及び健全化判断比率'!B69)</f>
        <v>特別区競馬組合</v>
      </c>
      <c r="BZ35" s="599"/>
      <c r="CA35" s="599"/>
      <c r="CB35" s="599"/>
      <c r="CC35" s="599"/>
      <c r="CD35" s="599"/>
      <c r="CE35" s="599"/>
      <c r="CF35" s="599"/>
      <c r="CG35" s="599"/>
      <c r="CH35" s="599"/>
      <c r="CI35" s="599"/>
      <c r="CJ35" s="599"/>
      <c r="CK35" s="599"/>
      <c r="CL35" s="599"/>
      <c r="CM35" s="599"/>
      <c r="CN35" s="167"/>
      <c r="CO35" s="598">
        <f t="shared" ref="CO35:CO43" si="3">IF(CQ35="","",CO34+1)</f>
        <v>12</v>
      </c>
      <c r="CP35" s="598"/>
      <c r="CQ35" s="599" t="str">
        <f>IF('各会計、関係団体の財政状況及び健全化判断比率'!BS8="","",'各会計、関係団体の財政状況及び健全化判断比率'!BS8)</f>
        <v>大田区産業振興協会</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7</v>
      </c>
      <c r="BX36" s="598"/>
      <c r="BY36" s="599" t="str">
        <f>IF('各会計、関係団体の財政状況及び健全化判断比率'!B70="","",'各会計、関係団体の財政状況及び健全化判断比率'!B70)</f>
        <v>臨海部広域斎場組合</v>
      </c>
      <c r="BZ36" s="599"/>
      <c r="CA36" s="599"/>
      <c r="CB36" s="599"/>
      <c r="CC36" s="599"/>
      <c r="CD36" s="599"/>
      <c r="CE36" s="599"/>
      <c r="CF36" s="599"/>
      <c r="CG36" s="599"/>
      <c r="CH36" s="599"/>
      <c r="CI36" s="599"/>
      <c r="CJ36" s="599"/>
      <c r="CK36" s="599"/>
      <c r="CL36" s="599"/>
      <c r="CM36" s="599"/>
      <c r="CN36" s="167"/>
      <c r="CO36" s="598">
        <f t="shared" si="3"/>
        <v>13</v>
      </c>
      <c r="CP36" s="598"/>
      <c r="CQ36" s="599" t="str">
        <f>IF('各会計、関係団体の財政状況及び健全化判断比率'!BS9="","",'各会計、関係団体の財政状況及び健全化判断比率'!BS9)</f>
        <v>大田区体育協会</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8</v>
      </c>
      <c r="BX37" s="598"/>
      <c r="BY37" s="599" t="str">
        <f>IF('各会計、関係団体の財政状況及び健全化判断比率'!B71="","",'各会計、関係団体の財政状況及び健全化判断比率'!B71)</f>
        <v>東京二十三区清掃一部事務組合</v>
      </c>
      <c r="BZ37" s="599"/>
      <c r="CA37" s="599"/>
      <c r="CB37" s="599"/>
      <c r="CC37" s="599"/>
      <c r="CD37" s="599"/>
      <c r="CE37" s="599"/>
      <c r="CF37" s="599"/>
      <c r="CG37" s="599"/>
      <c r="CH37" s="599"/>
      <c r="CI37" s="599"/>
      <c r="CJ37" s="599"/>
      <c r="CK37" s="599"/>
      <c r="CL37" s="599"/>
      <c r="CM37" s="599"/>
      <c r="CN37" s="167"/>
      <c r="CO37" s="598">
        <f t="shared" si="3"/>
        <v>14</v>
      </c>
      <c r="CP37" s="598"/>
      <c r="CQ37" s="599" t="str">
        <f>IF('各会計、関係団体の財政状況及び健全化判断比率'!BS10="","",'各会計、関係団体の財政状況及び健全化判断比率'!BS10)</f>
        <v>大田区土地開発公社</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9</v>
      </c>
      <c r="BX38" s="598"/>
      <c r="BY38" s="599" t="str">
        <f>IF('各会計、関係団体の財政状況及び健全化判断比率'!B72="","",'各会計、関係団体の財政状況及び健全化判断比率'!B72)</f>
        <v>東京都後期高齢者医療広域連合（一般会計）</v>
      </c>
      <c r="BZ38" s="599"/>
      <c r="CA38" s="599"/>
      <c r="CB38" s="599"/>
      <c r="CC38" s="599"/>
      <c r="CD38" s="599"/>
      <c r="CE38" s="599"/>
      <c r="CF38" s="599"/>
      <c r="CG38" s="599"/>
      <c r="CH38" s="599"/>
      <c r="CI38" s="599"/>
      <c r="CJ38" s="599"/>
      <c r="CK38" s="599"/>
      <c r="CL38" s="599"/>
      <c r="CM38" s="599"/>
      <c r="CN38" s="167"/>
      <c r="CO38" s="598">
        <f t="shared" si="3"/>
        <v>15</v>
      </c>
      <c r="CP38" s="598"/>
      <c r="CQ38" s="599" t="str">
        <f>IF('各会計、関係団体の財政状況及び健全化判断比率'!BS11="","",'各会計、関係団体の財政状況及び健全化判断比率'!BS11)</f>
        <v>大田まちづくり公社</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10</v>
      </c>
      <c r="BX39" s="598"/>
      <c r="BY39" s="599" t="str">
        <f>IF('各会計、関係団体の財政状況及び健全化判断比率'!B73="","",'各会計、関係団体の財政状況及び健全化判断比率'!B73)</f>
        <v>東京都後期高齢者医療広域連合（後期高齢者医療特別会計）</v>
      </c>
      <c r="BZ39" s="599"/>
      <c r="CA39" s="599"/>
      <c r="CB39" s="599"/>
      <c r="CC39" s="599"/>
      <c r="CD39" s="599"/>
      <c r="CE39" s="599"/>
      <c r="CF39" s="599"/>
      <c r="CG39" s="599"/>
      <c r="CH39" s="599"/>
      <c r="CI39" s="599"/>
      <c r="CJ39" s="599"/>
      <c r="CK39" s="599"/>
      <c r="CL39" s="599"/>
      <c r="CM39" s="599"/>
      <c r="CN39" s="167"/>
      <c r="CO39" s="598">
        <f t="shared" si="3"/>
        <v>16</v>
      </c>
      <c r="CP39" s="598"/>
      <c r="CQ39" s="599" t="str">
        <f>IF('各会計、関係団体の財政状況及び健全化判断比率'!BS12="","",'各会計、関係団体の財政状況及び健全化判断比率'!BS12)</f>
        <v>大田区環境公社</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84" t="s">
        <v>520</v>
      </c>
      <c r="D34" s="1184"/>
      <c r="E34" s="1185"/>
      <c r="F34" s="32">
        <v>6.07</v>
      </c>
      <c r="G34" s="33">
        <v>10.02</v>
      </c>
      <c r="H34" s="33">
        <v>7</v>
      </c>
      <c r="I34" s="33">
        <v>6.58</v>
      </c>
      <c r="J34" s="34">
        <v>3.86</v>
      </c>
      <c r="K34" s="22"/>
      <c r="L34" s="22"/>
      <c r="M34" s="22"/>
      <c r="N34" s="22"/>
      <c r="O34" s="22"/>
      <c r="P34" s="22"/>
    </row>
    <row r="35" spans="1:16" ht="39" customHeight="1">
      <c r="A35" s="22"/>
      <c r="B35" s="35"/>
      <c r="C35" s="1178" t="s">
        <v>521</v>
      </c>
      <c r="D35" s="1179"/>
      <c r="E35" s="1180"/>
      <c r="F35" s="36">
        <v>2.2000000000000002</v>
      </c>
      <c r="G35" s="37">
        <v>1.54</v>
      </c>
      <c r="H35" s="37">
        <v>1.03</v>
      </c>
      <c r="I35" s="37">
        <v>0.82</v>
      </c>
      <c r="J35" s="38">
        <v>1.77</v>
      </c>
      <c r="K35" s="22"/>
      <c r="L35" s="22"/>
      <c r="M35" s="22"/>
      <c r="N35" s="22"/>
      <c r="O35" s="22"/>
      <c r="P35" s="22"/>
    </row>
    <row r="36" spans="1:16" ht="39" customHeight="1">
      <c r="A36" s="22"/>
      <c r="B36" s="35"/>
      <c r="C36" s="1178" t="s">
        <v>522</v>
      </c>
      <c r="D36" s="1179"/>
      <c r="E36" s="1180"/>
      <c r="F36" s="36">
        <v>0.31</v>
      </c>
      <c r="G36" s="37">
        <v>0.28000000000000003</v>
      </c>
      <c r="H36" s="37">
        <v>0.32</v>
      </c>
      <c r="I36" s="37">
        <v>0.64</v>
      </c>
      <c r="J36" s="38">
        <v>1.28</v>
      </c>
      <c r="K36" s="22"/>
      <c r="L36" s="22"/>
      <c r="M36" s="22"/>
      <c r="N36" s="22"/>
      <c r="O36" s="22"/>
      <c r="P36" s="22"/>
    </row>
    <row r="37" spans="1:16" ht="39" customHeight="1">
      <c r="A37" s="22"/>
      <c r="B37" s="35"/>
      <c r="C37" s="1178" t="s">
        <v>523</v>
      </c>
      <c r="D37" s="1179"/>
      <c r="E37" s="1180"/>
      <c r="F37" s="36">
        <v>0.06</v>
      </c>
      <c r="G37" s="37">
        <v>0.05</v>
      </c>
      <c r="H37" s="37">
        <v>7.0000000000000007E-2</v>
      </c>
      <c r="I37" s="37">
        <v>7.0000000000000007E-2</v>
      </c>
      <c r="J37" s="38">
        <v>0.08</v>
      </c>
      <c r="K37" s="22"/>
      <c r="L37" s="22"/>
      <c r="M37" s="22"/>
      <c r="N37" s="22"/>
      <c r="O37" s="22"/>
      <c r="P37" s="22"/>
    </row>
    <row r="38" spans="1:16" ht="39" customHeight="1">
      <c r="A38" s="22"/>
      <c r="B38" s="35"/>
      <c r="C38" s="1178"/>
      <c r="D38" s="1179"/>
      <c r="E38" s="1180"/>
      <c r="F38" s="36"/>
      <c r="G38" s="37"/>
      <c r="H38" s="37"/>
      <c r="I38" s="37"/>
      <c r="J38" s="38"/>
      <c r="K38" s="22"/>
      <c r="L38" s="22"/>
      <c r="M38" s="22"/>
      <c r="N38" s="22"/>
      <c r="O38" s="22"/>
      <c r="P38" s="22"/>
    </row>
    <row r="39" spans="1:16" ht="39" customHeight="1">
      <c r="A39" s="22"/>
      <c r="B39" s="35"/>
      <c r="C39" s="1178"/>
      <c r="D39" s="1179"/>
      <c r="E39" s="1180"/>
      <c r="F39" s="36"/>
      <c r="G39" s="37"/>
      <c r="H39" s="37"/>
      <c r="I39" s="37"/>
      <c r="J39" s="38"/>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524</v>
      </c>
      <c r="D42" s="1179"/>
      <c r="E42" s="1180"/>
      <c r="F42" s="36" t="s">
        <v>473</v>
      </c>
      <c r="G42" s="37" t="s">
        <v>473</v>
      </c>
      <c r="H42" s="37" t="s">
        <v>473</v>
      </c>
      <c r="I42" s="37" t="s">
        <v>473</v>
      </c>
      <c r="J42" s="38" t="s">
        <v>473</v>
      </c>
      <c r="K42" s="22"/>
      <c r="L42" s="22"/>
      <c r="M42" s="22"/>
      <c r="N42" s="22"/>
      <c r="O42" s="22"/>
      <c r="P42" s="22"/>
    </row>
    <row r="43" spans="1:16" ht="39" customHeight="1" thickBot="1">
      <c r="A43" s="22"/>
      <c r="B43" s="40"/>
      <c r="C43" s="1181" t="s">
        <v>525</v>
      </c>
      <c r="D43" s="1182"/>
      <c r="E43" s="1183"/>
      <c r="F43" s="41" t="s">
        <v>473</v>
      </c>
      <c r="G43" s="42" t="s">
        <v>473</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94" t="s">
        <v>11</v>
      </c>
      <c r="C45" s="1195"/>
      <c r="D45" s="58"/>
      <c r="E45" s="1200" t="s">
        <v>12</v>
      </c>
      <c r="F45" s="1200"/>
      <c r="G45" s="1200"/>
      <c r="H45" s="1200"/>
      <c r="I45" s="1200"/>
      <c r="J45" s="1201"/>
      <c r="K45" s="59">
        <v>6798</v>
      </c>
      <c r="L45" s="60">
        <v>6730</v>
      </c>
      <c r="M45" s="60">
        <v>5670</v>
      </c>
      <c r="N45" s="60">
        <v>4632</v>
      </c>
      <c r="O45" s="61">
        <v>4673</v>
      </c>
      <c r="P45" s="48"/>
      <c r="Q45" s="48"/>
      <c r="R45" s="48"/>
      <c r="S45" s="48"/>
      <c r="T45" s="48"/>
      <c r="U45" s="48"/>
    </row>
    <row r="46" spans="1:21" ht="30.75" customHeight="1">
      <c r="A46" s="48"/>
      <c r="B46" s="1196"/>
      <c r="C46" s="1197"/>
      <c r="D46" s="62"/>
      <c r="E46" s="1188" t="s">
        <v>13</v>
      </c>
      <c r="F46" s="1188"/>
      <c r="G46" s="1188"/>
      <c r="H46" s="1188"/>
      <c r="I46" s="1188"/>
      <c r="J46" s="1189"/>
      <c r="K46" s="63" t="s">
        <v>473</v>
      </c>
      <c r="L46" s="64" t="s">
        <v>473</v>
      </c>
      <c r="M46" s="64" t="s">
        <v>473</v>
      </c>
      <c r="N46" s="64" t="s">
        <v>473</v>
      </c>
      <c r="O46" s="65" t="s">
        <v>473</v>
      </c>
      <c r="P46" s="48"/>
      <c r="Q46" s="48"/>
      <c r="R46" s="48"/>
      <c r="S46" s="48"/>
      <c r="T46" s="48"/>
      <c r="U46" s="48"/>
    </row>
    <row r="47" spans="1:21" ht="30.75" customHeight="1">
      <c r="A47" s="48"/>
      <c r="B47" s="1196"/>
      <c r="C47" s="1197"/>
      <c r="D47" s="62"/>
      <c r="E47" s="1188" t="s">
        <v>14</v>
      </c>
      <c r="F47" s="1188"/>
      <c r="G47" s="1188"/>
      <c r="H47" s="1188"/>
      <c r="I47" s="1188"/>
      <c r="J47" s="1189"/>
      <c r="K47" s="63">
        <v>398</v>
      </c>
      <c r="L47" s="64">
        <v>325</v>
      </c>
      <c r="M47" s="64">
        <v>293</v>
      </c>
      <c r="N47" s="64">
        <v>248</v>
      </c>
      <c r="O47" s="65">
        <v>160</v>
      </c>
      <c r="P47" s="48"/>
      <c r="Q47" s="48"/>
      <c r="R47" s="48"/>
      <c r="S47" s="48"/>
      <c r="T47" s="48"/>
      <c r="U47" s="48"/>
    </row>
    <row r="48" spans="1:21" ht="30.75" customHeight="1">
      <c r="A48" s="48"/>
      <c r="B48" s="1196"/>
      <c r="C48" s="1197"/>
      <c r="D48" s="62"/>
      <c r="E48" s="1188" t="s">
        <v>15</v>
      </c>
      <c r="F48" s="1188"/>
      <c r="G48" s="1188"/>
      <c r="H48" s="1188"/>
      <c r="I48" s="1188"/>
      <c r="J48" s="1189"/>
      <c r="K48" s="63" t="s">
        <v>473</v>
      </c>
      <c r="L48" s="64" t="s">
        <v>473</v>
      </c>
      <c r="M48" s="64" t="s">
        <v>473</v>
      </c>
      <c r="N48" s="64" t="s">
        <v>473</v>
      </c>
      <c r="O48" s="65" t="s">
        <v>473</v>
      </c>
      <c r="P48" s="48"/>
      <c r="Q48" s="48"/>
      <c r="R48" s="48"/>
      <c r="S48" s="48"/>
      <c r="T48" s="48"/>
      <c r="U48" s="48"/>
    </row>
    <row r="49" spans="1:21" ht="30.75" customHeight="1">
      <c r="A49" s="48"/>
      <c r="B49" s="1196"/>
      <c r="C49" s="1197"/>
      <c r="D49" s="62"/>
      <c r="E49" s="1188" t="s">
        <v>16</v>
      </c>
      <c r="F49" s="1188"/>
      <c r="G49" s="1188"/>
      <c r="H49" s="1188"/>
      <c r="I49" s="1188"/>
      <c r="J49" s="1189"/>
      <c r="K49" s="63">
        <v>880</v>
      </c>
      <c r="L49" s="64">
        <v>745</v>
      </c>
      <c r="M49" s="64">
        <v>662</v>
      </c>
      <c r="N49" s="64">
        <v>628</v>
      </c>
      <c r="O49" s="65">
        <v>419</v>
      </c>
      <c r="P49" s="48"/>
      <c r="Q49" s="48"/>
      <c r="R49" s="48"/>
      <c r="S49" s="48"/>
      <c r="T49" s="48"/>
      <c r="U49" s="48"/>
    </row>
    <row r="50" spans="1:21" ht="30.75" customHeight="1">
      <c r="A50" s="48"/>
      <c r="B50" s="1196"/>
      <c r="C50" s="1197"/>
      <c r="D50" s="62"/>
      <c r="E50" s="1188" t="s">
        <v>17</v>
      </c>
      <c r="F50" s="1188"/>
      <c r="G50" s="1188"/>
      <c r="H50" s="1188"/>
      <c r="I50" s="1188"/>
      <c r="J50" s="1189"/>
      <c r="K50" s="63">
        <v>2292</v>
      </c>
      <c r="L50" s="64">
        <v>3278</v>
      </c>
      <c r="M50" s="64">
        <v>4254</v>
      </c>
      <c r="N50" s="64">
        <v>3513</v>
      </c>
      <c r="O50" s="65">
        <v>2168</v>
      </c>
      <c r="P50" s="48"/>
      <c r="Q50" s="48"/>
      <c r="R50" s="48"/>
      <c r="S50" s="48"/>
      <c r="T50" s="48"/>
      <c r="U50" s="48"/>
    </row>
    <row r="51" spans="1:21" ht="30.75" customHeight="1">
      <c r="A51" s="48"/>
      <c r="B51" s="1198"/>
      <c r="C51" s="1199"/>
      <c r="D51" s="66"/>
      <c r="E51" s="1188" t="s">
        <v>18</v>
      </c>
      <c r="F51" s="1188"/>
      <c r="G51" s="1188"/>
      <c r="H51" s="1188"/>
      <c r="I51" s="1188"/>
      <c r="J51" s="1189"/>
      <c r="K51" s="63" t="s">
        <v>473</v>
      </c>
      <c r="L51" s="64" t="s">
        <v>473</v>
      </c>
      <c r="M51" s="64" t="s">
        <v>473</v>
      </c>
      <c r="N51" s="64" t="s">
        <v>473</v>
      </c>
      <c r="O51" s="65" t="s">
        <v>473</v>
      </c>
      <c r="P51" s="48"/>
      <c r="Q51" s="48"/>
      <c r="R51" s="48"/>
      <c r="S51" s="48"/>
      <c r="T51" s="48"/>
      <c r="U51" s="48"/>
    </row>
    <row r="52" spans="1:21" ht="30.75" customHeight="1">
      <c r="A52" s="48"/>
      <c r="B52" s="1186" t="s">
        <v>19</v>
      </c>
      <c r="C52" s="1187"/>
      <c r="D52" s="66"/>
      <c r="E52" s="1188" t="s">
        <v>20</v>
      </c>
      <c r="F52" s="1188"/>
      <c r="G52" s="1188"/>
      <c r="H52" s="1188"/>
      <c r="I52" s="1188"/>
      <c r="J52" s="1189"/>
      <c r="K52" s="63">
        <v>12166</v>
      </c>
      <c r="L52" s="64">
        <v>12498</v>
      </c>
      <c r="M52" s="64">
        <v>12703</v>
      </c>
      <c r="N52" s="64">
        <v>13251</v>
      </c>
      <c r="O52" s="65">
        <v>12851</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-1798</v>
      </c>
      <c r="L53" s="69">
        <v>-1420</v>
      </c>
      <c r="M53" s="69">
        <v>-1824</v>
      </c>
      <c r="N53" s="69">
        <v>-4230</v>
      </c>
      <c r="O53" s="70">
        <v>-5431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202" t="s">
        <v>24</v>
      </c>
      <c r="C41" s="1203"/>
      <c r="D41" s="81"/>
      <c r="E41" s="1208" t="s">
        <v>25</v>
      </c>
      <c r="F41" s="1208"/>
      <c r="G41" s="1208"/>
      <c r="H41" s="1209"/>
      <c r="I41" s="82">
        <v>47758</v>
      </c>
      <c r="J41" s="83">
        <v>45220</v>
      </c>
      <c r="K41" s="83">
        <v>40733</v>
      </c>
      <c r="L41" s="83">
        <v>34454</v>
      </c>
      <c r="M41" s="84">
        <v>30097</v>
      </c>
    </row>
    <row r="42" spans="2:13" ht="27.75" customHeight="1">
      <c r="B42" s="1204"/>
      <c r="C42" s="1205"/>
      <c r="D42" s="85"/>
      <c r="E42" s="1210" t="s">
        <v>26</v>
      </c>
      <c r="F42" s="1210"/>
      <c r="G42" s="1210"/>
      <c r="H42" s="1211"/>
      <c r="I42" s="86">
        <v>10450</v>
      </c>
      <c r="J42" s="87">
        <v>9171</v>
      </c>
      <c r="K42" s="87">
        <v>6655</v>
      </c>
      <c r="L42" s="87">
        <v>5839</v>
      </c>
      <c r="M42" s="88">
        <v>4934</v>
      </c>
    </row>
    <row r="43" spans="2:13" ht="27.75" customHeight="1">
      <c r="B43" s="1204"/>
      <c r="C43" s="1205"/>
      <c r="D43" s="85"/>
      <c r="E43" s="1210" t="s">
        <v>27</v>
      </c>
      <c r="F43" s="1210"/>
      <c r="G43" s="1210"/>
      <c r="H43" s="1211"/>
      <c r="I43" s="86" t="s">
        <v>473</v>
      </c>
      <c r="J43" s="87" t="s">
        <v>473</v>
      </c>
      <c r="K43" s="87" t="s">
        <v>473</v>
      </c>
      <c r="L43" s="87" t="s">
        <v>473</v>
      </c>
      <c r="M43" s="88" t="s">
        <v>473</v>
      </c>
    </row>
    <row r="44" spans="2:13" ht="27.75" customHeight="1">
      <c r="B44" s="1204"/>
      <c r="C44" s="1205"/>
      <c r="D44" s="85"/>
      <c r="E44" s="1210" t="s">
        <v>28</v>
      </c>
      <c r="F44" s="1210"/>
      <c r="G44" s="1210"/>
      <c r="H44" s="1211"/>
      <c r="I44" s="86">
        <v>3393</v>
      </c>
      <c r="J44" s="87">
        <v>3098</v>
      </c>
      <c r="K44" s="87">
        <v>2713</v>
      </c>
      <c r="L44" s="87">
        <v>2324</v>
      </c>
      <c r="M44" s="88">
        <v>2201</v>
      </c>
    </row>
    <row r="45" spans="2:13" ht="27.75" customHeight="1">
      <c r="B45" s="1204"/>
      <c r="C45" s="1205"/>
      <c r="D45" s="85"/>
      <c r="E45" s="1210" t="s">
        <v>29</v>
      </c>
      <c r="F45" s="1210"/>
      <c r="G45" s="1210"/>
      <c r="H45" s="1211"/>
      <c r="I45" s="86">
        <v>44156</v>
      </c>
      <c r="J45" s="87">
        <v>41294</v>
      </c>
      <c r="K45" s="87">
        <v>38729</v>
      </c>
      <c r="L45" s="87">
        <v>35583</v>
      </c>
      <c r="M45" s="88">
        <v>35485</v>
      </c>
    </row>
    <row r="46" spans="2:13" ht="27.75" customHeight="1">
      <c r="B46" s="1204"/>
      <c r="C46" s="1205"/>
      <c r="D46" s="89"/>
      <c r="E46" s="1210" t="s">
        <v>30</v>
      </c>
      <c r="F46" s="1210"/>
      <c r="G46" s="1210"/>
      <c r="H46" s="1211"/>
      <c r="I46" s="86">
        <v>34</v>
      </c>
      <c r="J46" s="87">
        <v>20</v>
      </c>
      <c r="K46" s="87">
        <v>14</v>
      </c>
      <c r="L46" s="87">
        <v>7</v>
      </c>
      <c r="M46" s="88">
        <v>5</v>
      </c>
    </row>
    <row r="47" spans="2:13" ht="27.75" customHeight="1">
      <c r="B47" s="1204"/>
      <c r="C47" s="1205"/>
      <c r="D47" s="90"/>
      <c r="E47" s="1212" t="s">
        <v>31</v>
      </c>
      <c r="F47" s="1213"/>
      <c r="G47" s="1213"/>
      <c r="H47" s="1214"/>
      <c r="I47" s="86" t="s">
        <v>473</v>
      </c>
      <c r="J47" s="87" t="s">
        <v>473</v>
      </c>
      <c r="K47" s="87" t="s">
        <v>473</v>
      </c>
      <c r="L47" s="87" t="s">
        <v>473</v>
      </c>
      <c r="M47" s="88" t="s">
        <v>473</v>
      </c>
    </row>
    <row r="48" spans="2:13" ht="27.75" customHeight="1">
      <c r="B48" s="1204"/>
      <c r="C48" s="1205"/>
      <c r="D48" s="85"/>
      <c r="E48" s="1210" t="s">
        <v>32</v>
      </c>
      <c r="F48" s="1210"/>
      <c r="G48" s="1210"/>
      <c r="H48" s="1211"/>
      <c r="I48" s="86" t="s">
        <v>473</v>
      </c>
      <c r="J48" s="87" t="s">
        <v>473</v>
      </c>
      <c r="K48" s="87" t="s">
        <v>473</v>
      </c>
      <c r="L48" s="87" t="s">
        <v>473</v>
      </c>
      <c r="M48" s="88" t="s">
        <v>473</v>
      </c>
    </row>
    <row r="49" spans="2:13" ht="27.75" customHeight="1">
      <c r="B49" s="1206"/>
      <c r="C49" s="1207"/>
      <c r="D49" s="85"/>
      <c r="E49" s="1210" t="s">
        <v>33</v>
      </c>
      <c r="F49" s="1210"/>
      <c r="G49" s="1210"/>
      <c r="H49" s="1211"/>
      <c r="I49" s="86" t="s">
        <v>473</v>
      </c>
      <c r="J49" s="87" t="s">
        <v>473</v>
      </c>
      <c r="K49" s="87" t="s">
        <v>473</v>
      </c>
      <c r="L49" s="87" t="s">
        <v>473</v>
      </c>
      <c r="M49" s="88" t="s">
        <v>473</v>
      </c>
    </row>
    <row r="50" spans="2:13" ht="27.75" customHeight="1">
      <c r="B50" s="1215" t="s">
        <v>34</v>
      </c>
      <c r="C50" s="1216"/>
      <c r="D50" s="91"/>
      <c r="E50" s="1210" t="s">
        <v>35</v>
      </c>
      <c r="F50" s="1210"/>
      <c r="G50" s="1210"/>
      <c r="H50" s="1211"/>
      <c r="I50" s="86">
        <v>96977</v>
      </c>
      <c r="J50" s="87">
        <v>103031</v>
      </c>
      <c r="K50" s="87">
        <v>111439</v>
      </c>
      <c r="L50" s="87">
        <v>121159</v>
      </c>
      <c r="M50" s="88">
        <v>130570</v>
      </c>
    </row>
    <row r="51" spans="2:13" ht="27.75" customHeight="1">
      <c r="B51" s="1204"/>
      <c r="C51" s="1205"/>
      <c r="D51" s="85"/>
      <c r="E51" s="1210" t="s">
        <v>36</v>
      </c>
      <c r="F51" s="1210"/>
      <c r="G51" s="1210"/>
      <c r="H51" s="1211"/>
      <c r="I51" s="86" t="s">
        <v>473</v>
      </c>
      <c r="J51" s="87" t="s">
        <v>473</v>
      </c>
      <c r="K51" s="87" t="s">
        <v>473</v>
      </c>
      <c r="L51" s="87" t="s">
        <v>473</v>
      </c>
      <c r="M51" s="88" t="s">
        <v>473</v>
      </c>
    </row>
    <row r="52" spans="2:13" ht="27.75" customHeight="1">
      <c r="B52" s="1206"/>
      <c r="C52" s="1207"/>
      <c r="D52" s="85"/>
      <c r="E52" s="1210" t="s">
        <v>37</v>
      </c>
      <c r="F52" s="1210"/>
      <c r="G52" s="1210"/>
      <c r="H52" s="1211"/>
      <c r="I52" s="86">
        <v>169951</v>
      </c>
      <c r="J52" s="87">
        <v>159018</v>
      </c>
      <c r="K52" s="87">
        <v>150477</v>
      </c>
      <c r="L52" s="87">
        <v>139064</v>
      </c>
      <c r="M52" s="88">
        <v>127702</v>
      </c>
    </row>
    <row r="53" spans="2:13" ht="27.75" customHeight="1" thickBot="1">
      <c r="B53" s="1217" t="s">
        <v>38</v>
      </c>
      <c r="C53" s="1218"/>
      <c r="D53" s="92"/>
      <c r="E53" s="1219" t="s">
        <v>39</v>
      </c>
      <c r="F53" s="1219"/>
      <c r="G53" s="1219"/>
      <c r="H53" s="1220"/>
      <c r="I53" s="93">
        <v>-161136</v>
      </c>
      <c r="J53" s="94">
        <v>-163247</v>
      </c>
      <c r="K53" s="94">
        <v>-173071</v>
      </c>
      <c r="L53" s="94">
        <v>-182016</v>
      </c>
      <c r="M53" s="95">
        <v>-185550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M16" sqref="M16"/>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546</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546</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547</v>
      </c>
      <c r="C41" s="248"/>
      <c r="D41" s="248"/>
      <c r="E41" s="248"/>
      <c r="F41" s="248"/>
      <c r="G41" s="248"/>
      <c r="H41" s="248"/>
      <c r="I41" s="248"/>
      <c r="J41" s="248"/>
      <c r="K41" s="248"/>
      <c r="L41" s="248"/>
      <c r="M41" s="248"/>
      <c r="N41" s="248"/>
      <c r="O41" s="248"/>
      <c r="P41" s="249"/>
    </row>
    <row r="42" spans="2:17">
      <c r="B42" s="250"/>
      <c r="C42" s="246"/>
      <c r="D42" s="246"/>
      <c r="E42" s="246"/>
      <c r="F42" s="246"/>
      <c r="G42" s="353" t="s">
        <v>548</v>
      </c>
      <c r="I42" s="354"/>
      <c r="J42" s="354"/>
      <c r="K42" s="354"/>
      <c r="L42" s="246"/>
      <c r="M42" s="246"/>
      <c r="N42" s="246"/>
      <c r="O42" s="246"/>
    </row>
    <row r="43" spans="2:17">
      <c r="B43" s="250"/>
      <c r="C43" s="246"/>
      <c r="D43" s="246"/>
      <c r="E43" s="246"/>
      <c r="F43" s="246"/>
      <c r="G43" s="1221" t="s">
        <v>549</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550</v>
      </c>
    </row>
    <row r="50" spans="1:17">
      <c r="B50" s="250"/>
      <c r="C50" s="246"/>
      <c r="D50" s="246"/>
      <c r="E50" s="246"/>
      <c r="F50" s="246"/>
      <c r="G50" s="1230"/>
      <c r="H50" s="1231"/>
      <c r="I50" s="1231"/>
      <c r="J50" s="1232"/>
      <c r="K50" s="356" t="s">
        <v>513</v>
      </c>
      <c r="L50" s="356" t="s">
        <v>514</v>
      </c>
      <c r="M50" s="356" t="s">
        <v>515</v>
      </c>
      <c r="N50" s="356" t="s">
        <v>516</v>
      </c>
      <c r="O50" s="356" t="s">
        <v>517</v>
      </c>
    </row>
    <row r="51" spans="1:17">
      <c r="B51" s="250"/>
      <c r="C51" s="246"/>
      <c r="D51" s="246"/>
      <c r="E51" s="246"/>
      <c r="F51" s="246"/>
      <c r="G51" s="1233" t="s">
        <v>551</v>
      </c>
      <c r="H51" s="1234"/>
      <c r="I51" s="1239" t="s">
        <v>552</v>
      </c>
      <c r="J51" s="1239"/>
      <c r="K51" s="1241"/>
      <c r="L51" s="1241"/>
      <c r="M51" s="1241"/>
      <c r="N51" s="1242"/>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553</v>
      </c>
      <c r="J53" s="1243"/>
      <c r="K53" s="1244"/>
      <c r="L53" s="1244"/>
      <c r="M53" s="1244"/>
      <c r="N53" s="1246">
        <v>66.099999999999994</v>
      </c>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554</v>
      </c>
      <c r="H55" s="1248"/>
      <c r="I55" s="1243" t="s">
        <v>552</v>
      </c>
      <c r="J55" s="1243"/>
      <c r="K55" s="1241"/>
      <c r="L55" s="1241"/>
      <c r="M55" s="1241"/>
      <c r="N55" s="1242">
        <v>0</v>
      </c>
      <c r="O55" s="1241"/>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553</v>
      </c>
      <c r="J57" s="1253"/>
      <c r="K57" s="1244"/>
      <c r="L57" s="1244"/>
      <c r="M57" s="1244"/>
      <c r="N57" s="1246">
        <v>60.2</v>
      </c>
      <c r="O57" s="1244"/>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555</v>
      </c>
      <c r="C63" s="246"/>
      <c r="D63" s="246"/>
      <c r="E63" s="246"/>
      <c r="F63" s="246"/>
      <c r="G63" s="246"/>
      <c r="H63" s="246"/>
      <c r="I63" s="246"/>
      <c r="J63" s="246"/>
      <c r="K63" s="246"/>
      <c r="L63" s="246"/>
      <c r="M63" s="246"/>
      <c r="N63" s="246"/>
      <c r="O63" s="246"/>
    </row>
    <row r="64" spans="1:17">
      <c r="B64" s="250"/>
      <c r="C64" s="246"/>
      <c r="D64" s="246"/>
      <c r="E64" s="246"/>
      <c r="F64" s="246"/>
      <c r="G64" s="353" t="s">
        <v>548</v>
      </c>
      <c r="I64" s="354"/>
      <c r="J64" s="354"/>
      <c r="K64" s="354"/>
      <c r="L64" s="246"/>
      <c r="M64" s="246"/>
      <c r="N64" s="246"/>
      <c r="O64" s="246"/>
    </row>
    <row r="65" spans="2:30">
      <c r="B65" s="250"/>
      <c r="C65" s="246"/>
      <c r="D65" s="246"/>
      <c r="E65" s="246"/>
      <c r="F65" s="246"/>
      <c r="G65" s="1221" t="s">
        <v>556</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557</v>
      </c>
      <c r="I71" s="370"/>
      <c r="J71" s="366"/>
      <c r="K71" s="366"/>
      <c r="L71" s="367"/>
      <c r="M71" s="366"/>
      <c r="N71" s="367"/>
      <c r="O71" s="368"/>
    </row>
    <row r="72" spans="2:30">
      <c r="B72" s="250"/>
      <c r="C72" s="246"/>
      <c r="D72" s="246"/>
      <c r="E72" s="246"/>
      <c r="F72" s="246"/>
      <c r="G72" s="1230"/>
      <c r="H72" s="1231"/>
      <c r="I72" s="1231"/>
      <c r="J72" s="1232"/>
      <c r="K72" s="356" t="s">
        <v>513</v>
      </c>
      <c r="L72" s="356" t="s">
        <v>514</v>
      </c>
      <c r="M72" s="356" t="s">
        <v>515</v>
      </c>
      <c r="N72" s="356" t="s">
        <v>516</v>
      </c>
      <c r="O72" s="356" t="s">
        <v>517</v>
      </c>
    </row>
    <row r="73" spans="2:30">
      <c r="B73" s="250"/>
      <c r="C73" s="246"/>
      <c r="D73" s="246"/>
      <c r="E73" s="246"/>
      <c r="F73" s="246"/>
      <c r="G73" s="1233" t="s">
        <v>551</v>
      </c>
      <c r="H73" s="1234"/>
      <c r="I73" s="1239" t="s">
        <v>552</v>
      </c>
      <c r="J73" s="1239"/>
      <c r="K73" s="1254"/>
      <c r="L73" s="1254"/>
      <c r="M73" s="1242"/>
      <c r="N73" s="1242"/>
      <c r="O73" s="1242"/>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558</v>
      </c>
      <c r="J75" s="1243"/>
      <c r="K75" s="1246">
        <v>-0.1</v>
      </c>
      <c r="L75" s="1246">
        <v>-0.6</v>
      </c>
      <c r="M75" s="1246">
        <v>-1.2</v>
      </c>
      <c r="N75" s="1246">
        <v>-1.7</v>
      </c>
      <c r="O75" s="1246">
        <v>-2.5</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554</v>
      </c>
      <c r="H77" s="1248"/>
      <c r="I77" s="1243" t="s">
        <v>552</v>
      </c>
      <c r="J77" s="1243"/>
      <c r="K77" s="1254">
        <v>0</v>
      </c>
      <c r="L77" s="1254">
        <v>0</v>
      </c>
      <c r="M77" s="1242">
        <v>0</v>
      </c>
      <c r="N77" s="1242">
        <v>0</v>
      </c>
      <c r="O77" s="1242">
        <v>0</v>
      </c>
      <c r="R77" s="245">
        <v>12.3</v>
      </c>
      <c r="T77" s="245">
        <v>11.1</v>
      </c>
    </row>
    <row r="78" spans="2:30">
      <c r="B78" s="250"/>
      <c r="C78" s="246"/>
      <c r="D78" s="246"/>
      <c r="E78" s="246"/>
      <c r="F78" s="246"/>
      <c r="G78" s="1249"/>
      <c r="H78" s="1250"/>
      <c r="I78" s="1243"/>
      <c r="J78" s="1243"/>
      <c r="K78" s="1254"/>
      <c r="L78" s="1254"/>
      <c r="M78" s="1242"/>
      <c r="N78" s="1242"/>
      <c r="O78" s="1242"/>
    </row>
    <row r="79" spans="2:30">
      <c r="B79" s="250"/>
      <c r="C79" s="246"/>
      <c r="D79" s="246"/>
      <c r="E79" s="246"/>
      <c r="F79" s="246"/>
      <c r="G79" s="1249"/>
      <c r="H79" s="1250"/>
      <c r="I79" s="1255" t="s">
        <v>558</v>
      </c>
      <c r="J79" s="1253"/>
      <c r="K79" s="1256">
        <v>-0.7</v>
      </c>
      <c r="L79" s="1256">
        <v>-1.3</v>
      </c>
      <c r="M79" s="1256">
        <v>-1.8</v>
      </c>
      <c r="N79" s="1256">
        <v>-2.2999999999999998</v>
      </c>
      <c r="O79" s="1256">
        <v>-2.8</v>
      </c>
      <c r="V79" s="245">
        <v>53.5</v>
      </c>
      <c r="X79" s="245">
        <v>48.2</v>
      </c>
      <c r="Z79" s="245">
        <v>34.200000000000003</v>
      </c>
      <c r="AB79" s="245">
        <v>30.3</v>
      </c>
      <c r="AD79" s="245">
        <v>28.9</v>
      </c>
    </row>
    <row r="80" spans="2:30">
      <c r="B80" s="250"/>
      <c r="C80" s="246"/>
      <c r="D80" s="246"/>
      <c r="E80" s="246"/>
      <c r="F80" s="246"/>
      <c r="G80" s="1251"/>
      <c r="H80" s="1252"/>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512</v>
      </c>
      <c r="G2" s="113"/>
      <c r="H2" s="114"/>
    </row>
    <row r="3" spans="1:8">
      <c r="A3" s="110" t="s">
        <v>505</v>
      </c>
      <c r="B3" s="115"/>
      <c r="C3" s="116"/>
      <c r="D3" s="117">
        <v>29858</v>
      </c>
      <c r="E3" s="118"/>
      <c r="F3" s="119">
        <v>37665</v>
      </c>
      <c r="G3" s="120"/>
      <c r="H3" s="121"/>
    </row>
    <row r="4" spans="1:8">
      <c r="A4" s="122"/>
      <c r="B4" s="123"/>
      <c r="C4" s="124"/>
      <c r="D4" s="125">
        <v>15502</v>
      </c>
      <c r="E4" s="126"/>
      <c r="F4" s="127">
        <v>25730</v>
      </c>
      <c r="G4" s="128"/>
      <c r="H4" s="129"/>
    </row>
    <row r="5" spans="1:8">
      <c r="A5" s="110" t="s">
        <v>507</v>
      </c>
      <c r="B5" s="115"/>
      <c r="C5" s="116"/>
      <c r="D5" s="117">
        <v>33097</v>
      </c>
      <c r="E5" s="118"/>
      <c r="F5" s="119">
        <v>36861</v>
      </c>
      <c r="G5" s="120"/>
      <c r="H5" s="121"/>
    </row>
    <row r="6" spans="1:8">
      <c r="A6" s="122"/>
      <c r="B6" s="123"/>
      <c r="C6" s="124"/>
      <c r="D6" s="125">
        <v>20401</v>
      </c>
      <c r="E6" s="126"/>
      <c r="F6" s="127">
        <v>23990</v>
      </c>
      <c r="G6" s="128"/>
      <c r="H6" s="129"/>
    </row>
    <row r="7" spans="1:8">
      <c r="A7" s="110" t="s">
        <v>508</v>
      </c>
      <c r="B7" s="115"/>
      <c r="C7" s="116"/>
      <c r="D7" s="117">
        <v>37564</v>
      </c>
      <c r="E7" s="118"/>
      <c r="F7" s="119">
        <v>47064</v>
      </c>
      <c r="G7" s="120"/>
      <c r="H7" s="121"/>
    </row>
    <row r="8" spans="1:8">
      <c r="A8" s="122"/>
      <c r="B8" s="123"/>
      <c r="C8" s="124"/>
      <c r="D8" s="125">
        <v>26675</v>
      </c>
      <c r="E8" s="126"/>
      <c r="F8" s="127">
        <v>32508</v>
      </c>
      <c r="G8" s="128"/>
      <c r="H8" s="129"/>
    </row>
    <row r="9" spans="1:8">
      <c r="A9" s="110" t="s">
        <v>509</v>
      </c>
      <c r="B9" s="115"/>
      <c r="C9" s="116"/>
      <c r="D9" s="117">
        <v>36806</v>
      </c>
      <c r="E9" s="118"/>
      <c r="F9" s="119">
        <v>43773</v>
      </c>
      <c r="G9" s="120"/>
      <c r="H9" s="121"/>
    </row>
    <row r="10" spans="1:8">
      <c r="A10" s="122"/>
      <c r="B10" s="123"/>
      <c r="C10" s="124"/>
      <c r="D10" s="125">
        <v>23541</v>
      </c>
      <c r="E10" s="126"/>
      <c r="F10" s="127">
        <v>30346</v>
      </c>
      <c r="G10" s="128"/>
      <c r="H10" s="129"/>
    </row>
    <row r="11" spans="1:8">
      <c r="A11" s="110" t="s">
        <v>510</v>
      </c>
      <c r="B11" s="115"/>
      <c r="C11" s="116"/>
      <c r="D11" s="117">
        <v>38108</v>
      </c>
      <c r="E11" s="118"/>
      <c r="F11" s="119">
        <v>51565</v>
      </c>
      <c r="G11" s="120"/>
      <c r="H11" s="121"/>
    </row>
    <row r="12" spans="1:8">
      <c r="A12" s="122"/>
      <c r="B12" s="123"/>
      <c r="C12" s="130"/>
      <c r="D12" s="125">
        <v>29546</v>
      </c>
      <c r="E12" s="126"/>
      <c r="F12" s="127">
        <v>35359</v>
      </c>
      <c r="G12" s="128"/>
      <c r="H12" s="129"/>
    </row>
    <row r="13" spans="1:8">
      <c r="A13" s="110"/>
      <c r="B13" s="115"/>
      <c r="C13" s="131"/>
      <c r="D13" s="132">
        <v>35087</v>
      </c>
      <c r="E13" s="133"/>
      <c r="F13" s="134">
        <v>43386</v>
      </c>
      <c r="G13" s="135"/>
      <c r="H13" s="121"/>
    </row>
    <row r="14" spans="1:8">
      <c r="A14" s="122"/>
      <c r="B14" s="123"/>
      <c r="C14" s="124"/>
      <c r="D14" s="125">
        <v>23133</v>
      </c>
      <c r="E14" s="126"/>
      <c r="F14" s="127">
        <v>29587</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6.08</v>
      </c>
      <c r="C19" s="136">
        <f>ROUND(VALUE(SUBSTITUTE(実質収支比率等に係る経年分析!G$48,"▲","-")),2)</f>
        <v>10.02</v>
      </c>
      <c r="D19" s="136">
        <f>ROUND(VALUE(SUBSTITUTE(実質収支比率等に係る経年分析!H$48,"▲","-")),2)</f>
        <v>7.01</v>
      </c>
      <c r="E19" s="136">
        <f>ROUND(VALUE(SUBSTITUTE(実質収支比率等に係る経年分析!I$48,"▲","-")),2)</f>
        <v>6.58</v>
      </c>
      <c r="F19" s="136">
        <f>ROUND(VALUE(SUBSTITUTE(実質収支比率等に係る経年分析!J$48,"▲","-")),2)</f>
        <v>3.86</v>
      </c>
    </row>
    <row r="20" spans="1:11">
      <c r="A20" s="136" t="s">
        <v>44</v>
      </c>
      <c r="B20" s="136">
        <f>ROUND(VALUE(SUBSTITUTE(実質収支比率等に係る経年分析!F$47,"▲","-")),2)</f>
        <v>30.35</v>
      </c>
      <c r="C20" s="136">
        <f>ROUND(VALUE(SUBSTITUTE(実質収支比率等に係る経年分析!G$47,"▲","-")),2)</f>
        <v>33</v>
      </c>
      <c r="D20" s="136">
        <f>ROUND(VALUE(SUBSTITUTE(実質収支比率等に係る経年分析!H$47,"▲","-")),2)</f>
        <v>35</v>
      </c>
      <c r="E20" s="136">
        <f>ROUND(VALUE(SUBSTITUTE(実質収支比率等に係る経年分析!I$47,"▲","-")),2)</f>
        <v>36.46</v>
      </c>
      <c r="F20" s="136">
        <f>ROUND(VALUE(SUBSTITUTE(実質収支比率等に係る経年分析!J$47,"▲","-")),2)</f>
        <v>38.32</v>
      </c>
    </row>
    <row r="21" spans="1:11">
      <c r="A21" s="136" t="s">
        <v>45</v>
      </c>
      <c r="B21" s="136">
        <f>IF(ISNUMBER(VALUE(SUBSTITUTE(実質収支比率等に係る経年分析!F$49,"▲","-"))),ROUND(VALUE(SUBSTITUTE(実質収支比率等に係る経年分析!F$49,"▲","-")),2),NA())</f>
        <v>2.2200000000000002</v>
      </c>
      <c r="C21" s="136">
        <f>IF(ISNUMBER(VALUE(SUBSTITUTE(実質収支比率等に係る経年分析!G$49,"▲","-"))),ROUND(VALUE(SUBSTITUTE(実質収支比率等に係る経年分析!G$49,"▲","-")),2),NA())</f>
        <v>3.25</v>
      </c>
      <c r="D21" s="136">
        <f>IF(ISNUMBER(VALUE(SUBSTITUTE(実質収支比率等に係る経年分析!H$49,"▲","-"))),ROUND(VALUE(SUBSTITUTE(実質収支比率等に係る経年分析!H$49,"▲","-")),2),NA())</f>
        <v>-4.05</v>
      </c>
      <c r="E21" s="136">
        <f>IF(ISNUMBER(VALUE(SUBSTITUTE(実質収支比率等に係る経年分析!I$49,"▲","-"))),ROUND(VALUE(SUBSTITUTE(実質収支比率等に係る経年分析!I$49,"▲","-")),2),NA())</f>
        <v>0</v>
      </c>
      <c r="F21" s="136">
        <f>IF(ISNUMBER(VALUE(SUBSTITUTE(実質収支比率等に係る経年分析!J$49,"▲","-"))),ROUND(VALUE(SUBSTITUTE(実質収支比率等に係る経年分析!J$49,"▲","-")),2),NA())</f>
        <v>-3.15</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c r="A32" s="137" t="e">
        <f>IF(連結実質赤字比率に係る赤字・黒字の構成分析!C$38="",NA(),連結実質赤字比率に係る赤字・黒字の構成分析!C$38)</f>
        <v>#N/A</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#VALUE!</v>
      </c>
      <c r="G32" s="137" t="e">
        <f>IF(ROUND(VALUE(SUBSTITUTE(連結実質赤字比率に係る赤字・黒字の構成分析!H$38,"▲", "-")), 2) &gt;= 0, ABS(ROUND(VALUE(SUBSTITUTE(連結実質赤字比率に係る赤字・黒字の構成分析!H$38,"▲", "-")), 2)), NA())</f>
        <v>#VALUE!</v>
      </c>
      <c r="H32" s="137" t="e">
        <f>IF(ROUND(VALUE(SUBSTITUTE(連結実質赤字比率に係る赤字・黒字の構成分析!I$38,"▲", "-")), 2) &lt; 0, ABS(ROUND(VALUE(SUBSTITUTE(連結実質赤字比率に係る赤字・黒字の構成分析!I$38,"▲", "-")), 2)), NA())</f>
        <v>#VALUE!</v>
      </c>
      <c r="I32" s="137" t="e">
        <f>IF(ROUND(VALUE(SUBSTITUTE(連結実質赤字比率に係る赤字・黒字の構成分析!I$38,"▲", "-")), 2) &gt;= 0, ABS(ROUND(VALUE(SUBSTITUTE(連結実質赤字比率に係る赤字・黒字の構成分析!I$38,"▲", "-")), 2)), NA())</f>
        <v>#VALUE!</v>
      </c>
      <c r="J32" s="137" t="e">
        <f>IF(ROUND(VALUE(SUBSTITUTE(連結実質赤字比率に係る赤字・黒字の構成分析!J$38,"▲", "-")), 2) &lt; 0, ABS(ROUND(VALUE(SUBSTITUTE(連結実質赤字比率に係る赤字・黒字の構成分析!J$38,"▲", "-")), 2)), NA())</f>
        <v>#VALUE!</v>
      </c>
      <c r="K32" s="137" t="e">
        <f>IF(ROUND(VALUE(SUBSTITUTE(連結実質赤字比率に係る赤字・黒字の構成分析!J$38,"▲", "-")), 2) &gt;= 0, ABS(ROUND(VALUE(SUBSTITUTE(連結実質赤字比率に係る赤字・黒字の構成分析!J$38,"▲", "-")), 2)), NA())</f>
        <v>#VALUE!</v>
      </c>
    </row>
    <row r="33" spans="1:16">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7.0000000000000007E-2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7.0000000000000007E-2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0.08</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0.31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0.28000000000000003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0.32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0.64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1.28</v>
      </c>
    </row>
    <row r="35" spans="1:16">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2.2000000000000002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1.54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1.03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0.82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1.77</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6.07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10.02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6.58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3.86</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12166</v>
      </c>
      <c r="E42" s="138"/>
      <c r="F42" s="138"/>
      <c r="G42" s="138">
        <f>'実質公債費比率（分子）の構造'!L$52</f>
        <v>12498</v>
      </c>
      <c r="H42" s="138"/>
      <c r="I42" s="138"/>
      <c r="J42" s="138">
        <f>'実質公債費比率（分子）の構造'!M$52</f>
        <v>12703</v>
      </c>
      <c r="K42" s="138"/>
      <c r="L42" s="138"/>
      <c r="M42" s="138">
        <f>'実質公債費比率（分子）の構造'!N$52</f>
        <v>13251</v>
      </c>
      <c r="N42" s="138"/>
      <c r="O42" s="138"/>
      <c r="P42" s="138">
        <f>'実質公債費比率（分子）の構造'!O$52</f>
        <v>12851</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2292</v>
      </c>
      <c r="C44" s="138"/>
      <c r="D44" s="138"/>
      <c r="E44" s="138">
        <f>'実質公債費比率（分子）の構造'!L$50</f>
        <v>3278</v>
      </c>
      <c r="F44" s="138"/>
      <c r="G44" s="138"/>
      <c r="H44" s="138">
        <f>'実質公債費比率（分子）の構造'!M$50</f>
        <v>4254</v>
      </c>
      <c r="I44" s="138"/>
      <c r="J44" s="138"/>
      <c r="K44" s="138">
        <f>'実質公債費比率（分子）の構造'!N$50</f>
        <v>3513</v>
      </c>
      <c r="L44" s="138"/>
      <c r="M44" s="138"/>
      <c r="N44" s="138">
        <f>'実質公債費比率（分子）の構造'!O$50</f>
        <v>2168</v>
      </c>
      <c r="O44" s="138"/>
      <c r="P44" s="138"/>
    </row>
    <row r="45" spans="1:16">
      <c r="A45" s="138" t="s">
        <v>55</v>
      </c>
      <c r="B45" s="138">
        <f>'実質公債費比率（分子）の構造'!K$49</f>
        <v>880</v>
      </c>
      <c r="C45" s="138"/>
      <c r="D45" s="138"/>
      <c r="E45" s="138">
        <f>'実質公債費比率（分子）の構造'!L$49</f>
        <v>745</v>
      </c>
      <c r="F45" s="138"/>
      <c r="G45" s="138"/>
      <c r="H45" s="138">
        <f>'実質公債費比率（分子）の構造'!M$49</f>
        <v>662</v>
      </c>
      <c r="I45" s="138"/>
      <c r="J45" s="138"/>
      <c r="K45" s="138">
        <f>'実質公債費比率（分子）の構造'!N$49</f>
        <v>628</v>
      </c>
      <c r="L45" s="138"/>
      <c r="M45" s="138"/>
      <c r="N45" s="138">
        <f>'実質公債費比率（分子）の構造'!O$49</f>
        <v>419</v>
      </c>
      <c r="O45" s="138"/>
      <c r="P45" s="138"/>
    </row>
    <row r="46" spans="1:16">
      <c r="A46" s="138" t="s">
        <v>56</v>
      </c>
      <c r="B46" s="138" t="str">
        <f>'実質公債費比率（分子）の構造'!K$48</f>
        <v>-</v>
      </c>
      <c r="C46" s="138"/>
      <c r="D46" s="138"/>
      <c r="E46" s="138" t="str">
        <f>'実質公債費比率（分子）の構造'!L$48</f>
        <v>-</v>
      </c>
      <c r="F46" s="138"/>
      <c r="G46" s="138"/>
      <c r="H46" s="138" t="str">
        <f>'実質公債費比率（分子）の構造'!M$48</f>
        <v>-</v>
      </c>
      <c r="I46" s="138"/>
      <c r="J46" s="138"/>
      <c r="K46" s="138" t="str">
        <f>'実質公債費比率（分子）の構造'!N$48</f>
        <v>-</v>
      </c>
      <c r="L46" s="138"/>
      <c r="M46" s="138"/>
      <c r="N46" s="138" t="str">
        <f>'実質公債費比率（分子）の構造'!O$48</f>
        <v>-</v>
      </c>
      <c r="O46" s="138"/>
      <c r="P46" s="138"/>
    </row>
    <row r="47" spans="1:16">
      <c r="A47" s="138" t="s">
        <v>57</v>
      </c>
      <c r="B47" s="138">
        <f>'実質公債費比率（分子）の構造'!K$47</f>
        <v>398</v>
      </c>
      <c r="C47" s="138"/>
      <c r="D47" s="138"/>
      <c r="E47" s="138">
        <f>'実質公債費比率（分子）の構造'!L$47</f>
        <v>325</v>
      </c>
      <c r="F47" s="138"/>
      <c r="G47" s="138"/>
      <c r="H47" s="138">
        <f>'実質公債費比率（分子）の構造'!M$47</f>
        <v>293</v>
      </c>
      <c r="I47" s="138"/>
      <c r="J47" s="138"/>
      <c r="K47" s="138">
        <f>'実質公債費比率（分子）の構造'!N$47</f>
        <v>248</v>
      </c>
      <c r="L47" s="138"/>
      <c r="M47" s="138"/>
      <c r="N47" s="138">
        <f>'実質公債費比率（分子）の構造'!O$47</f>
        <v>160</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6798</v>
      </c>
      <c r="C49" s="138"/>
      <c r="D49" s="138"/>
      <c r="E49" s="138">
        <f>'実質公債費比率（分子）の構造'!L$45</f>
        <v>6730</v>
      </c>
      <c r="F49" s="138"/>
      <c r="G49" s="138"/>
      <c r="H49" s="138">
        <f>'実質公債費比率（分子）の構造'!M$45</f>
        <v>5670</v>
      </c>
      <c r="I49" s="138"/>
      <c r="J49" s="138"/>
      <c r="K49" s="138">
        <f>'実質公債費比率（分子）の構造'!N$45</f>
        <v>4632</v>
      </c>
      <c r="L49" s="138"/>
      <c r="M49" s="138"/>
      <c r="N49" s="138">
        <f>'実質公債費比率（分子）の構造'!O$45</f>
        <v>4673</v>
      </c>
      <c r="O49" s="138"/>
      <c r="P49" s="138"/>
    </row>
    <row r="50" spans="1:16">
      <c r="A50" s="138" t="s">
        <v>60</v>
      </c>
      <c r="B50" s="138" t="e">
        <f>NA()</f>
        <v>#N/A</v>
      </c>
      <c r="C50" s="138">
        <f>IF(ISNUMBER('実質公債費比率（分子）の構造'!K$53),'実質公債費比率（分子）の構造'!K$53,NA())</f>
        <v>-1798</v>
      </c>
      <c r="D50" s="138" t="e">
        <f>NA()</f>
        <v>#N/A</v>
      </c>
      <c r="E50" s="138" t="e">
        <f>NA()</f>
        <v>#N/A</v>
      </c>
      <c r="F50" s="138">
        <f>IF(ISNUMBER('実質公債費比率（分子）の構造'!L$53),'実質公債費比率（分子）の構造'!L$53,NA())</f>
        <v>-1420</v>
      </c>
      <c r="G50" s="138" t="e">
        <f>NA()</f>
        <v>#N/A</v>
      </c>
      <c r="H50" s="138" t="e">
        <f>NA()</f>
        <v>#N/A</v>
      </c>
      <c r="I50" s="138">
        <f>IF(ISNUMBER('実質公債費比率（分子）の構造'!M$53),'実質公債費比率（分子）の構造'!M$53,NA())</f>
        <v>-1824</v>
      </c>
      <c r="J50" s="138" t="e">
        <f>NA()</f>
        <v>#N/A</v>
      </c>
      <c r="K50" s="138" t="e">
        <f>NA()</f>
        <v>#N/A</v>
      </c>
      <c r="L50" s="138">
        <f>IF(ISNUMBER('実質公債費比率（分子）の構造'!N$53),'実質公債費比率（分子）の構造'!N$53,NA())</f>
        <v>-4230</v>
      </c>
      <c r="M50" s="138" t="e">
        <f>NA()</f>
        <v>#N/A</v>
      </c>
      <c r="N50" s="138" t="e">
        <f>NA()</f>
        <v>#N/A</v>
      </c>
      <c r="O50" s="138">
        <f>IF(ISNUMBER('実質公債費比率（分子）の構造'!O$53),'実質公債費比率（分子）の構造'!O$53,NA())</f>
        <v>-5431</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169951</v>
      </c>
      <c r="E56" s="137"/>
      <c r="F56" s="137"/>
      <c r="G56" s="137">
        <f>'将来負担比率（分子）の構造'!J$52</f>
        <v>159018</v>
      </c>
      <c r="H56" s="137"/>
      <c r="I56" s="137"/>
      <c r="J56" s="137">
        <f>'将来負担比率（分子）の構造'!K$52</f>
        <v>150477</v>
      </c>
      <c r="K56" s="137"/>
      <c r="L56" s="137"/>
      <c r="M56" s="137">
        <f>'将来負担比率（分子）の構造'!L$52</f>
        <v>139064</v>
      </c>
      <c r="N56" s="137"/>
      <c r="O56" s="137"/>
      <c r="P56" s="137">
        <f>'将来負担比率（分子）の構造'!M$52</f>
        <v>127702</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96977</v>
      </c>
      <c r="E58" s="137"/>
      <c r="F58" s="137"/>
      <c r="G58" s="137">
        <f>'将来負担比率（分子）の構造'!J$50</f>
        <v>103031</v>
      </c>
      <c r="H58" s="137"/>
      <c r="I58" s="137"/>
      <c r="J58" s="137">
        <f>'将来負担比率（分子）の構造'!K$50</f>
        <v>111439</v>
      </c>
      <c r="K58" s="137"/>
      <c r="L58" s="137"/>
      <c r="M58" s="137">
        <f>'将来負担比率（分子）の構造'!L$50</f>
        <v>121159</v>
      </c>
      <c r="N58" s="137"/>
      <c r="O58" s="137"/>
      <c r="P58" s="137">
        <f>'将来負担比率（分子）の構造'!M$50</f>
        <v>130570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34</v>
      </c>
      <c r="C61" s="137"/>
      <c r="D61" s="137"/>
      <c r="E61" s="137">
        <f>'将来負担比率（分子）の構造'!J$46</f>
        <v>20</v>
      </c>
      <c r="F61" s="137"/>
      <c r="G61" s="137"/>
      <c r="H61" s="137">
        <f>'将来負担比率（分子）の構造'!K$46</f>
        <v>14</v>
      </c>
      <c r="I61" s="137"/>
      <c r="J61" s="137"/>
      <c r="K61" s="137">
        <f>'将来負担比率（分子）の構造'!L$46</f>
        <v>7</v>
      </c>
      <c r="L61" s="137"/>
      <c r="M61" s="137"/>
      <c r="N61" s="137">
        <f>'将来負担比率（分子）の構造'!M$46</f>
        <v>5</v>
      </c>
      <c r="O61" s="137"/>
      <c r="P61" s="137"/>
    </row>
    <row r="62" spans="1:16">
      <c r="A62" s="137" t="s">
        <v>29</v>
      </c>
      <c r="B62" s="137">
        <f>'将来負担比率（分子）の構造'!I$45</f>
        <v>44156</v>
      </c>
      <c r="C62" s="137"/>
      <c r="D62" s="137"/>
      <c r="E62" s="137">
        <f>'将来負担比率（分子）の構造'!J$45</f>
        <v>41294</v>
      </c>
      <c r="F62" s="137"/>
      <c r="G62" s="137"/>
      <c r="H62" s="137">
        <f>'将来負担比率（分子）の構造'!K$45</f>
        <v>38729</v>
      </c>
      <c r="I62" s="137"/>
      <c r="J62" s="137"/>
      <c r="K62" s="137">
        <f>'将来負担比率（分子）の構造'!L$45</f>
        <v>35583</v>
      </c>
      <c r="L62" s="137"/>
      <c r="M62" s="137"/>
      <c r="N62" s="137">
        <f>'将来負担比率（分子）の構造'!M$45</f>
        <v>35485</v>
      </c>
      <c r="O62" s="137"/>
      <c r="P62" s="137"/>
    </row>
    <row r="63" spans="1:16">
      <c r="A63" s="137" t="s">
        <v>28</v>
      </c>
      <c r="B63" s="137">
        <f>'将来負担比率（分子）の構造'!I$44</f>
        <v>3393</v>
      </c>
      <c r="C63" s="137"/>
      <c r="D63" s="137"/>
      <c r="E63" s="137">
        <f>'将来負担比率（分子）の構造'!J$44</f>
        <v>3098</v>
      </c>
      <c r="F63" s="137"/>
      <c r="G63" s="137"/>
      <c r="H63" s="137">
        <f>'将来負担比率（分子）の構造'!K$44</f>
        <v>2713</v>
      </c>
      <c r="I63" s="137"/>
      <c r="J63" s="137"/>
      <c r="K63" s="137">
        <f>'将来負担比率（分子）の構造'!L$44</f>
        <v>2324</v>
      </c>
      <c r="L63" s="137"/>
      <c r="M63" s="137"/>
      <c r="N63" s="137">
        <f>'将来負担比率（分子）の構造'!M$44</f>
        <v>2201</v>
      </c>
      <c r="O63" s="137"/>
      <c r="P63" s="137"/>
    </row>
    <row r="64" spans="1:16">
      <c r="A64" s="137" t="s">
        <v>27</v>
      </c>
      <c r="B64" s="137" t="str">
        <f>'将来負担比率（分子）の構造'!I$43</f>
        <v>-</v>
      </c>
      <c r="C64" s="137"/>
      <c r="D64" s="137"/>
      <c r="E64" s="137" t="str">
        <f>'将来負担比率（分子）の構造'!J$43</f>
        <v>-</v>
      </c>
      <c r="F64" s="137"/>
      <c r="G64" s="137"/>
      <c r="H64" s="137" t="str">
        <f>'将来負担比率（分子）の構造'!K$43</f>
        <v>-</v>
      </c>
      <c r="I64" s="137"/>
      <c r="J64" s="137"/>
      <c r="K64" s="137" t="str">
        <f>'将来負担比率（分子）の構造'!L$43</f>
        <v>-</v>
      </c>
      <c r="L64" s="137"/>
      <c r="M64" s="137"/>
      <c r="N64" s="137" t="str">
        <f>'将来負担比率（分子）の構造'!M$43</f>
        <v>-</v>
      </c>
      <c r="O64" s="137"/>
      <c r="P64" s="137"/>
    </row>
    <row r="65" spans="1:16">
      <c r="A65" s="137" t="s">
        <v>26</v>
      </c>
      <c r="B65" s="137">
        <f>'将来負担比率（分子）の構造'!I$42</f>
        <v>10450</v>
      </c>
      <c r="C65" s="137"/>
      <c r="D65" s="137"/>
      <c r="E65" s="137">
        <f>'将来負担比率（分子）の構造'!J$42</f>
        <v>9171</v>
      </c>
      <c r="F65" s="137"/>
      <c r="G65" s="137"/>
      <c r="H65" s="137">
        <f>'将来負担比率（分子）の構造'!K$42</f>
        <v>6655</v>
      </c>
      <c r="I65" s="137"/>
      <c r="J65" s="137"/>
      <c r="K65" s="137">
        <f>'将来負担比率（分子）の構造'!L$42</f>
        <v>5839</v>
      </c>
      <c r="L65" s="137"/>
      <c r="M65" s="137"/>
      <c r="N65" s="137">
        <f>'将来負担比率（分子）の構造'!M$42</f>
        <v>4934</v>
      </c>
      <c r="O65" s="137"/>
      <c r="P65" s="137"/>
    </row>
    <row r="66" spans="1:16">
      <c r="A66" s="137" t="s">
        <v>25</v>
      </c>
      <c r="B66" s="137">
        <f>'将来負担比率（分子）の構造'!I$41</f>
        <v>47758</v>
      </c>
      <c r="C66" s="137"/>
      <c r="D66" s="137"/>
      <c r="E66" s="137">
        <f>'将来負担比率（分子）の構造'!J$41</f>
        <v>45220</v>
      </c>
      <c r="F66" s="137"/>
      <c r="G66" s="137"/>
      <c r="H66" s="137">
        <f>'将来負担比率（分子）の構造'!K$41</f>
        <v>40733</v>
      </c>
      <c r="I66" s="137"/>
      <c r="J66" s="137"/>
      <c r="K66" s="137">
        <f>'将来負担比率（分子）の構造'!L$41</f>
        <v>34454</v>
      </c>
      <c r="L66" s="137"/>
      <c r="M66" s="137"/>
      <c r="N66" s="137">
        <f>'将来負担比率（分子）の構造'!M$41</f>
        <v>30097</v>
      </c>
      <c r="O66" s="137"/>
      <c r="P66" s="137"/>
    </row>
    <row r="67" spans="1:16">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73006451</v>
      </c>
      <c r="S5" s="615"/>
      <c r="T5" s="615"/>
      <c r="U5" s="615"/>
      <c r="V5" s="615"/>
      <c r="W5" s="615"/>
      <c r="X5" s="615"/>
      <c r="Y5" s="616"/>
      <c r="Z5" s="617">
        <v>28.4</v>
      </c>
      <c r="AA5" s="617"/>
      <c r="AB5" s="617"/>
      <c r="AC5" s="617"/>
      <c r="AD5" s="618">
        <v>73006451</v>
      </c>
      <c r="AE5" s="618"/>
      <c r="AF5" s="618"/>
      <c r="AG5" s="618"/>
      <c r="AH5" s="618"/>
      <c r="AI5" s="618"/>
      <c r="AJ5" s="618"/>
      <c r="AK5" s="618"/>
      <c r="AL5" s="619">
        <v>44.2</v>
      </c>
      <c r="AM5" s="620"/>
      <c r="AN5" s="620"/>
      <c r="AO5" s="621"/>
      <c r="AP5" s="611" t="s">
        <v>210</v>
      </c>
      <c r="AQ5" s="612"/>
      <c r="AR5" s="612"/>
      <c r="AS5" s="612"/>
      <c r="AT5" s="612"/>
      <c r="AU5" s="612"/>
      <c r="AV5" s="612"/>
      <c r="AW5" s="612"/>
      <c r="AX5" s="612"/>
      <c r="AY5" s="612"/>
      <c r="AZ5" s="612"/>
      <c r="BA5" s="612"/>
      <c r="BB5" s="612"/>
      <c r="BC5" s="612"/>
      <c r="BD5" s="612"/>
      <c r="BE5" s="612"/>
      <c r="BF5" s="613"/>
      <c r="BG5" s="625">
        <v>72992565</v>
      </c>
      <c r="BH5" s="626"/>
      <c r="BI5" s="626"/>
      <c r="BJ5" s="626"/>
      <c r="BK5" s="626"/>
      <c r="BL5" s="626"/>
      <c r="BM5" s="626"/>
      <c r="BN5" s="627"/>
      <c r="BO5" s="628">
        <v>100</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2010877</v>
      </c>
      <c r="S6" s="626"/>
      <c r="T6" s="626"/>
      <c r="U6" s="626"/>
      <c r="V6" s="626"/>
      <c r="W6" s="626"/>
      <c r="X6" s="626"/>
      <c r="Y6" s="627"/>
      <c r="Z6" s="628">
        <v>0.8</v>
      </c>
      <c r="AA6" s="628"/>
      <c r="AB6" s="628"/>
      <c r="AC6" s="628"/>
      <c r="AD6" s="629">
        <v>2010877</v>
      </c>
      <c r="AE6" s="629"/>
      <c r="AF6" s="629"/>
      <c r="AG6" s="629"/>
      <c r="AH6" s="629"/>
      <c r="AI6" s="629"/>
      <c r="AJ6" s="629"/>
      <c r="AK6" s="629"/>
      <c r="AL6" s="630">
        <v>1.2</v>
      </c>
      <c r="AM6" s="631"/>
      <c r="AN6" s="631"/>
      <c r="AO6" s="632"/>
      <c r="AP6" s="622" t="s">
        <v>216</v>
      </c>
      <c r="AQ6" s="623"/>
      <c r="AR6" s="623"/>
      <c r="AS6" s="623"/>
      <c r="AT6" s="623"/>
      <c r="AU6" s="623"/>
      <c r="AV6" s="623"/>
      <c r="AW6" s="623"/>
      <c r="AX6" s="623"/>
      <c r="AY6" s="623"/>
      <c r="AZ6" s="623"/>
      <c r="BA6" s="623"/>
      <c r="BB6" s="623"/>
      <c r="BC6" s="623"/>
      <c r="BD6" s="623"/>
      <c r="BE6" s="623"/>
      <c r="BF6" s="624"/>
      <c r="BG6" s="625">
        <v>72992565</v>
      </c>
      <c r="BH6" s="626"/>
      <c r="BI6" s="626"/>
      <c r="BJ6" s="626"/>
      <c r="BK6" s="626"/>
      <c r="BL6" s="626"/>
      <c r="BM6" s="626"/>
      <c r="BN6" s="627"/>
      <c r="BO6" s="628">
        <v>100</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1088928</v>
      </c>
      <c r="CS6" s="626"/>
      <c r="CT6" s="626"/>
      <c r="CU6" s="626"/>
      <c r="CV6" s="626"/>
      <c r="CW6" s="626"/>
      <c r="CX6" s="626"/>
      <c r="CY6" s="627"/>
      <c r="CZ6" s="628">
        <v>0.4</v>
      </c>
      <c r="DA6" s="628"/>
      <c r="DB6" s="628"/>
      <c r="DC6" s="628"/>
      <c r="DD6" s="634" t="s">
        <v>211</v>
      </c>
      <c r="DE6" s="626"/>
      <c r="DF6" s="626"/>
      <c r="DG6" s="626"/>
      <c r="DH6" s="626"/>
      <c r="DI6" s="626"/>
      <c r="DJ6" s="626"/>
      <c r="DK6" s="626"/>
      <c r="DL6" s="626"/>
      <c r="DM6" s="626"/>
      <c r="DN6" s="626"/>
      <c r="DO6" s="626"/>
      <c r="DP6" s="627"/>
      <c r="DQ6" s="634">
        <v>1083433</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264605</v>
      </c>
      <c r="S7" s="626"/>
      <c r="T7" s="626"/>
      <c r="U7" s="626"/>
      <c r="V7" s="626"/>
      <c r="W7" s="626"/>
      <c r="X7" s="626"/>
      <c r="Y7" s="627"/>
      <c r="Z7" s="628">
        <v>0.1</v>
      </c>
      <c r="AA7" s="628"/>
      <c r="AB7" s="628"/>
      <c r="AC7" s="628"/>
      <c r="AD7" s="629">
        <v>264605</v>
      </c>
      <c r="AE7" s="629"/>
      <c r="AF7" s="629"/>
      <c r="AG7" s="629"/>
      <c r="AH7" s="629"/>
      <c r="AI7" s="629"/>
      <c r="AJ7" s="629"/>
      <c r="AK7" s="629"/>
      <c r="AL7" s="630">
        <v>0.2</v>
      </c>
      <c r="AM7" s="631"/>
      <c r="AN7" s="631"/>
      <c r="AO7" s="632"/>
      <c r="AP7" s="622" t="s">
        <v>219</v>
      </c>
      <c r="AQ7" s="623"/>
      <c r="AR7" s="623"/>
      <c r="AS7" s="623"/>
      <c r="AT7" s="623"/>
      <c r="AU7" s="623"/>
      <c r="AV7" s="623"/>
      <c r="AW7" s="623"/>
      <c r="AX7" s="623"/>
      <c r="AY7" s="623"/>
      <c r="AZ7" s="623"/>
      <c r="BA7" s="623"/>
      <c r="BB7" s="623"/>
      <c r="BC7" s="623"/>
      <c r="BD7" s="623"/>
      <c r="BE7" s="623"/>
      <c r="BF7" s="624"/>
      <c r="BG7" s="625">
        <v>67549833</v>
      </c>
      <c r="BH7" s="626"/>
      <c r="BI7" s="626"/>
      <c r="BJ7" s="626"/>
      <c r="BK7" s="626"/>
      <c r="BL7" s="626"/>
      <c r="BM7" s="626"/>
      <c r="BN7" s="627"/>
      <c r="BO7" s="628">
        <v>92.5</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28856218</v>
      </c>
      <c r="CS7" s="626"/>
      <c r="CT7" s="626"/>
      <c r="CU7" s="626"/>
      <c r="CV7" s="626"/>
      <c r="CW7" s="626"/>
      <c r="CX7" s="626"/>
      <c r="CY7" s="627"/>
      <c r="CZ7" s="628">
        <v>11.5</v>
      </c>
      <c r="DA7" s="628"/>
      <c r="DB7" s="628"/>
      <c r="DC7" s="628"/>
      <c r="DD7" s="634">
        <v>2053484</v>
      </c>
      <c r="DE7" s="626"/>
      <c r="DF7" s="626"/>
      <c r="DG7" s="626"/>
      <c r="DH7" s="626"/>
      <c r="DI7" s="626"/>
      <c r="DJ7" s="626"/>
      <c r="DK7" s="626"/>
      <c r="DL7" s="626"/>
      <c r="DM7" s="626"/>
      <c r="DN7" s="626"/>
      <c r="DO7" s="626"/>
      <c r="DP7" s="627"/>
      <c r="DQ7" s="634">
        <v>25587296</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865791</v>
      </c>
      <c r="S8" s="626"/>
      <c r="T8" s="626"/>
      <c r="U8" s="626"/>
      <c r="V8" s="626"/>
      <c r="W8" s="626"/>
      <c r="X8" s="626"/>
      <c r="Y8" s="627"/>
      <c r="Z8" s="628">
        <v>0.3</v>
      </c>
      <c r="AA8" s="628"/>
      <c r="AB8" s="628"/>
      <c r="AC8" s="628"/>
      <c r="AD8" s="629">
        <v>865791</v>
      </c>
      <c r="AE8" s="629"/>
      <c r="AF8" s="629"/>
      <c r="AG8" s="629"/>
      <c r="AH8" s="629"/>
      <c r="AI8" s="629"/>
      <c r="AJ8" s="629"/>
      <c r="AK8" s="629"/>
      <c r="AL8" s="630">
        <v>0.5</v>
      </c>
      <c r="AM8" s="631"/>
      <c r="AN8" s="631"/>
      <c r="AO8" s="632"/>
      <c r="AP8" s="622" t="s">
        <v>222</v>
      </c>
      <c r="AQ8" s="623"/>
      <c r="AR8" s="623"/>
      <c r="AS8" s="623"/>
      <c r="AT8" s="623"/>
      <c r="AU8" s="623"/>
      <c r="AV8" s="623"/>
      <c r="AW8" s="623"/>
      <c r="AX8" s="623"/>
      <c r="AY8" s="623"/>
      <c r="AZ8" s="623"/>
      <c r="BA8" s="623"/>
      <c r="BB8" s="623"/>
      <c r="BC8" s="623"/>
      <c r="BD8" s="623"/>
      <c r="BE8" s="623"/>
      <c r="BF8" s="624"/>
      <c r="BG8" s="625">
        <v>1394088</v>
      </c>
      <c r="BH8" s="626"/>
      <c r="BI8" s="626"/>
      <c r="BJ8" s="626"/>
      <c r="BK8" s="626"/>
      <c r="BL8" s="626"/>
      <c r="BM8" s="626"/>
      <c r="BN8" s="627"/>
      <c r="BO8" s="628">
        <v>1.9</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139208073</v>
      </c>
      <c r="CS8" s="626"/>
      <c r="CT8" s="626"/>
      <c r="CU8" s="626"/>
      <c r="CV8" s="626"/>
      <c r="CW8" s="626"/>
      <c r="CX8" s="626"/>
      <c r="CY8" s="627"/>
      <c r="CZ8" s="628">
        <v>55.6</v>
      </c>
      <c r="DA8" s="628"/>
      <c r="DB8" s="628"/>
      <c r="DC8" s="628"/>
      <c r="DD8" s="634">
        <v>3502800</v>
      </c>
      <c r="DE8" s="626"/>
      <c r="DF8" s="626"/>
      <c r="DG8" s="626"/>
      <c r="DH8" s="626"/>
      <c r="DI8" s="626"/>
      <c r="DJ8" s="626"/>
      <c r="DK8" s="626"/>
      <c r="DL8" s="626"/>
      <c r="DM8" s="626"/>
      <c r="DN8" s="626"/>
      <c r="DO8" s="626"/>
      <c r="DP8" s="627"/>
      <c r="DQ8" s="634">
        <v>78443251</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506946</v>
      </c>
      <c r="S9" s="626"/>
      <c r="T9" s="626"/>
      <c r="U9" s="626"/>
      <c r="V9" s="626"/>
      <c r="W9" s="626"/>
      <c r="X9" s="626"/>
      <c r="Y9" s="627"/>
      <c r="Z9" s="628">
        <v>0.2</v>
      </c>
      <c r="AA9" s="628"/>
      <c r="AB9" s="628"/>
      <c r="AC9" s="628"/>
      <c r="AD9" s="629">
        <v>506946</v>
      </c>
      <c r="AE9" s="629"/>
      <c r="AF9" s="629"/>
      <c r="AG9" s="629"/>
      <c r="AH9" s="629"/>
      <c r="AI9" s="629"/>
      <c r="AJ9" s="629"/>
      <c r="AK9" s="629"/>
      <c r="AL9" s="630">
        <v>0.3</v>
      </c>
      <c r="AM9" s="631"/>
      <c r="AN9" s="631"/>
      <c r="AO9" s="632"/>
      <c r="AP9" s="622" t="s">
        <v>225</v>
      </c>
      <c r="AQ9" s="623"/>
      <c r="AR9" s="623"/>
      <c r="AS9" s="623"/>
      <c r="AT9" s="623"/>
      <c r="AU9" s="623"/>
      <c r="AV9" s="623"/>
      <c r="AW9" s="623"/>
      <c r="AX9" s="623"/>
      <c r="AY9" s="623"/>
      <c r="AZ9" s="623"/>
      <c r="BA9" s="623"/>
      <c r="BB9" s="623"/>
      <c r="BC9" s="623"/>
      <c r="BD9" s="623"/>
      <c r="BE9" s="623"/>
      <c r="BF9" s="624"/>
      <c r="BG9" s="625">
        <v>66155745</v>
      </c>
      <c r="BH9" s="626"/>
      <c r="BI9" s="626"/>
      <c r="BJ9" s="626"/>
      <c r="BK9" s="626"/>
      <c r="BL9" s="626"/>
      <c r="BM9" s="626"/>
      <c r="BN9" s="627"/>
      <c r="BO9" s="628">
        <v>90.6</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16830863</v>
      </c>
      <c r="CS9" s="626"/>
      <c r="CT9" s="626"/>
      <c r="CU9" s="626"/>
      <c r="CV9" s="626"/>
      <c r="CW9" s="626"/>
      <c r="CX9" s="626"/>
      <c r="CY9" s="627"/>
      <c r="CZ9" s="628">
        <v>6.7</v>
      </c>
      <c r="DA9" s="628"/>
      <c r="DB9" s="628"/>
      <c r="DC9" s="628"/>
      <c r="DD9" s="634">
        <v>105144</v>
      </c>
      <c r="DE9" s="626"/>
      <c r="DF9" s="626"/>
      <c r="DG9" s="626"/>
      <c r="DH9" s="626"/>
      <c r="DI9" s="626"/>
      <c r="DJ9" s="626"/>
      <c r="DK9" s="626"/>
      <c r="DL9" s="626"/>
      <c r="DM9" s="626"/>
      <c r="DN9" s="626"/>
      <c r="DO9" s="626"/>
      <c r="DP9" s="627"/>
      <c r="DQ9" s="634">
        <v>14956179</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15418136</v>
      </c>
      <c r="S10" s="626"/>
      <c r="T10" s="626"/>
      <c r="U10" s="626"/>
      <c r="V10" s="626"/>
      <c r="W10" s="626"/>
      <c r="X10" s="626"/>
      <c r="Y10" s="627"/>
      <c r="Z10" s="628">
        <v>6</v>
      </c>
      <c r="AA10" s="628"/>
      <c r="AB10" s="628"/>
      <c r="AC10" s="628"/>
      <c r="AD10" s="629">
        <v>15418136</v>
      </c>
      <c r="AE10" s="629"/>
      <c r="AF10" s="629"/>
      <c r="AG10" s="629"/>
      <c r="AH10" s="629"/>
      <c r="AI10" s="629"/>
      <c r="AJ10" s="629"/>
      <c r="AK10" s="629"/>
      <c r="AL10" s="630">
        <v>9.3000000000000007</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t="s">
        <v>112</v>
      </c>
      <c r="BH10" s="626"/>
      <c r="BI10" s="626"/>
      <c r="BJ10" s="626"/>
      <c r="BK10" s="626"/>
      <c r="BL10" s="626"/>
      <c r="BM10" s="626"/>
      <c r="BN10" s="627"/>
      <c r="BO10" s="628" t="s">
        <v>112</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97167</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97167</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t="s">
        <v>112</v>
      </c>
      <c r="BH11" s="626"/>
      <c r="BI11" s="626"/>
      <c r="BJ11" s="626"/>
      <c r="BK11" s="626"/>
      <c r="BL11" s="626"/>
      <c r="BM11" s="626"/>
      <c r="BN11" s="627"/>
      <c r="BO11" s="628" t="s">
        <v>112</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19543</v>
      </c>
      <c r="CS11" s="626"/>
      <c r="CT11" s="626"/>
      <c r="CU11" s="626"/>
      <c r="CV11" s="626"/>
      <c r="CW11" s="626"/>
      <c r="CX11" s="626"/>
      <c r="CY11" s="627"/>
      <c r="CZ11" s="628">
        <v>0</v>
      </c>
      <c r="DA11" s="628"/>
      <c r="DB11" s="628"/>
      <c r="DC11" s="628"/>
      <c r="DD11" s="634" t="s">
        <v>112</v>
      </c>
      <c r="DE11" s="626"/>
      <c r="DF11" s="626"/>
      <c r="DG11" s="626"/>
      <c r="DH11" s="626"/>
      <c r="DI11" s="626"/>
      <c r="DJ11" s="626"/>
      <c r="DK11" s="626"/>
      <c r="DL11" s="626"/>
      <c r="DM11" s="626"/>
      <c r="DN11" s="626"/>
      <c r="DO11" s="626"/>
      <c r="DP11" s="627"/>
      <c r="DQ11" s="634">
        <v>12715</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t="s">
        <v>112</v>
      </c>
      <c r="BH12" s="626"/>
      <c r="BI12" s="626"/>
      <c r="BJ12" s="626"/>
      <c r="BK12" s="626"/>
      <c r="BL12" s="626"/>
      <c r="BM12" s="626"/>
      <c r="BN12" s="627"/>
      <c r="BO12" s="628" t="s">
        <v>112</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3766642</v>
      </c>
      <c r="CS12" s="626"/>
      <c r="CT12" s="626"/>
      <c r="CU12" s="626"/>
      <c r="CV12" s="626"/>
      <c r="CW12" s="626"/>
      <c r="CX12" s="626"/>
      <c r="CY12" s="627"/>
      <c r="CZ12" s="628">
        <v>1.5</v>
      </c>
      <c r="DA12" s="628"/>
      <c r="DB12" s="628"/>
      <c r="DC12" s="628"/>
      <c r="DD12" s="634">
        <v>401320</v>
      </c>
      <c r="DE12" s="626"/>
      <c r="DF12" s="626"/>
      <c r="DG12" s="626"/>
      <c r="DH12" s="626"/>
      <c r="DI12" s="626"/>
      <c r="DJ12" s="626"/>
      <c r="DK12" s="626"/>
      <c r="DL12" s="626"/>
      <c r="DM12" s="626"/>
      <c r="DN12" s="626"/>
      <c r="DO12" s="626"/>
      <c r="DP12" s="627"/>
      <c r="DQ12" s="634">
        <v>2670070</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455717</v>
      </c>
      <c r="S13" s="626"/>
      <c r="T13" s="626"/>
      <c r="U13" s="626"/>
      <c r="V13" s="626"/>
      <c r="W13" s="626"/>
      <c r="X13" s="626"/>
      <c r="Y13" s="627"/>
      <c r="Z13" s="628">
        <v>0.2</v>
      </c>
      <c r="AA13" s="628"/>
      <c r="AB13" s="628"/>
      <c r="AC13" s="628"/>
      <c r="AD13" s="629">
        <v>455717</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t="s">
        <v>112</v>
      </c>
      <c r="BH13" s="626"/>
      <c r="BI13" s="626"/>
      <c r="BJ13" s="626"/>
      <c r="BK13" s="626"/>
      <c r="BL13" s="626"/>
      <c r="BM13" s="626"/>
      <c r="BN13" s="627"/>
      <c r="BO13" s="628" t="s">
        <v>112</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26248029</v>
      </c>
      <c r="CS13" s="626"/>
      <c r="CT13" s="626"/>
      <c r="CU13" s="626"/>
      <c r="CV13" s="626"/>
      <c r="CW13" s="626"/>
      <c r="CX13" s="626"/>
      <c r="CY13" s="627"/>
      <c r="CZ13" s="628">
        <v>10.5</v>
      </c>
      <c r="DA13" s="628"/>
      <c r="DB13" s="628"/>
      <c r="DC13" s="628"/>
      <c r="DD13" s="634">
        <v>12426482</v>
      </c>
      <c r="DE13" s="626"/>
      <c r="DF13" s="626"/>
      <c r="DG13" s="626"/>
      <c r="DH13" s="626"/>
      <c r="DI13" s="626"/>
      <c r="DJ13" s="626"/>
      <c r="DK13" s="626"/>
      <c r="DL13" s="626"/>
      <c r="DM13" s="626"/>
      <c r="DN13" s="626"/>
      <c r="DO13" s="626"/>
      <c r="DP13" s="627"/>
      <c r="DQ13" s="634">
        <v>17508447</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304309</v>
      </c>
      <c r="BH14" s="626"/>
      <c r="BI14" s="626"/>
      <c r="BJ14" s="626"/>
      <c r="BK14" s="626"/>
      <c r="BL14" s="626"/>
      <c r="BM14" s="626"/>
      <c r="BN14" s="627"/>
      <c r="BO14" s="628">
        <v>0.4</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1999436</v>
      </c>
      <c r="CS14" s="626"/>
      <c r="CT14" s="626"/>
      <c r="CU14" s="626"/>
      <c r="CV14" s="626"/>
      <c r="CW14" s="626"/>
      <c r="CX14" s="626"/>
      <c r="CY14" s="627"/>
      <c r="CZ14" s="628">
        <v>0.8</v>
      </c>
      <c r="DA14" s="628"/>
      <c r="DB14" s="628"/>
      <c r="DC14" s="628"/>
      <c r="DD14" s="634">
        <v>1131833</v>
      </c>
      <c r="DE14" s="626"/>
      <c r="DF14" s="626"/>
      <c r="DG14" s="626"/>
      <c r="DH14" s="626"/>
      <c r="DI14" s="626"/>
      <c r="DJ14" s="626"/>
      <c r="DK14" s="626"/>
      <c r="DL14" s="626"/>
      <c r="DM14" s="626"/>
      <c r="DN14" s="626"/>
      <c r="DO14" s="626"/>
      <c r="DP14" s="627"/>
      <c r="DQ14" s="634">
        <v>1504569</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345229</v>
      </c>
      <c r="S15" s="626"/>
      <c r="T15" s="626"/>
      <c r="U15" s="626"/>
      <c r="V15" s="626"/>
      <c r="W15" s="626"/>
      <c r="X15" s="626"/>
      <c r="Y15" s="627"/>
      <c r="Z15" s="628">
        <v>0.1</v>
      </c>
      <c r="AA15" s="628"/>
      <c r="AB15" s="628"/>
      <c r="AC15" s="628"/>
      <c r="AD15" s="629">
        <v>345229</v>
      </c>
      <c r="AE15" s="629"/>
      <c r="AF15" s="629"/>
      <c r="AG15" s="629"/>
      <c r="AH15" s="629"/>
      <c r="AI15" s="629"/>
      <c r="AJ15" s="629"/>
      <c r="AK15" s="629"/>
      <c r="AL15" s="630">
        <v>0.2</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5138423</v>
      </c>
      <c r="BH15" s="626"/>
      <c r="BI15" s="626"/>
      <c r="BJ15" s="626"/>
      <c r="BK15" s="626"/>
      <c r="BL15" s="626"/>
      <c r="BM15" s="626"/>
      <c r="BN15" s="627"/>
      <c r="BO15" s="628">
        <v>7</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27104832</v>
      </c>
      <c r="CS15" s="626"/>
      <c r="CT15" s="626"/>
      <c r="CU15" s="626"/>
      <c r="CV15" s="626"/>
      <c r="CW15" s="626"/>
      <c r="CX15" s="626"/>
      <c r="CY15" s="627"/>
      <c r="CZ15" s="628">
        <v>10.8</v>
      </c>
      <c r="DA15" s="628"/>
      <c r="DB15" s="628"/>
      <c r="DC15" s="628"/>
      <c r="DD15" s="634">
        <v>7713547</v>
      </c>
      <c r="DE15" s="626"/>
      <c r="DF15" s="626"/>
      <c r="DG15" s="626"/>
      <c r="DH15" s="626"/>
      <c r="DI15" s="626"/>
      <c r="DJ15" s="626"/>
      <c r="DK15" s="626"/>
      <c r="DL15" s="626"/>
      <c r="DM15" s="626"/>
      <c r="DN15" s="626"/>
      <c r="DO15" s="626"/>
      <c r="DP15" s="627"/>
      <c r="DQ15" s="634">
        <v>25453002</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t="s">
        <v>112</v>
      </c>
      <c r="S16" s="626"/>
      <c r="T16" s="626"/>
      <c r="U16" s="626"/>
      <c r="V16" s="626"/>
      <c r="W16" s="626"/>
      <c r="X16" s="626"/>
      <c r="Y16" s="627"/>
      <c r="Z16" s="628" t="s">
        <v>112</v>
      </c>
      <c r="AA16" s="628"/>
      <c r="AB16" s="628"/>
      <c r="AC16" s="628"/>
      <c r="AD16" s="629" t="s">
        <v>112</v>
      </c>
      <c r="AE16" s="629"/>
      <c r="AF16" s="629"/>
      <c r="AG16" s="629"/>
      <c r="AH16" s="629"/>
      <c r="AI16" s="629"/>
      <c r="AJ16" s="629"/>
      <c r="AK16" s="629"/>
      <c r="AL16" s="630" t="s">
        <v>112</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t="s">
        <v>112</v>
      </c>
      <c r="S17" s="626"/>
      <c r="T17" s="626"/>
      <c r="U17" s="626"/>
      <c r="V17" s="626"/>
      <c r="W17" s="626"/>
      <c r="X17" s="626"/>
      <c r="Y17" s="627"/>
      <c r="Z17" s="628" t="s">
        <v>112</v>
      </c>
      <c r="AA17" s="628"/>
      <c r="AB17" s="628"/>
      <c r="AC17" s="628"/>
      <c r="AD17" s="629" t="s">
        <v>112</v>
      </c>
      <c r="AE17" s="629"/>
      <c r="AF17" s="629"/>
      <c r="AG17" s="629"/>
      <c r="AH17" s="629"/>
      <c r="AI17" s="629"/>
      <c r="AJ17" s="629"/>
      <c r="AK17" s="629"/>
      <c r="AL17" s="630" t="s">
        <v>112</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4967664</v>
      </c>
      <c r="CS17" s="626"/>
      <c r="CT17" s="626"/>
      <c r="CU17" s="626"/>
      <c r="CV17" s="626"/>
      <c r="CW17" s="626"/>
      <c r="CX17" s="626"/>
      <c r="CY17" s="627"/>
      <c r="CZ17" s="628">
        <v>2</v>
      </c>
      <c r="DA17" s="628"/>
      <c r="DB17" s="628"/>
      <c r="DC17" s="628"/>
      <c r="DD17" s="634" t="s">
        <v>112</v>
      </c>
      <c r="DE17" s="626"/>
      <c r="DF17" s="626"/>
      <c r="DG17" s="626"/>
      <c r="DH17" s="626"/>
      <c r="DI17" s="626"/>
      <c r="DJ17" s="626"/>
      <c r="DK17" s="626"/>
      <c r="DL17" s="626"/>
      <c r="DM17" s="626"/>
      <c r="DN17" s="626"/>
      <c r="DO17" s="626"/>
      <c r="DP17" s="627"/>
      <c r="DQ17" s="634">
        <v>4934068</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t="s">
        <v>112</v>
      </c>
      <c r="S18" s="626"/>
      <c r="T18" s="626"/>
      <c r="U18" s="626"/>
      <c r="V18" s="626"/>
      <c r="W18" s="626"/>
      <c r="X18" s="626"/>
      <c r="Y18" s="627"/>
      <c r="Z18" s="628" t="s">
        <v>112</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13886</v>
      </c>
      <c r="BH19" s="626"/>
      <c r="BI19" s="626"/>
      <c r="BJ19" s="626"/>
      <c r="BK19" s="626"/>
      <c r="BL19" s="626"/>
      <c r="BM19" s="626"/>
      <c r="BN19" s="627"/>
      <c r="BO19" s="628">
        <v>0</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92873752</v>
      </c>
      <c r="S20" s="626"/>
      <c r="T20" s="626"/>
      <c r="U20" s="626"/>
      <c r="V20" s="626"/>
      <c r="W20" s="626"/>
      <c r="X20" s="626"/>
      <c r="Y20" s="627"/>
      <c r="Z20" s="628">
        <v>36.1</v>
      </c>
      <c r="AA20" s="628"/>
      <c r="AB20" s="628"/>
      <c r="AC20" s="628"/>
      <c r="AD20" s="629">
        <v>92873752</v>
      </c>
      <c r="AE20" s="629"/>
      <c r="AF20" s="629"/>
      <c r="AG20" s="629"/>
      <c r="AH20" s="629"/>
      <c r="AI20" s="629"/>
      <c r="AJ20" s="629"/>
      <c r="AK20" s="629"/>
      <c r="AL20" s="630">
        <v>56.2</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13886</v>
      </c>
      <c r="BH20" s="626"/>
      <c r="BI20" s="626"/>
      <c r="BJ20" s="626"/>
      <c r="BK20" s="626"/>
      <c r="BL20" s="626"/>
      <c r="BM20" s="626"/>
      <c r="BN20" s="627"/>
      <c r="BO20" s="628">
        <v>0</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250187395</v>
      </c>
      <c r="CS20" s="626"/>
      <c r="CT20" s="626"/>
      <c r="CU20" s="626"/>
      <c r="CV20" s="626"/>
      <c r="CW20" s="626"/>
      <c r="CX20" s="626"/>
      <c r="CY20" s="627"/>
      <c r="CZ20" s="628">
        <v>100</v>
      </c>
      <c r="DA20" s="628"/>
      <c r="DB20" s="628"/>
      <c r="DC20" s="628"/>
      <c r="DD20" s="634">
        <v>27334610</v>
      </c>
      <c r="DE20" s="626"/>
      <c r="DF20" s="626"/>
      <c r="DG20" s="626"/>
      <c r="DH20" s="626"/>
      <c r="DI20" s="626"/>
      <c r="DJ20" s="626"/>
      <c r="DK20" s="626"/>
      <c r="DL20" s="626"/>
      <c r="DM20" s="626"/>
      <c r="DN20" s="626"/>
      <c r="DO20" s="626"/>
      <c r="DP20" s="627"/>
      <c r="DQ20" s="634">
        <v>172250197</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68734</v>
      </c>
      <c r="S21" s="626"/>
      <c r="T21" s="626"/>
      <c r="U21" s="626"/>
      <c r="V21" s="626"/>
      <c r="W21" s="626"/>
      <c r="X21" s="626"/>
      <c r="Y21" s="627"/>
      <c r="Z21" s="628">
        <v>0</v>
      </c>
      <c r="AA21" s="628"/>
      <c r="AB21" s="628"/>
      <c r="AC21" s="628"/>
      <c r="AD21" s="629">
        <v>68734</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13886</v>
      </c>
      <c r="BH21" s="626"/>
      <c r="BI21" s="626"/>
      <c r="BJ21" s="626"/>
      <c r="BK21" s="626"/>
      <c r="BL21" s="626"/>
      <c r="BM21" s="626"/>
      <c r="BN21" s="627"/>
      <c r="BO21" s="628">
        <v>0</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2710416</v>
      </c>
      <c r="S22" s="626"/>
      <c r="T22" s="626"/>
      <c r="U22" s="626"/>
      <c r="V22" s="626"/>
      <c r="W22" s="626"/>
      <c r="X22" s="626"/>
      <c r="Y22" s="627"/>
      <c r="Z22" s="628">
        <v>1.1000000000000001</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7065748</v>
      </c>
      <c r="S23" s="626"/>
      <c r="T23" s="626"/>
      <c r="U23" s="626"/>
      <c r="V23" s="626"/>
      <c r="W23" s="626"/>
      <c r="X23" s="626"/>
      <c r="Y23" s="627"/>
      <c r="Z23" s="628">
        <v>2.7</v>
      </c>
      <c r="AA23" s="628"/>
      <c r="AB23" s="628"/>
      <c r="AC23" s="628"/>
      <c r="AD23" s="629">
        <v>2456569</v>
      </c>
      <c r="AE23" s="629"/>
      <c r="AF23" s="629"/>
      <c r="AG23" s="629"/>
      <c r="AH23" s="629"/>
      <c r="AI23" s="629"/>
      <c r="AJ23" s="629"/>
      <c r="AK23" s="629"/>
      <c r="AL23" s="630">
        <v>1.5</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1095725</v>
      </c>
      <c r="S24" s="626"/>
      <c r="T24" s="626"/>
      <c r="U24" s="626"/>
      <c r="V24" s="626"/>
      <c r="W24" s="626"/>
      <c r="X24" s="626"/>
      <c r="Y24" s="627"/>
      <c r="Z24" s="628">
        <v>0.4</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133884238</v>
      </c>
      <c r="CS24" s="615"/>
      <c r="CT24" s="615"/>
      <c r="CU24" s="615"/>
      <c r="CV24" s="615"/>
      <c r="CW24" s="615"/>
      <c r="CX24" s="615"/>
      <c r="CY24" s="616"/>
      <c r="CZ24" s="652">
        <v>53.5</v>
      </c>
      <c r="DA24" s="653"/>
      <c r="DB24" s="653"/>
      <c r="DC24" s="654"/>
      <c r="DD24" s="651">
        <v>78505654</v>
      </c>
      <c r="DE24" s="615"/>
      <c r="DF24" s="615"/>
      <c r="DG24" s="615"/>
      <c r="DH24" s="615"/>
      <c r="DI24" s="615"/>
      <c r="DJ24" s="615"/>
      <c r="DK24" s="616"/>
      <c r="DL24" s="651">
        <v>77034025</v>
      </c>
      <c r="DM24" s="615"/>
      <c r="DN24" s="615"/>
      <c r="DO24" s="615"/>
      <c r="DP24" s="615"/>
      <c r="DQ24" s="615"/>
      <c r="DR24" s="615"/>
      <c r="DS24" s="615"/>
      <c r="DT24" s="615"/>
      <c r="DU24" s="615"/>
      <c r="DV24" s="616"/>
      <c r="DW24" s="619">
        <v>46.6</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48668989</v>
      </c>
      <c r="S25" s="626"/>
      <c r="T25" s="626"/>
      <c r="U25" s="626"/>
      <c r="V25" s="626"/>
      <c r="W25" s="626"/>
      <c r="X25" s="626"/>
      <c r="Y25" s="627"/>
      <c r="Z25" s="628">
        <v>18.899999999999999</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42167990</v>
      </c>
      <c r="CS25" s="657"/>
      <c r="CT25" s="657"/>
      <c r="CU25" s="657"/>
      <c r="CV25" s="657"/>
      <c r="CW25" s="657"/>
      <c r="CX25" s="657"/>
      <c r="CY25" s="658"/>
      <c r="CZ25" s="659">
        <v>16.899999999999999</v>
      </c>
      <c r="DA25" s="660"/>
      <c r="DB25" s="660"/>
      <c r="DC25" s="661"/>
      <c r="DD25" s="634">
        <v>39158811</v>
      </c>
      <c r="DE25" s="657"/>
      <c r="DF25" s="657"/>
      <c r="DG25" s="657"/>
      <c r="DH25" s="657"/>
      <c r="DI25" s="657"/>
      <c r="DJ25" s="657"/>
      <c r="DK25" s="658"/>
      <c r="DL25" s="634">
        <v>38508252</v>
      </c>
      <c r="DM25" s="657"/>
      <c r="DN25" s="657"/>
      <c r="DO25" s="657"/>
      <c r="DP25" s="657"/>
      <c r="DQ25" s="657"/>
      <c r="DR25" s="657"/>
      <c r="DS25" s="657"/>
      <c r="DT25" s="657"/>
      <c r="DU25" s="657"/>
      <c r="DV25" s="658"/>
      <c r="DW25" s="630">
        <v>23.3</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v>72168161</v>
      </c>
      <c r="S26" s="626"/>
      <c r="T26" s="626"/>
      <c r="U26" s="626"/>
      <c r="V26" s="626"/>
      <c r="W26" s="626"/>
      <c r="X26" s="626"/>
      <c r="Y26" s="627"/>
      <c r="Z26" s="628">
        <v>28.1</v>
      </c>
      <c r="AA26" s="628"/>
      <c r="AB26" s="628"/>
      <c r="AC26" s="628"/>
      <c r="AD26" s="629">
        <v>69698253</v>
      </c>
      <c r="AE26" s="629"/>
      <c r="AF26" s="629"/>
      <c r="AG26" s="629"/>
      <c r="AH26" s="629"/>
      <c r="AI26" s="629"/>
      <c r="AJ26" s="629"/>
      <c r="AK26" s="629"/>
      <c r="AL26" s="630">
        <v>42.2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27856110</v>
      </c>
      <c r="CS26" s="626"/>
      <c r="CT26" s="626"/>
      <c r="CU26" s="626"/>
      <c r="CV26" s="626"/>
      <c r="CW26" s="626"/>
      <c r="CX26" s="626"/>
      <c r="CY26" s="627"/>
      <c r="CZ26" s="659">
        <v>11.1</v>
      </c>
      <c r="DA26" s="660"/>
      <c r="DB26" s="660"/>
      <c r="DC26" s="661"/>
      <c r="DD26" s="634">
        <v>25527900</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16781719</v>
      </c>
      <c r="S27" s="626"/>
      <c r="T27" s="626"/>
      <c r="U27" s="626"/>
      <c r="V27" s="626"/>
      <c r="W27" s="626"/>
      <c r="X27" s="626"/>
      <c r="Y27" s="627"/>
      <c r="Z27" s="628">
        <v>6.5</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73006451</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86748841</v>
      </c>
      <c r="CS27" s="657"/>
      <c r="CT27" s="657"/>
      <c r="CU27" s="657"/>
      <c r="CV27" s="657"/>
      <c r="CW27" s="657"/>
      <c r="CX27" s="657"/>
      <c r="CY27" s="658"/>
      <c r="CZ27" s="659">
        <v>34.700000000000003</v>
      </c>
      <c r="DA27" s="660"/>
      <c r="DB27" s="660"/>
      <c r="DC27" s="661"/>
      <c r="DD27" s="634">
        <v>34413032</v>
      </c>
      <c r="DE27" s="657"/>
      <c r="DF27" s="657"/>
      <c r="DG27" s="657"/>
      <c r="DH27" s="657"/>
      <c r="DI27" s="657"/>
      <c r="DJ27" s="657"/>
      <c r="DK27" s="658"/>
      <c r="DL27" s="634">
        <v>33591962</v>
      </c>
      <c r="DM27" s="657"/>
      <c r="DN27" s="657"/>
      <c r="DO27" s="657"/>
      <c r="DP27" s="657"/>
      <c r="DQ27" s="657"/>
      <c r="DR27" s="657"/>
      <c r="DS27" s="657"/>
      <c r="DT27" s="657"/>
      <c r="DU27" s="657"/>
      <c r="DV27" s="658"/>
      <c r="DW27" s="630">
        <v>20.3</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402292</v>
      </c>
      <c r="S28" s="626"/>
      <c r="T28" s="626"/>
      <c r="U28" s="626"/>
      <c r="V28" s="626"/>
      <c r="W28" s="626"/>
      <c r="X28" s="626"/>
      <c r="Y28" s="627"/>
      <c r="Z28" s="628">
        <v>0.2</v>
      </c>
      <c r="AA28" s="628"/>
      <c r="AB28" s="628"/>
      <c r="AC28" s="628"/>
      <c r="AD28" s="629">
        <v>126563</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4967407</v>
      </c>
      <c r="CS28" s="626"/>
      <c r="CT28" s="626"/>
      <c r="CU28" s="626"/>
      <c r="CV28" s="626"/>
      <c r="CW28" s="626"/>
      <c r="CX28" s="626"/>
      <c r="CY28" s="627"/>
      <c r="CZ28" s="659">
        <v>2</v>
      </c>
      <c r="DA28" s="660"/>
      <c r="DB28" s="660"/>
      <c r="DC28" s="661"/>
      <c r="DD28" s="634">
        <v>4933811</v>
      </c>
      <c r="DE28" s="626"/>
      <c r="DF28" s="626"/>
      <c r="DG28" s="626"/>
      <c r="DH28" s="626"/>
      <c r="DI28" s="626"/>
      <c r="DJ28" s="626"/>
      <c r="DK28" s="627"/>
      <c r="DL28" s="634">
        <v>4933811</v>
      </c>
      <c r="DM28" s="626"/>
      <c r="DN28" s="626"/>
      <c r="DO28" s="626"/>
      <c r="DP28" s="626"/>
      <c r="DQ28" s="626"/>
      <c r="DR28" s="626"/>
      <c r="DS28" s="626"/>
      <c r="DT28" s="626"/>
      <c r="DU28" s="626"/>
      <c r="DV28" s="627"/>
      <c r="DW28" s="630">
        <v>3</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46069</v>
      </c>
      <c r="S29" s="626"/>
      <c r="T29" s="626"/>
      <c r="U29" s="626"/>
      <c r="V29" s="626"/>
      <c r="W29" s="626"/>
      <c r="X29" s="626"/>
      <c r="Y29" s="627"/>
      <c r="Z29" s="628">
        <v>0</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4967407</v>
      </c>
      <c r="CS29" s="657"/>
      <c r="CT29" s="657"/>
      <c r="CU29" s="657"/>
      <c r="CV29" s="657"/>
      <c r="CW29" s="657"/>
      <c r="CX29" s="657"/>
      <c r="CY29" s="658"/>
      <c r="CZ29" s="659">
        <v>2</v>
      </c>
      <c r="DA29" s="660"/>
      <c r="DB29" s="660"/>
      <c r="DC29" s="661"/>
      <c r="DD29" s="634">
        <v>4933811</v>
      </c>
      <c r="DE29" s="657"/>
      <c r="DF29" s="657"/>
      <c r="DG29" s="657"/>
      <c r="DH29" s="657"/>
      <c r="DI29" s="657"/>
      <c r="DJ29" s="657"/>
      <c r="DK29" s="658"/>
      <c r="DL29" s="634">
        <v>4933811</v>
      </c>
      <c r="DM29" s="657"/>
      <c r="DN29" s="657"/>
      <c r="DO29" s="657"/>
      <c r="DP29" s="657"/>
      <c r="DQ29" s="657"/>
      <c r="DR29" s="657"/>
      <c r="DS29" s="657"/>
      <c r="DT29" s="657"/>
      <c r="DU29" s="657"/>
      <c r="DV29" s="658"/>
      <c r="DW29" s="630">
        <v>3</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3475809</v>
      </c>
      <c r="S30" s="626"/>
      <c r="T30" s="626"/>
      <c r="U30" s="626"/>
      <c r="V30" s="626"/>
      <c r="W30" s="626"/>
      <c r="X30" s="626"/>
      <c r="Y30" s="627"/>
      <c r="Z30" s="628">
        <v>1.4</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99.1</v>
      </c>
      <c r="BH30" s="684"/>
      <c r="BI30" s="684"/>
      <c r="BJ30" s="684"/>
      <c r="BK30" s="684"/>
      <c r="BL30" s="684"/>
      <c r="BM30" s="620">
        <v>97.7</v>
      </c>
      <c r="BN30" s="684"/>
      <c r="BO30" s="684"/>
      <c r="BP30" s="684"/>
      <c r="BQ30" s="685"/>
      <c r="BR30" s="683">
        <v>98.9</v>
      </c>
      <c r="BS30" s="684"/>
      <c r="BT30" s="684"/>
      <c r="BU30" s="684"/>
      <c r="BV30" s="684"/>
      <c r="BW30" s="684"/>
      <c r="BX30" s="620">
        <v>96.8</v>
      </c>
      <c r="BY30" s="684"/>
      <c r="BZ30" s="684"/>
      <c r="CA30" s="684"/>
      <c r="CB30" s="685"/>
      <c r="CD30" s="688"/>
      <c r="CE30" s="689"/>
      <c r="CF30" s="639" t="s">
        <v>293</v>
      </c>
      <c r="CG30" s="640"/>
      <c r="CH30" s="640"/>
      <c r="CI30" s="640"/>
      <c r="CJ30" s="640"/>
      <c r="CK30" s="640"/>
      <c r="CL30" s="640"/>
      <c r="CM30" s="640"/>
      <c r="CN30" s="640"/>
      <c r="CO30" s="640"/>
      <c r="CP30" s="640"/>
      <c r="CQ30" s="641"/>
      <c r="CR30" s="625">
        <v>4491345</v>
      </c>
      <c r="CS30" s="626"/>
      <c r="CT30" s="626"/>
      <c r="CU30" s="626"/>
      <c r="CV30" s="626"/>
      <c r="CW30" s="626"/>
      <c r="CX30" s="626"/>
      <c r="CY30" s="627"/>
      <c r="CZ30" s="659">
        <v>1.8</v>
      </c>
      <c r="DA30" s="660"/>
      <c r="DB30" s="660"/>
      <c r="DC30" s="661"/>
      <c r="DD30" s="634">
        <v>4457749</v>
      </c>
      <c r="DE30" s="626"/>
      <c r="DF30" s="626"/>
      <c r="DG30" s="626"/>
      <c r="DH30" s="626"/>
      <c r="DI30" s="626"/>
      <c r="DJ30" s="626"/>
      <c r="DK30" s="627"/>
      <c r="DL30" s="634">
        <v>4457749</v>
      </c>
      <c r="DM30" s="626"/>
      <c r="DN30" s="626"/>
      <c r="DO30" s="626"/>
      <c r="DP30" s="626"/>
      <c r="DQ30" s="626"/>
      <c r="DR30" s="626"/>
      <c r="DS30" s="626"/>
      <c r="DT30" s="626"/>
      <c r="DU30" s="626"/>
      <c r="DV30" s="627"/>
      <c r="DW30" s="630">
        <v>2.7</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7353893</v>
      </c>
      <c r="S31" s="626"/>
      <c r="T31" s="626"/>
      <c r="U31" s="626"/>
      <c r="V31" s="626"/>
      <c r="W31" s="626"/>
      <c r="X31" s="626"/>
      <c r="Y31" s="627"/>
      <c r="Z31" s="628">
        <v>2.9</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v>
      </c>
      <c r="BH31" s="657"/>
      <c r="BI31" s="657"/>
      <c r="BJ31" s="657"/>
      <c r="BK31" s="657"/>
      <c r="BL31" s="657"/>
      <c r="BM31" s="631">
        <v>97.6</v>
      </c>
      <c r="BN31" s="681"/>
      <c r="BO31" s="681"/>
      <c r="BP31" s="681"/>
      <c r="BQ31" s="682"/>
      <c r="BR31" s="680">
        <v>98.8</v>
      </c>
      <c r="BS31" s="657"/>
      <c r="BT31" s="657"/>
      <c r="BU31" s="657"/>
      <c r="BV31" s="657"/>
      <c r="BW31" s="657"/>
      <c r="BX31" s="631">
        <v>96.6</v>
      </c>
      <c r="BY31" s="681"/>
      <c r="BZ31" s="681"/>
      <c r="CA31" s="681"/>
      <c r="CB31" s="682"/>
      <c r="CD31" s="688"/>
      <c r="CE31" s="689"/>
      <c r="CF31" s="639" t="s">
        <v>297</v>
      </c>
      <c r="CG31" s="640"/>
      <c r="CH31" s="640"/>
      <c r="CI31" s="640"/>
      <c r="CJ31" s="640"/>
      <c r="CK31" s="640"/>
      <c r="CL31" s="640"/>
      <c r="CM31" s="640"/>
      <c r="CN31" s="640"/>
      <c r="CO31" s="640"/>
      <c r="CP31" s="640"/>
      <c r="CQ31" s="641"/>
      <c r="CR31" s="625">
        <v>476062</v>
      </c>
      <c r="CS31" s="657"/>
      <c r="CT31" s="657"/>
      <c r="CU31" s="657"/>
      <c r="CV31" s="657"/>
      <c r="CW31" s="657"/>
      <c r="CX31" s="657"/>
      <c r="CY31" s="658"/>
      <c r="CZ31" s="659">
        <v>0.2</v>
      </c>
      <c r="DA31" s="660"/>
      <c r="DB31" s="660"/>
      <c r="DC31" s="661"/>
      <c r="DD31" s="634">
        <v>476062</v>
      </c>
      <c r="DE31" s="657"/>
      <c r="DF31" s="657"/>
      <c r="DG31" s="657"/>
      <c r="DH31" s="657"/>
      <c r="DI31" s="657"/>
      <c r="DJ31" s="657"/>
      <c r="DK31" s="658"/>
      <c r="DL31" s="634">
        <v>476062</v>
      </c>
      <c r="DM31" s="657"/>
      <c r="DN31" s="657"/>
      <c r="DO31" s="657"/>
      <c r="DP31" s="657"/>
      <c r="DQ31" s="657"/>
      <c r="DR31" s="657"/>
      <c r="DS31" s="657"/>
      <c r="DT31" s="657"/>
      <c r="DU31" s="657"/>
      <c r="DV31" s="658"/>
      <c r="DW31" s="630">
        <v>0.3</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4080586</v>
      </c>
      <c r="S32" s="626"/>
      <c r="T32" s="626"/>
      <c r="U32" s="626"/>
      <c r="V32" s="626"/>
      <c r="W32" s="626"/>
      <c r="X32" s="626"/>
      <c r="Y32" s="627"/>
      <c r="Z32" s="628">
        <v>1.6</v>
      </c>
      <c r="AA32" s="628"/>
      <c r="AB32" s="628"/>
      <c r="AC32" s="628"/>
      <c r="AD32" s="629">
        <v>20745</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t="s">
        <v>211</v>
      </c>
      <c r="BH32" s="693"/>
      <c r="BI32" s="693"/>
      <c r="BJ32" s="693"/>
      <c r="BK32" s="693"/>
      <c r="BL32" s="693"/>
      <c r="BM32" s="694" t="s">
        <v>211</v>
      </c>
      <c r="BN32" s="693"/>
      <c r="BO32" s="693"/>
      <c r="BP32" s="693"/>
      <c r="BQ32" s="695"/>
      <c r="BR32" s="692" t="s">
        <v>211</v>
      </c>
      <c r="BS32" s="693"/>
      <c r="BT32" s="693"/>
      <c r="BU32" s="693"/>
      <c r="BV32" s="693"/>
      <c r="BW32" s="693"/>
      <c r="BX32" s="694" t="s">
        <v>211</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482800</v>
      </c>
      <c r="S33" s="626"/>
      <c r="T33" s="626"/>
      <c r="U33" s="626"/>
      <c r="V33" s="626"/>
      <c r="W33" s="626"/>
      <c r="X33" s="626"/>
      <c r="Y33" s="627"/>
      <c r="Z33" s="628">
        <v>0.2</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88968547</v>
      </c>
      <c r="CS33" s="657"/>
      <c r="CT33" s="657"/>
      <c r="CU33" s="657"/>
      <c r="CV33" s="657"/>
      <c r="CW33" s="657"/>
      <c r="CX33" s="657"/>
      <c r="CY33" s="658"/>
      <c r="CZ33" s="659">
        <v>35.6</v>
      </c>
      <c r="DA33" s="660"/>
      <c r="DB33" s="660"/>
      <c r="DC33" s="661"/>
      <c r="DD33" s="634">
        <v>74838785</v>
      </c>
      <c r="DE33" s="657"/>
      <c r="DF33" s="657"/>
      <c r="DG33" s="657"/>
      <c r="DH33" s="657"/>
      <c r="DI33" s="657"/>
      <c r="DJ33" s="657"/>
      <c r="DK33" s="658"/>
      <c r="DL33" s="634">
        <v>57044910</v>
      </c>
      <c r="DM33" s="657"/>
      <c r="DN33" s="657"/>
      <c r="DO33" s="657"/>
      <c r="DP33" s="657"/>
      <c r="DQ33" s="657"/>
      <c r="DR33" s="657"/>
      <c r="DS33" s="657"/>
      <c r="DT33" s="657"/>
      <c r="DU33" s="657"/>
      <c r="DV33" s="658"/>
      <c r="DW33" s="630">
        <v>34.5</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39503260</v>
      </c>
      <c r="CS34" s="626"/>
      <c r="CT34" s="626"/>
      <c r="CU34" s="626"/>
      <c r="CV34" s="626"/>
      <c r="CW34" s="626"/>
      <c r="CX34" s="626"/>
      <c r="CY34" s="627"/>
      <c r="CZ34" s="659">
        <v>15.8</v>
      </c>
      <c r="DA34" s="660"/>
      <c r="DB34" s="660"/>
      <c r="DC34" s="661"/>
      <c r="DD34" s="634">
        <v>31931235</v>
      </c>
      <c r="DE34" s="626"/>
      <c r="DF34" s="626"/>
      <c r="DG34" s="626"/>
      <c r="DH34" s="626"/>
      <c r="DI34" s="626"/>
      <c r="DJ34" s="626"/>
      <c r="DK34" s="627"/>
      <c r="DL34" s="634">
        <v>31463020</v>
      </c>
      <c r="DM34" s="626"/>
      <c r="DN34" s="626"/>
      <c r="DO34" s="626"/>
      <c r="DP34" s="626"/>
      <c r="DQ34" s="626"/>
      <c r="DR34" s="626"/>
      <c r="DS34" s="626"/>
      <c r="DT34" s="626"/>
      <c r="DU34" s="626"/>
      <c r="DV34" s="627"/>
      <c r="DW34" s="630">
        <v>19</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t="s">
        <v>112</v>
      </c>
      <c r="S35" s="626"/>
      <c r="T35" s="626"/>
      <c r="U35" s="626"/>
      <c r="V35" s="626"/>
      <c r="W35" s="626"/>
      <c r="X35" s="626"/>
      <c r="Y35" s="627"/>
      <c r="Z35" s="628" t="s">
        <v>112</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25122313</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2911627</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3348715</v>
      </c>
      <c r="CS35" s="657"/>
      <c r="CT35" s="657"/>
      <c r="CU35" s="657"/>
      <c r="CV35" s="657"/>
      <c r="CW35" s="657"/>
      <c r="CX35" s="657"/>
      <c r="CY35" s="658"/>
      <c r="CZ35" s="659">
        <v>1.3</v>
      </c>
      <c r="DA35" s="660"/>
      <c r="DB35" s="660"/>
      <c r="DC35" s="661"/>
      <c r="DD35" s="634">
        <v>2734887</v>
      </c>
      <c r="DE35" s="657"/>
      <c r="DF35" s="657"/>
      <c r="DG35" s="657"/>
      <c r="DH35" s="657"/>
      <c r="DI35" s="657"/>
      <c r="DJ35" s="657"/>
      <c r="DK35" s="658"/>
      <c r="DL35" s="634">
        <v>2734779</v>
      </c>
      <c r="DM35" s="657"/>
      <c r="DN35" s="657"/>
      <c r="DO35" s="657"/>
      <c r="DP35" s="657"/>
      <c r="DQ35" s="657"/>
      <c r="DR35" s="657"/>
      <c r="DS35" s="657"/>
      <c r="DT35" s="657"/>
      <c r="DU35" s="657"/>
      <c r="DV35" s="658"/>
      <c r="DW35" s="630">
        <v>1.7</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257274693</v>
      </c>
      <c r="S36" s="698"/>
      <c r="T36" s="698"/>
      <c r="U36" s="698"/>
      <c r="V36" s="698"/>
      <c r="W36" s="698"/>
      <c r="X36" s="698"/>
      <c r="Y36" s="699"/>
      <c r="Z36" s="700">
        <v>100</v>
      </c>
      <c r="AA36" s="700"/>
      <c r="AB36" s="700"/>
      <c r="AC36" s="700"/>
      <c r="AD36" s="701">
        <v>165244616</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139916</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2355667</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12270543</v>
      </c>
      <c r="CS36" s="626"/>
      <c r="CT36" s="626"/>
      <c r="CU36" s="626"/>
      <c r="CV36" s="626"/>
      <c r="CW36" s="626"/>
      <c r="CX36" s="626"/>
      <c r="CY36" s="627"/>
      <c r="CZ36" s="659">
        <v>4.9000000000000004</v>
      </c>
      <c r="DA36" s="660"/>
      <c r="DB36" s="660"/>
      <c r="DC36" s="661"/>
      <c r="DD36" s="634">
        <v>9988217</v>
      </c>
      <c r="DE36" s="626"/>
      <c r="DF36" s="626"/>
      <c r="DG36" s="626"/>
      <c r="DH36" s="626"/>
      <c r="DI36" s="626"/>
      <c r="DJ36" s="626"/>
      <c r="DK36" s="627"/>
      <c r="DL36" s="634">
        <v>7026462</v>
      </c>
      <c r="DM36" s="626"/>
      <c r="DN36" s="626"/>
      <c r="DO36" s="626"/>
      <c r="DP36" s="626"/>
      <c r="DQ36" s="626"/>
      <c r="DR36" s="626"/>
      <c r="DS36" s="626"/>
      <c r="DT36" s="626"/>
      <c r="DU36" s="626"/>
      <c r="DV36" s="627"/>
      <c r="DW36" s="630">
        <v>4.3</v>
      </c>
      <c r="DX36" s="655"/>
      <c r="DY36" s="655"/>
      <c r="DZ36" s="655"/>
      <c r="EA36" s="655"/>
      <c r="EB36" s="655"/>
      <c r="EC36" s="656"/>
    </row>
    <row r="37" spans="2:133" ht="11.25" customHeight="1">
      <c r="AQ37" s="704" t="s">
        <v>315</v>
      </c>
      <c r="AR37" s="705"/>
      <c r="AS37" s="705"/>
      <c r="AT37" s="705"/>
      <c r="AU37" s="705"/>
      <c r="AV37" s="705"/>
      <c r="AW37" s="705"/>
      <c r="AX37" s="705"/>
      <c r="AY37" s="706"/>
      <c r="AZ37" s="625" t="s">
        <v>316</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106664</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2799671</v>
      </c>
      <c r="CS37" s="657"/>
      <c r="CT37" s="657"/>
      <c r="CU37" s="657"/>
      <c r="CV37" s="657"/>
      <c r="CW37" s="657"/>
      <c r="CX37" s="657"/>
      <c r="CY37" s="658"/>
      <c r="CZ37" s="659">
        <v>1.1000000000000001</v>
      </c>
      <c r="DA37" s="660"/>
      <c r="DB37" s="660"/>
      <c r="DC37" s="661"/>
      <c r="DD37" s="634">
        <v>2799671</v>
      </c>
      <c r="DE37" s="657"/>
      <c r="DF37" s="657"/>
      <c r="DG37" s="657"/>
      <c r="DH37" s="657"/>
      <c r="DI37" s="657"/>
      <c r="DJ37" s="657"/>
      <c r="DK37" s="658"/>
      <c r="DL37" s="634">
        <v>2135132</v>
      </c>
      <c r="DM37" s="657"/>
      <c r="DN37" s="657"/>
      <c r="DO37" s="657"/>
      <c r="DP37" s="657"/>
      <c r="DQ37" s="657"/>
      <c r="DR37" s="657"/>
      <c r="DS37" s="657"/>
      <c r="DT37" s="657"/>
      <c r="DU37" s="657"/>
      <c r="DV37" s="658"/>
      <c r="DW37" s="630">
        <v>1.3</v>
      </c>
      <c r="DX37" s="655"/>
      <c r="DY37" s="655"/>
      <c r="DZ37" s="655"/>
      <c r="EA37" s="655"/>
      <c r="EB37" s="655"/>
      <c r="EC37" s="656"/>
    </row>
    <row r="38" spans="2:133" ht="11.25" customHeight="1">
      <c r="AQ38" s="704" t="s">
        <v>319</v>
      </c>
      <c r="AR38" s="705"/>
      <c r="AS38" s="705"/>
      <c r="AT38" s="705"/>
      <c r="AU38" s="705"/>
      <c r="AV38" s="705"/>
      <c r="AW38" s="705"/>
      <c r="AX38" s="705"/>
      <c r="AY38" s="706"/>
      <c r="AZ38" s="625" t="s">
        <v>320</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157001</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25122313</v>
      </c>
      <c r="CS38" s="626"/>
      <c r="CT38" s="626"/>
      <c r="CU38" s="626"/>
      <c r="CV38" s="626"/>
      <c r="CW38" s="626"/>
      <c r="CX38" s="626"/>
      <c r="CY38" s="627"/>
      <c r="CZ38" s="659">
        <v>10</v>
      </c>
      <c r="DA38" s="660"/>
      <c r="DB38" s="660"/>
      <c r="DC38" s="661"/>
      <c r="DD38" s="634">
        <v>22118341</v>
      </c>
      <c r="DE38" s="626"/>
      <c r="DF38" s="626"/>
      <c r="DG38" s="626"/>
      <c r="DH38" s="626"/>
      <c r="DI38" s="626"/>
      <c r="DJ38" s="626"/>
      <c r="DK38" s="627"/>
      <c r="DL38" s="634">
        <v>15766399</v>
      </c>
      <c r="DM38" s="626"/>
      <c r="DN38" s="626"/>
      <c r="DO38" s="626"/>
      <c r="DP38" s="626"/>
      <c r="DQ38" s="626"/>
      <c r="DR38" s="626"/>
      <c r="DS38" s="626"/>
      <c r="DT38" s="626"/>
      <c r="DU38" s="626"/>
      <c r="DV38" s="627"/>
      <c r="DW38" s="630">
        <v>9.5</v>
      </c>
      <c r="DX38" s="655"/>
      <c r="DY38" s="655"/>
      <c r="DZ38" s="655"/>
      <c r="EA38" s="655"/>
      <c r="EB38" s="655"/>
      <c r="EC38" s="656"/>
    </row>
    <row r="39" spans="2:133" ht="11.25" customHeight="1">
      <c r="AQ39" s="704" t="s">
        <v>323</v>
      </c>
      <c r="AR39" s="705"/>
      <c r="AS39" s="705"/>
      <c r="AT39" s="705"/>
      <c r="AU39" s="705"/>
      <c r="AV39" s="705"/>
      <c r="AW39" s="705"/>
      <c r="AX39" s="705"/>
      <c r="AY39" s="706"/>
      <c r="AZ39" s="625" t="s">
        <v>320</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110</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7142479</v>
      </c>
      <c r="CS39" s="657"/>
      <c r="CT39" s="657"/>
      <c r="CU39" s="657"/>
      <c r="CV39" s="657"/>
      <c r="CW39" s="657"/>
      <c r="CX39" s="657"/>
      <c r="CY39" s="658"/>
      <c r="CZ39" s="659">
        <v>2.9</v>
      </c>
      <c r="DA39" s="660"/>
      <c r="DB39" s="660"/>
      <c r="DC39" s="661"/>
      <c r="DD39" s="634">
        <v>7025822</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10095503</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90</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1581237</v>
      </c>
      <c r="CS40" s="626"/>
      <c r="CT40" s="626"/>
      <c r="CU40" s="626"/>
      <c r="CV40" s="626"/>
      <c r="CW40" s="626"/>
      <c r="CX40" s="626"/>
      <c r="CY40" s="627"/>
      <c r="CZ40" s="659">
        <v>0.6</v>
      </c>
      <c r="DA40" s="660"/>
      <c r="DB40" s="660"/>
      <c r="DC40" s="661"/>
      <c r="DD40" s="634">
        <v>1040283</v>
      </c>
      <c r="DE40" s="626"/>
      <c r="DF40" s="626"/>
      <c r="DG40" s="626"/>
      <c r="DH40" s="626"/>
      <c r="DI40" s="626"/>
      <c r="DJ40" s="626"/>
      <c r="DK40" s="627"/>
      <c r="DL40" s="634">
        <v>54250</v>
      </c>
      <c r="DM40" s="626"/>
      <c r="DN40" s="626"/>
      <c r="DO40" s="626"/>
      <c r="DP40" s="626"/>
      <c r="DQ40" s="626"/>
      <c r="DR40" s="626"/>
      <c r="DS40" s="626"/>
      <c r="DT40" s="626"/>
      <c r="DU40" s="626"/>
      <c r="DV40" s="627"/>
      <c r="DW40" s="630">
        <v>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14886894</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301</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316</v>
      </c>
      <c r="CS41" s="657"/>
      <c r="CT41" s="657"/>
      <c r="CU41" s="657"/>
      <c r="CV41" s="657"/>
      <c r="CW41" s="657"/>
      <c r="CX41" s="657"/>
      <c r="CY41" s="658"/>
      <c r="CZ41" s="659" t="s">
        <v>316</v>
      </c>
      <c r="DA41" s="660"/>
      <c r="DB41" s="660"/>
      <c r="DC41" s="661"/>
      <c r="DD41" s="634" t="s">
        <v>316</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27334610</v>
      </c>
      <c r="CS42" s="626"/>
      <c r="CT42" s="626"/>
      <c r="CU42" s="626"/>
      <c r="CV42" s="626"/>
      <c r="CW42" s="626"/>
      <c r="CX42" s="626"/>
      <c r="CY42" s="627"/>
      <c r="CZ42" s="659">
        <v>10.9</v>
      </c>
      <c r="DA42" s="708"/>
      <c r="DB42" s="708"/>
      <c r="DC42" s="709"/>
      <c r="DD42" s="634">
        <v>18905758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1084134</v>
      </c>
      <c r="CS43" s="657"/>
      <c r="CT43" s="657"/>
      <c r="CU43" s="657"/>
      <c r="CV43" s="657"/>
      <c r="CW43" s="657"/>
      <c r="CX43" s="657"/>
      <c r="CY43" s="658"/>
      <c r="CZ43" s="659">
        <v>0.4</v>
      </c>
      <c r="DA43" s="660"/>
      <c r="DB43" s="660"/>
      <c r="DC43" s="661"/>
      <c r="DD43" s="634">
        <v>970538</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27334610</v>
      </c>
      <c r="CS44" s="626"/>
      <c r="CT44" s="626"/>
      <c r="CU44" s="626"/>
      <c r="CV44" s="626"/>
      <c r="CW44" s="626"/>
      <c r="CX44" s="626"/>
      <c r="CY44" s="627"/>
      <c r="CZ44" s="659">
        <v>10.9</v>
      </c>
      <c r="DA44" s="708"/>
      <c r="DB44" s="708"/>
      <c r="DC44" s="709"/>
      <c r="DD44" s="634">
        <v>18905758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5774364</v>
      </c>
      <c r="CS45" s="657"/>
      <c r="CT45" s="657"/>
      <c r="CU45" s="657"/>
      <c r="CV45" s="657"/>
      <c r="CW45" s="657"/>
      <c r="CX45" s="657"/>
      <c r="CY45" s="658"/>
      <c r="CZ45" s="659">
        <v>2.2999999999999998</v>
      </c>
      <c r="DA45" s="660"/>
      <c r="DB45" s="660"/>
      <c r="DC45" s="661"/>
      <c r="DD45" s="634">
        <v>889218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21192947</v>
      </c>
      <c r="CS46" s="626"/>
      <c r="CT46" s="626"/>
      <c r="CU46" s="626"/>
      <c r="CV46" s="626"/>
      <c r="CW46" s="626"/>
      <c r="CX46" s="626"/>
      <c r="CY46" s="627"/>
      <c r="CZ46" s="659">
        <v>8.5</v>
      </c>
      <c r="DA46" s="708"/>
      <c r="DB46" s="708"/>
      <c r="DC46" s="709"/>
      <c r="DD46" s="634">
        <v>17777840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250187395</v>
      </c>
      <c r="CS49" s="693"/>
      <c r="CT49" s="693"/>
      <c r="CU49" s="693"/>
      <c r="CV49" s="693"/>
      <c r="CW49" s="693"/>
      <c r="CX49" s="693"/>
      <c r="CY49" s="720"/>
      <c r="CZ49" s="721">
        <v>100</v>
      </c>
      <c r="DA49" s="722"/>
      <c r="DB49" s="722"/>
      <c r="DC49" s="723"/>
      <c r="DD49" s="724">
        <v>172250197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258327</v>
      </c>
      <c r="R7" s="755"/>
      <c r="S7" s="755"/>
      <c r="T7" s="755"/>
      <c r="U7" s="755"/>
      <c r="V7" s="755">
        <v>251240</v>
      </c>
      <c r="W7" s="755"/>
      <c r="X7" s="755"/>
      <c r="Y7" s="755"/>
      <c r="Z7" s="755"/>
      <c r="AA7" s="755">
        <v>7087</v>
      </c>
      <c r="AB7" s="755"/>
      <c r="AC7" s="755"/>
      <c r="AD7" s="755"/>
      <c r="AE7" s="756"/>
      <c r="AF7" s="757">
        <v>6347</v>
      </c>
      <c r="AG7" s="758"/>
      <c r="AH7" s="758"/>
      <c r="AI7" s="758"/>
      <c r="AJ7" s="759"/>
      <c r="AK7" s="794">
        <v>4085</v>
      </c>
      <c r="AL7" s="795"/>
      <c r="AM7" s="795"/>
      <c r="AN7" s="795"/>
      <c r="AO7" s="795"/>
      <c r="AP7" s="795">
        <v>30097</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537</v>
      </c>
      <c r="BT7" s="799"/>
      <c r="BU7" s="799"/>
      <c r="BV7" s="799"/>
      <c r="BW7" s="799"/>
      <c r="BX7" s="799"/>
      <c r="BY7" s="799"/>
      <c r="BZ7" s="799"/>
      <c r="CA7" s="799"/>
      <c r="CB7" s="799"/>
      <c r="CC7" s="799"/>
      <c r="CD7" s="799"/>
      <c r="CE7" s="799"/>
      <c r="CF7" s="799"/>
      <c r="CG7" s="800"/>
      <c r="CH7" s="791">
        <v>-11</v>
      </c>
      <c r="CI7" s="792"/>
      <c r="CJ7" s="792"/>
      <c r="CK7" s="792"/>
      <c r="CL7" s="793"/>
      <c r="CM7" s="791">
        <v>460</v>
      </c>
      <c r="CN7" s="792"/>
      <c r="CO7" s="792"/>
      <c r="CP7" s="792"/>
      <c r="CQ7" s="793"/>
      <c r="CR7" s="791">
        <v>220</v>
      </c>
      <c r="CS7" s="792"/>
      <c r="CT7" s="792"/>
      <c r="CU7" s="792"/>
      <c r="CV7" s="793"/>
      <c r="CW7" s="791">
        <v>199</v>
      </c>
      <c r="CX7" s="792"/>
      <c r="CY7" s="792"/>
      <c r="CZ7" s="792"/>
      <c r="DA7" s="793"/>
      <c r="DB7" s="791" t="s">
        <v>526</v>
      </c>
      <c r="DC7" s="792"/>
      <c r="DD7" s="792"/>
      <c r="DE7" s="792"/>
      <c r="DF7" s="793"/>
      <c r="DG7" s="791" t="s">
        <v>526</v>
      </c>
      <c r="DH7" s="792"/>
      <c r="DI7" s="792"/>
      <c r="DJ7" s="792"/>
      <c r="DK7" s="793"/>
      <c r="DL7" s="791" t="s">
        <v>526</v>
      </c>
      <c r="DM7" s="792"/>
      <c r="DN7" s="792"/>
      <c r="DO7" s="792"/>
      <c r="DP7" s="793"/>
      <c r="DQ7" s="791" t="s">
        <v>526</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538</v>
      </c>
      <c r="BT8" s="789"/>
      <c r="BU8" s="789"/>
      <c r="BV8" s="789"/>
      <c r="BW8" s="789"/>
      <c r="BX8" s="789"/>
      <c r="BY8" s="789"/>
      <c r="BZ8" s="789"/>
      <c r="CA8" s="789"/>
      <c r="CB8" s="789"/>
      <c r="CC8" s="789"/>
      <c r="CD8" s="789"/>
      <c r="CE8" s="789"/>
      <c r="CF8" s="789"/>
      <c r="CG8" s="790"/>
      <c r="CH8" s="801">
        <v>-9</v>
      </c>
      <c r="CI8" s="802"/>
      <c r="CJ8" s="802"/>
      <c r="CK8" s="802"/>
      <c r="CL8" s="803"/>
      <c r="CM8" s="801">
        <v>735</v>
      </c>
      <c r="CN8" s="802"/>
      <c r="CO8" s="802"/>
      <c r="CP8" s="802"/>
      <c r="CQ8" s="803"/>
      <c r="CR8" s="801">
        <v>530</v>
      </c>
      <c r="CS8" s="802"/>
      <c r="CT8" s="802"/>
      <c r="CU8" s="802"/>
      <c r="CV8" s="803"/>
      <c r="CW8" s="801">
        <v>579</v>
      </c>
      <c r="CX8" s="802"/>
      <c r="CY8" s="802"/>
      <c r="CZ8" s="802"/>
      <c r="DA8" s="803"/>
      <c r="DB8" s="801" t="s">
        <v>526</v>
      </c>
      <c r="DC8" s="802"/>
      <c r="DD8" s="802"/>
      <c r="DE8" s="802"/>
      <c r="DF8" s="803"/>
      <c r="DG8" s="801" t="s">
        <v>526</v>
      </c>
      <c r="DH8" s="802"/>
      <c r="DI8" s="802"/>
      <c r="DJ8" s="802"/>
      <c r="DK8" s="803"/>
      <c r="DL8" s="801" t="s">
        <v>529</v>
      </c>
      <c r="DM8" s="802"/>
      <c r="DN8" s="802"/>
      <c r="DO8" s="802"/>
      <c r="DP8" s="803"/>
      <c r="DQ8" s="801" t="s">
        <v>544</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539</v>
      </c>
      <c r="BT9" s="789"/>
      <c r="BU9" s="789"/>
      <c r="BV9" s="789"/>
      <c r="BW9" s="789"/>
      <c r="BX9" s="789"/>
      <c r="BY9" s="789"/>
      <c r="BZ9" s="789"/>
      <c r="CA9" s="789"/>
      <c r="CB9" s="789"/>
      <c r="CC9" s="789"/>
      <c r="CD9" s="789"/>
      <c r="CE9" s="789"/>
      <c r="CF9" s="789"/>
      <c r="CG9" s="790"/>
      <c r="CH9" s="801">
        <v>1</v>
      </c>
      <c r="CI9" s="802"/>
      <c r="CJ9" s="802"/>
      <c r="CK9" s="802"/>
      <c r="CL9" s="803"/>
      <c r="CM9" s="801">
        <v>221</v>
      </c>
      <c r="CN9" s="802"/>
      <c r="CO9" s="802"/>
      <c r="CP9" s="802"/>
      <c r="CQ9" s="803"/>
      <c r="CR9" s="801">
        <v>100</v>
      </c>
      <c r="CS9" s="802"/>
      <c r="CT9" s="802"/>
      <c r="CU9" s="802"/>
      <c r="CV9" s="803"/>
      <c r="CW9" s="801">
        <v>43</v>
      </c>
      <c r="CX9" s="802"/>
      <c r="CY9" s="802"/>
      <c r="CZ9" s="802"/>
      <c r="DA9" s="803"/>
      <c r="DB9" s="801" t="s">
        <v>526</v>
      </c>
      <c r="DC9" s="802"/>
      <c r="DD9" s="802"/>
      <c r="DE9" s="802"/>
      <c r="DF9" s="803"/>
      <c r="DG9" s="801" t="s">
        <v>526</v>
      </c>
      <c r="DH9" s="802"/>
      <c r="DI9" s="802"/>
      <c r="DJ9" s="802"/>
      <c r="DK9" s="803"/>
      <c r="DL9" s="801" t="s">
        <v>529</v>
      </c>
      <c r="DM9" s="802"/>
      <c r="DN9" s="802"/>
      <c r="DO9" s="802"/>
      <c r="DP9" s="803"/>
      <c r="DQ9" s="801" t="s">
        <v>545</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t="s">
        <v>541</v>
      </c>
      <c r="BS10" s="788" t="s">
        <v>540</v>
      </c>
      <c r="BT10" s="789"/>
      <c r="BU10" s="789"/>
      <c r="BV10" s="789"/>
      <c r="BW10" s="789"/>
      <c r="BX10" s="789"/>
      <c r="BY10" s="789"/>
      <c r="BZ10" s="789"/>
      <c r="CA10" s="789"/>
      <c r="CB10" s="789"/>
      <c r="CC10" s="789"/>
      <c r="CD10" s="789"/>
      <c r="CE10" s="789"/>
      <c r="CF10" s="789"/>
      <c r="CG10" s="790"/>
      <c r="CH10" s="801">
        <v>0</v>
      </c>
      <c r="CI10" s="802"/>
      <c r="CJ10" s="802"/>
      <c r="CK10" s="802"/>
      <c r="CL10" s="803"/>
      <c r="CM10" s="801">
        <v>60</v>
      </c>
      <c r="CN10" s="802"/>
      <c r="CO10" s="802"/>
      <c r="CP10" s="802"/>
      <c r="CQ10" s="803"/>
      <c r="CR10" s="801">
        <v>10</v>
      </c>
      <c r="CS10" s="802"/>
      <c r="CT10" s="802"/>
      <c r="CU10" s="802"/>
      <c r="CV10" s="803"/>
      <c r="CW10" s="801">
        <v>5</v>
      </c>
      <c r="CX10" s="802"/>
      <c r="CY10" s="802"/>
      <c r="CZ10" s="802"/>
      <c r="DA10" s="803"/>
      <c r="DB10" s="801">
        <v>3347</v>
      </c>
      <c r="DC10" s="802"/>
      <c r="DD10" s="802"/>
      <c r="DE10" s="802"/>
      <c r="DF10" s="803"/>
      <c r="DG10" s="801">
        <v>1097</v>
      </c>
      <c r="DH10" s="802"/>
      <c r="DI10" s="802"/>
      <c r="DJ10" s="802"/>
      <c r="DK10" s="803"/>
      <c r="DL10" s="801" t="s">
        <v>527</v>
      </c>
      <c r="DM10" s="802"/>
      <c r="DN10" s="802"/>
      <c r="DO10" s="802"/>
      <c r="DP10" s="803"/>
      <c r="DQ10" s="801" t="s">
        <v>527</v>
      </c>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542</v>
      </c>
      <c r="BT11" s="789"/>
      <c r="BU11" s="789"/>
      <c r="BV11" s="789"/>
      <c r="BW11" s="789"/>
      <c r="BX11" s="789"/>
      <c r="BY11" s="789"/>
      <c r="BZ11" s="789"/>
      <c r="CA11" s="789"/>
      <c r="CB11" s="789"/>
      <c r="CC11" s="789"/>
      <c r="CD11" s="789"/>
      <c r="CE11" s="789"/>
      <c r="CF11" s="789"/>
      <c r="CG11" s="790"/>
      <c r="CH11" s="801">
        <v>4</v>
      </c>
      <c r="CI11" s="802"/>
      <c r="CJ11" s="802"/>
      <c r="CK11" s="802"/>
      <c r="CL11" s="803"/>
      <c r="CM11" s="801">
        <v>94</v>
      </c>
      <c r="CN11" s="802"/>
      <c r="CO11" s="802"/>
      <c r="CP11" s="802"/>
      <c r="CQ11" s="803"/>
      <c r="CR11" s="801">
        <v>9</v>
      </c>
      <c r="CS11" s="802"/>
      <c r="CT11" s="802"/>
      <c r="CU11" s="802"/>
      <c r="CV11" s="803"/>
      <c r="CW11" s="801" t="s">
        <v>526</v>
      </c>
      <c r="CX11" s="802"/>
      <c r="CY11" s="802"/>
      <c r="CZ11" s="802"/>
      <c r="DA11" s="803"/>
      <c r="DB11" s="801" t="s">
        <v>526</v>
      </c>
      <c r="DC11" s="802"/>
      <c r="DD11" s="802"/>
      <c r="DE11" s="802"/>
      <c r="DF11" s="803"/>
      <c r="DG11" s="801" t="s">
        <v>526</v>
      </c>
      <c r="DH11" s="802"/>
      <c r="DI11" s="802"/>
      <c r="DJ11" s="802"/>
      <c r="DK11" s="803"/>
      <c r="DL11" s="801" t="s">
        <v>529</v>
      </c>
      <c r="DM11" s="802"/>
      <c r="DN11" s="802"/>
      <c r="DO11" s="802"/>
      <c r="DP11" s="803"/>
      <c r="DQ11" s="801" t="s">
        <v>529</v>
      </c>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543</v>
      </c>
      <c r="BT12" s="789"/>
      <c r="BU12" s="789"/>
      <c r="BV12" s="789"/>
      <c r="BW12" s="789"/>
      <c r="BX12" s="789"/>
      <c r="BY12" s="789"/>
      <c r="BZ12" s="789"/>
      <c r="CA12" s="789"/>
      <c r="CB12" s="789"/>
      <c r="CC12" s="789"/>
      <c r="CD12" s="789"/>
      <c r="CE12" s="789"/>
      <c r="CF12" s="789"/>
      <c r="CG12" s="790"/>
      <c r="CH12" s="801">
        <v>2</v>
      </c>
      <c r="CI12" s="802"/>
      <c r="CJ12" s="802"/>
      <c r="CK12" s="802"/>
      <c r="CL12" s="803"/>
      <c r="CM12" s="801">
        <v>5</v>
      </c>
      <c r="CN12" s="802"/>
      <c r="CO12" s="802"/>
      <c r="CP12" s="802"/>
      <c r="CQ12" s="803"/>
      <c r="CR12" s="801">
        <v>6</v>
      </c>
      <c r="CS12" s="802"/>
      <c r="CT12" s="802"/>
      <c r="CU12" s="802"/>
      <c r="CV12" s="803"/>
      <c r="CW12" s="801" t="s">
        <v>526</v>
      </c>
      <c r="CX12" s="802"/>
      <c r="CY12" s="802"/>
      <c r="CZ12" s="802"/>
      <c r="DA12" s="803"/>
      <c r="DB12" s="801" t="s">
        <v>529</v>
      </c>
      <c r="DC12" s="802"/>
      <c r="DD12" s="802"/>
      <c r="DE12" s="802"/>
      <c r="DF12" s="803"/>
      <c r="DG12" s="801" t="s">
        <v>529</v>
      </c>
      <c r="DH12" s="802"/>
      <c r="DI12" s="802"/>
      <c r="DJ12" s="802"/>
      <c r="DK12" s="803"/>
      <c r="DL12" s="801" t="s">
        <v>527</v>
      </c>
      <c r="DM12" s="802"/>
      <c r="DN12" s="802"/>
      <c r="DO12" s="802"/>
      <c r="DP12" s="803"/>
      <c r="DQ12" s="801" t="s">
        <v>529</v>
      </c>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368</v>
      </c>
      <c r="B23" s="810" t="s">
        <v>369</v>
      </c>
      <c r="C23" s="811"/>
      <c r="D23" s="811"/>
      <c r="E23" s="811"/>
      <c r="F23" s="811"/>
      <c r="G23" s="811"/>
      <c r="H23" s="811"/>
      <c r="I23" s="811"/>
      <c r="J23" s="811"/>
      <c r="K23" s="811"/>
      <c r="L23" s="811"/>
      <c r="M23" s="811"/>
      <c r="N23" s="811"/>
      <c r="O23" s="811"/>
      <c r="P23" s="812"/>
      <c r="Q23" s="813">
        <v>258327</v>
      </c>
      <c r="R23" s="814"/>
      <c r="S23" s="814"/>
      <c r="T23" s="814"/>
      <c r="U23" s="814"/>
      <c r="V23" s="814">
        <v>251240</v>
      </c>
      <c r="W23" s="814"/>
      <c r="X23" s="814"/>
      <c r="Y23" s="814"/>
      <c r="Z23" s="814"/>
      <c r="AA23" s="814">
        <v>7087</v>
      </c>
      <c r="AB23" s="814"/>
      <c r="AC23" s="814"/>
      <c r="AD23" s="814"/>
      <c r="AE23" s="815"/>
      <c r="AF23" s="816">
        <v>6347</v>
      </c>
      <c r="AG23" s="814"/>
      <c r="AH23" s="814"/>
      <c r="AI23" s="814"/>
      <c r="AJ23" s="817"/>
      <c r="AK23" s="818"/>
      <c r="AL23" s="819"/>
      <c r="AM23" s="819"/>
      <c r="AN23" s="819"/>
      <c r="AO23" s="819"/>
      <c r="AP23" s="814">
        <v>30097</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2">
        <v>83973</v>
      </c>
      <c r="R28" s="843"/>
      <c r="S28" s="843"/>
      <c r="T28" s="843"/>
      <c r="U28" s="843"/>
      <c r="V28" s="843">
        <v>81061</v>
      </c>
      <c r="W28" s="843"/>
      <c r="X28" s="843"/>
      <c r="Y28" s="843"/>
      <c r="Z28" s="843"/>
      <c r="AA28" s="843">
        <v>2912</v>
      </c>
      <c r="AB28" s="843"/>
      <c r="AC28" s="843"/>
      <c r="AD28" s="843"/>
      <c r="AE28" s="844"/>
      <c r="AF28" s="845">
        <v>2912</v>
      </c>
      <c r="AG28" s="843"/>
      <c r="AH28" s="843"/>
      <c r="AI28" s="843"/>
      <c r="AJ28" s="846"/>
      <c r="AK28" s="847">
        <v>10028</v>
      </c>
      <c r="AL28" s="838"/>
      <c r="AM28" s="838"/>
      <c r="AN28" s="838"/>
      <c r="AO28" s="838"/>
      <c r="AP28" s="838" t="s">
        <v>526</v>
      </c>
      <c r="AQ28" s="838"/>
      <c r="AR28" s="838"/>
      <c r="AS28" s="838"/>
      <c r="AT28" s="838"/>
      <c r="AU28" s="838" t="s">
        <v>526</v>
      </c>
      <c r="AV28" s="838"/>
      <c r="AW28" s="838"/>
      <c r="AX28" s="838"/>
      <c r="AY28" s="838"/>
      <c r="AZ28" s="839" t="s">
        <v>527</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50819</v>
      </c>
      <c r="R29" s="779"/>
      <c r="S29" s="779"/>
      <c r="T29" s="779"/>
      <c r="U29" s="779"/>
      <c r="V29" s="779">
        <v>48704</v>
      </c>
      <c r="W29" s="779"/>
      <c r="X29" s="779"/>
      <c r="Y29" s="779"/>
      <c r="Z29" s="779"/>
      <c r="AA29" s="779">
        <v>2116</v>
      </c>
      <c r="AB29" s="779"/>
      <c r="AC29" s="779"/>
      <c r="AD29" s="779"/>
      <c r="AE29" s="780"/>
      <c r="AF29" s="781">
        <v>2116</v>
      </c>
      <c r="AG29" s="782"/>
      <c r="AH29" s="782"/>
      <c r="AI29" s="782"/>
      <c r="AJ29" s="783"/>
      <c r="AK29" s="850">
        <v>7474</v>
      </c>
      <c r="AL29" s="851"/>
      <c r="AM29" s="851"/>
      <c r="AN29" s="851"/>
      <c r="AO29" s="851"/>
      <c r="AP29" s="851" t="s">
        <v>527</v>
      </c>
      <c r="AQ29" s="851"/>
      <c r="AR29" s="851"/>
      <c r="AS29" s="851"/>
      <c r="AT29" s="851"/>
      <c r="AU29" s="851" t="s">
        <v>527</v>
      </c>
      <c r="AV29" s="851"/>
      <c r="AW29" s="851"/>
      <c r="AX29" s="851"/>
      <c r="AY29" s="851"/>
      <c r="AZ29" s="852" t="s">
        <v>529</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15207</v>
      </c>
      <c r="R30" s="779"/>
      <c r="S30" s="779"/>
      <c r="T30" s="779"/>
      <c r="U30" s="779"/>
      <c r="V30" s="779">
        <v>15065</v>
      </c>
      <c r="W30" s="779"/>
      <c r="X30" s="779"/>
      <c r="Y30" s="779"/>
      <c r="Z30" s="779"/>
      <c r="AA30" s="779">
        <v>143</v>
      </c>
      <c r="AB30" s="779"/>
      <c r="AC30" s="779"/>
      <c r="AD30" s="779"/>
      <c r="AE30" s="780"/>
      <c r="AF30" s="781">
        <v>143</v>
      </c>
      <c r="AG30" s="782"/>
      <c r="AH30" s="782"/>
      <c r="AI30" s="782"/>
      <c r="AJ30" s="783"/>
      <c r="AK30" s="850">
        <v>7182</v>
      </c>
      <c r="AL30" s="851"/>
      <c r="AM30" s="851"/>
      <c r="AN30" s="851"/>
      <c r="AO30" s="851"/>
      <c r="AP30" s="851" t="s">
        <v>528</v>
      </c>
      <c r="AQ30" s="851"/>
      <c r="AR30" s="851"/>
      <c r="AS30" s="851"/>
      <c r="AT30" s="851"/>
      <c r="AU30" s="851" t="s">
        <v>529</v>
      </c>
      <c r="AV30" s="851"/>
      <c r="AW30" s="851"/>
      <c r="AX30" s="851"/>
      <c r="AY30" s="851"/>
      <c r="AZ30" s="852" t="s">
        <v>527</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c r="C31" s="776"/>
      <c r="D31" s="776"/>
      <c r="E31" s="776"/>
      <c r="F31" s="776"/>
      <c r="G31" s="776"/>
      <c r="H31" s="776"/>
      <c r="I31" s="776"/>
      <c r="J31" s="776"/>
      <c r="K31" s="776"/>
      <c r="L31" s="776"/>
      <c r="M31" s="776"/>
      <c r="N31" s="776"/>
      <c r="O31" s="776"/>
      <c r="P31" s="777"/>
      <c r="Q31" s="778"/>
      <c r="R31" s="779"/>
      <c r="S31" s="779"/>
      <c r="T31" s="779"/>
      <c r="U31" s="779"/>
      <c r="V31" s="779"/>
      <c r="W31" s="779"/>
      <c r="X31" s="779"/>
      <c r="Y31" s="779"/>
      <c r="Z31" s="779"/>
      <c r="AA31" s="779"/>
      <c r="AB31" s="779"/>
      <c r="AC31" s="779"/>
      <c r="AD31" s="779"/>
      <c r="AE31" s="780"/>
      <c r="AF31" s="781"/>
      <c r="AG31" s="782"/>
      <c r="AH31" s="782"/>
      <c r="AI31" s="782"/>
      <c r="AJ31" s="783"/>
      <c r="AK31" s="850"/>
      <c r="AL31" s="851"/>
      <c r="AM31" s="851"/>
      <c r="AN31" s="851"/>
      <c r="AO31" s="851"/>
      <c r="AP31" s="851"/>
      <c r="AQ31" s="851"/>
      <c r="AR31" s="851"/>
      <c r="AS31" s="851"/>
      <c r="AT31" s="851"/>
      <c r="AU31" s="851"/>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383</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368</v>
      </c>
      <c r="B63" s="810" t="s">
        <v>384</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5170</v>
      </c>
      <c r="AG63" s="862"/>
      <c r="AH63" s="862"/>
      <c r="AI63" s="862"/>
      <c r="AJ63" s="863"/>
      <c r="AK63" s="864"/>
      <c r="AL63" s="859"/>
      <c r="AM63" s="859"/>
      <c r="AN63" s="859"/>
      <c r="AO63" s="859"/>
      <c r="AP63" s="862" t="s">
        <v>526</v>
      </c>
      <c r="AQ63" s="862"/>
      <c r="AR63" s="862"/>
      <c r="AS63" s="862"/>
      <c r="AT63" s="862"/>
      <c r="AU63" s="862" t="s">
        <v>527</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386</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387</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530</v>
      </c>
      <c r="C68" s="890"/>
      <c r="D68" s="890"/>
      <c r="E68" s="890"/>
      <c r="F68" s="890"/>
      <c r="G68" s="890"/>
      <c r="H68" s="890"/>
      <c r="I68" s="890"/>
      <c r="J68" s="890"/>
      <c r="K68" s="890"/>
      <c r="L68" s="890"/>
      <c r="M68" s="890"/>
      <c r="N68" s="890"/>
      <c r="O68" s="890"/>
      <c r="P68" s="891"/>
      <c r="Q68" s="892">
        <v>7975</v>
      </c>
      <c r="R68" s="886"/>
      <c r="S68" s="886"/>
      <c r="T68" s="886"/>
      <c r="U68" s="886"/>
      <c r="V68" s="886">
        <v>7372</v>
      </c>
      <c r="W68" s="886"/>
      <c r="X68" s="886"/>
      <c r="Y68" s="886"/>
      <c r="Z68" s="886"/>
      <c r="AA68" s="886">
        <v>603</v>
      </c>
      <c r="AB68" s="886"/>
      <c r="AC68" s="886"/>
      <c r="AD68" s="886"/>
      <c r="AE68" s="886"/>
      <c r="AF68" s="886">
        <v>603</v>
      </c>
      <c r="AG68" s="886"/>
      <c r="AH68" s="886"/>
      <c r="AI68" s="886"/>
      <c r="AJ68" s="886"/>
      <c r="AK68" s="886">
        <v>173</v>
      </c>
      <c r="AL68" s="886"/>
      <c r="AM68" s="886"/>
      <c r="AN68" s="886"/>
      <c r="AO68" s="886"/>
      <c r="AP68" s="886">
        <v>4468</v>
      </c>
      <c r="AQ68" s="886"/>
      <c r="AR68" s="886"/>
      <c r="AS68" s="886"/>
      <c r="AT68" s="886"/>
      <c r="AU68" s="886">
        <v>192</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531</v>
      </c>
      <c r="C69" s="894"/>
      <c r="D69" s="894"/>
      <c r="E69" s="894"/>
      <c r="F69" s="894"/>
      <c r="G69" s="894"/>
      <c r="H69" s="894"/>
      <c r="I69" s="894"/>
      <c r="J69" s="894"/>
      <c r="K69" s="894"/>
      <c r="L69" s="894"/>
      <c r="M69" s="894"/>
      <c r="N69" s="894"/>
      <c r="O69" s="894"/>
      <c r="P69" s="895"/>
      <c r="Q69" s="896">
        <v>123281</v>
      </c>
      <c r="R69" s="851"/>
      <c r="S69" s="851"/>
      <c r="T69" s="851"/>
      <c r="U69" s="851"/>
      <c r="V69" s="851">
        <v>119183</v>
      </c>
      <c r="W69" s="851"/>
      <c r="X69" s="851"/>
      <c r="Y69" s="851"/>
      <c r="Z69" s="851"/>
      <c r="AA69" s="851">
        <v>4098</v>
      </c>
      <c r="AB69" s="851"/>
      <c r="AC69" s="851"/>
      <c r="AD69" s="851"/>
      <c r="AE69" s="851"/>
      <c r="AF69" s="851">
        <v>26475</v>
      </c>
      <c r="AG69" s="851"/>
      <c r="AH69" s="851"/>
      <c r="AI69" s="851"/>
      <c r="AJ69" s="851"/>
      <c r="AK69" s="851" t="s">
        <v>529</v>
      </c>
      <c r="AL69" s="851"/>
      <c r="AM69" s="851"/>
      <c r="AN69" s="851"/>
      <c r="AO69" s="851"/>
      <c r="AP69" s="851" t="s">
        <v>526</v>
      </c>
      <c r="AQ69" s="851"/>
      <c r="AR69" s="851"/>
      <c r="AS69" s="851"/>
      <c r="AT69" s="851"/>
      <c r="AU69" s="851" t="s">
        <v>526</v>
      </c>
      <c r="AV69" s="851"/>
      <c r="AW69" s="851"/>
      <c r="AX69" s="851"/>
      <c r="AY69" s="851"/>
      <c r="AZ69" s="897" t="s">
        <v>536</v>
      </c>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532</v>
      </c>
      <c r="C70" s="894"/>
      <c r="D70" s="894"/>
      <c r="E70" s="894"/>
      <c r="F70" s="894"/>
      <c r="G70" s="894"/>
      <c r="H70" s="894"/>
      <c r="I70" s="894"/>
      <c r="J70" s="894"/>
      <c r="K70" s="894"/>
      <c r="L70" s="894"/>
      <c r="M70" s="894"/>
      <c r="N70" s="894"/>
      <c r="O70" s="894"/>
      <c r="P70" s="895"/>
      <c r="Q70" s="896">
        <v>1098</v>
      </c>
      <c r="R70" s="851"/>
      <c r="S70" s="851"/>
      <c r="T70" s="851"/>
      <c r="U70" s="851"/>
      <c r="V70" s="851">
        <v>1025</v>
      </c>
      <c r="W70" s="851"/>
      <c r="X70" s="851"/>
      <c r="Y70" s="851"/>
      <c r="Z70" s="851"/>
      <c r="AA70" s="851">
        <v>73</v>
      </c>
      <c r="AB70" s="851"/>
      <c r="AC70" s="851"/>
      <c r="AD70" s="851"/>
      <c r="AE70" s="851"/>
      <c r="AF70" s="851">
        <v>73</v>
      </c>
      <c r="AG70" s="851"/>
      <c r="AH70" s="851"/>
      <c r="AI70" s="851"/>
      <c r="AJ70" s="851"/>
      <c r="AK70" s="851">
        <v>60</v>
      </c>
      <c r="AL70" s="851"/>
      <c r="AM70" s="851"/>
      <c r="AN70" s="851"/>
      <c r="AO70" s="851"/>
      <c r="AP70" s="851">
        <v>486</v>
      </c>
      <c r="AQ70" s="851"/>
      <c r="AR70" s="851"/>
      <c r="AS70" s="851"/>
      <c r="AT70" s="851"/>
      <c r="AU70" s="851">
        <v>254</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533</v>
      </c>
      <c r="C71" s="894"/>
      <c r="D71" s="894"/>
      <c r="E71" s="894"/>
      <c r="F71" s="894"/>
      <c r="G71" s="894"/>
      <c r="H71" s="894"/>
      <c r="I71" s="894"/>
      <c r="J71" s="894"/>
      <c r="K71" s="894"/>
      <c r="L71" s="894"/>
      <c r="M71" s="894"/>
      <c r="N71" s="894"/>
      <c r="O71" s="894"/>
      <c r="P71" s="895"/>
      <c r="Q71" s="896">
        <v>73047</v>
      </c>
      <c r="R71" s="851"/>
      <c r="S71" s="851"/>
      <c r="T71" s="851"/>
      <c r="U71" s="851"/>
      <c r="V71" s="851">
        <v>69824</v>
      </c>
      <c r="W71" s="851"/>
      <c r="X71" s="851"/>
      <c r="Y71" s="851"/>
      <c r="Z71" s="851"/>
      <c r="AA71" s="851">
        <v>3223</v>
      </c>
      <c r="AB71" s="851"/>
      <c r="AC71" s="851"/>
      <c r="AD71" s="851"/>
      <c r="AE71" s="851"/>
      <c r="AF71" s="851">
        <v>3223</v>
      </c>
      <c r="AG71" s="851"/>
      <c r="AH71" s="851"/>
      <c r="AI71" s="851"/>
      <c r="AJ71" s="851"/>
      <c r="AK71" s="851">
        <v>1866</v>
      </c>
      <c r="AL71" s="851"/>
      <c r="AM71" s="851"/>
      <c r="AN71" s="851"/>
      <c r="AO71" s="851"/>
      <c r="AP71" s="851">
        <v>35815</v>
      </c>
      <c r="AQ71" s="851"/>
      <c r="AR71" s="851"/>
      <c r="AS71" s="851"/>
      <c r="AT71" s="851"/>
      <c r="AU71" s="851">
        <v>1755</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534</v>
      </c>
      <c r="C72" s="894"/>
      <c r="D72" s="894"/>
      <c r="E72" s="894"/>
      <c r="F72" s="894"/>
      <c r="G72" s="894"/>
      <c r="H72" s="894"/>
      <c r="I72" s="894"/>
      <c r="J72" s="894"/>
      <c r="K72" s="894"/>
      <c r="L72" s="894"/>
      <c r="M72" s="894"/>
      <c r="N72" s="894"/>
      <c r="O72" s="894"/>
      <c r="P72" s="895"/>
      <c r="Q72" s="896">
        <v>5132</v>
      </c>
      <c r="R72" s="851"/>
      <c r="S72" s="851"/>
      <c r="T72" s="851"/>
      <c r="U72" s="851"/>
      <c r="V72" s="851">
        <v>5056</v>
      </c>
      <c r="W72" s="851"/>
      <c r="X72" s="851"/>
      <c r="Y72" s="851"/>
      <c r="Z72" s="851"/>
      <c r="AA72" s="851">
        <v>76</v>
      </c>
      <c r="AB72" s="851"/>
      <c r="AC72" s="851"/>
      <c r="AD72" s="851"/>
      <c r="AE72" s="851"/>
      <c r="AF72" s="851">
        <v>76</v>
      </c>
      <c r="AG72" s="851"/>
      <c r="AH72" s="851"/>
      <c r="AI72" s="851"/>
      <c r="AJ72" s="851"/>
      <c r="AK72" s="851">
        <v>1017</v>
      </c>
      <c r="AL72" s="851"/>
      <c r="AM72" s="851"/>
      <c r="AN72" s="851"/>
      <c r="AO72" s="851"/>
      <c r="AP72" s="851" t="s">
        <v>529</v>
      </c>
      <c r="AQ72" s="851"/>
      <c r="AR72" s="851"/>
      <c r="AS72" s="851"/>
      <c r="AT72" s="851"/>
      <c r="AU72" s="851" t="s">
        <v>529</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535</v>
      </c>
      <c r="C73" s="894"/>
      <c r="D73" s="894"/>
      <c r="E73" s="894"/>
      <c r="F73" s="894"/>
      <c r="G73" s="894"/>
      <c r="H73" s="894"/>
      <c r="I73" s="894"/>
      <c r="J73" s="894"/>
      <c r="K73" s="894"/>
      <c r="L73" s="894"/>
      <c r="M73" s="894"/>
      <c r="N73" s="894"/>
      <c r="O73" s="894"/>
      <c r="P73" s="895"/>
      <c r="Q73" s="896">
        <v>1295268</v>
      </c>
      <c r="R73" s="851"/>
      <c r="S73" s="851"/>
      <c r="T73" s="851"/>
      <c r="U73" s="851"/>
      <c r="V73" s="851">
        <v>1252615</v>
      </c>
      <c r="W73" s="851"/>
      <c r="X73" s="851"/>
      <c r="Y73" s="851"/>
      <c r="Z73" s="851"/>
      <c r="AA73" s="851">
        <v>42653</v>
      </c>
      <c r="AB73" s="851"/>
      <c r="AC73" s="851"/>
      <c r="AD73" s="851"/>
      <c r="AE73" s="851"/>
      <c r="AF73" s="851">
        <v>42653</v>
      </c>
      <c r="AG73" s="851"/>
      <c r="AH73" s="851"/>
      <c r="AI73" s="851"/>
      <c r="AJ73" s="851"/>
      <c r="AK73" s="851">
        <v>10499</v>
      </c>
      <c r="AL73" s="851"/>
      <c r="AM73" s="851"/>
      <c r="AN73" s="851"/>
      <c r="AO73" s="851"/>
      <c r="AP73" s="851" t="s">
        <v>526</v>
      </c>
      <c r="AQ73" s="851"/>
      <c r="AR73" s="851"/>
      <c r="AS73" s="851"/>
      <c r="AT73" s="851"/>
      <c r="AU73" s="851" t="s">
        <v>526</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368</v>
      </c>
      <c r="B88" s="810" t="s">
        <v>388</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73103</v>
      </c>
      <c r="AG88" s="862"/>
      <c r="AH88" s="862"/>
      <c r="AI88" s="862"/>
      <c r="AJ88" s="862"/>
      <c r="AK88" s="859"/>
      <c r="AL88" s="859"/>
      <c r="AM88" s="859"/>
      <c r="AN88" s="859"/>
      <c r="AO88" s="859"/>
      <c r="AP88" s="862">
        <v>40769</v>
      </c>
      <c r="AQ88" s="862"/>
      <c r="AR88" s="862"/>
      <c r="AS88" s="862"/>
      <c r="AT88" s="862"/>
      <c r="AU88" s="862">
        <v>2201</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389</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875</v>
      </c>
      <c r="CS102" s="870"/>
      <c r="CT102" s="870"/>
      <c r="CU102" s="870"/>
      <c r="CV102" s="913"/>
      <c r="CW102" s="912">
        <v>826</v>
      </c>
      <c r="CX102" s="870"/>
      <c r="CY102" s="870"/>
      <c r="CZ102" s="870"/>
      <c r="DA102" s="913"/>
      <c r="DB102" s="912">
        <v>3347</v>
      </c>
      <c r="DC102" s="870"/>
      <c r="DD102" s="870"/>
      <c r="DE102" s="870"/>
      <c r="DF102" s="913"/>
      <c r="DG102" s="912">
        <v>1097</v>
      </c>
      <c r="DH102" s="870"/>
      <c r="DI102" s="870"/>
      <c r="DJ102" s="870"/>
      <c r="DK102" s="913"/>
      <c r="DL102" s="912" t="s">
        <v>526</v>
      </c>
      <c r="DM102" s="870"/>
      <c r="DN102" s="870"/>
      <c r="DO102" s="870"/>
      <c r="DP102" s="913"/>
      <c r="DQ102" s="912" t="s">
        <v>526</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396</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397</v>
      </c>
      <c r="AB109" s="915"/>
      <c r="AC109" s="915"/>
      <c r="AD109" s="915"/>
      <c r="AE109" s="916"/>
      <c r="AF109" s="914" t="s">
        <v>288</v>
      </c>
      <c r="AG109" s="915"/>
      <c r="AH109" s="915"/>
      <c r="AI109" s="915"/>
      <c r="AJ109" s="916"/>
      <c r="AK109" s="914" t="s">
        <v>287</v>
      </c>
      <c r="AL109" s="915"/>
      <c r="AM109" s="915"/>
      <c r="AN109" s="915"/>
      <c r="AO109" s="916"/>
      <c r="AP109" s="914" t="s">
        <v>398</v>
      </c>
      <c r="AQ109" s="915"/>
      <c r="AR109" s="915"/>
      <c r="AS109" s="915"/>
      <c r="AT109" s="917"/>
      <c r="AU109" s="934" t="s">
        <v>396</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397</v>
      </c>
      <c r="BR109" s="915"/>
      <c r="BS109" s="915"/>
      <c r="BT109" s="915"/>
      <c r="BU109" s="916"/>
      <c r="BV109" s="914" t="s">
        <v>288</v>
      </c>
      <c r="BW109" s="915"/>
      <c r="BX109" s="915"/>
      <c r="BY109" s="915"/>
      <c r="BZ109" s="916"/>
      <c r="CA109" s="914" t="s">
        <v>287</v>
      </c>
      <c r="CB109" s="915"/>
      <c r="CC109" s="915"/>
      <c r="CD109" s="915"/>
      <c r="CE109" s="916"/>
      <c r="CF109" s="935" t="s">
        <v>398</v>
      </c>
      <c r="CG109" s="935"/>
      <c r="CH109" s="935"/>
      <c r="CI109" s="935"/>
      <c r="CJ109" s="935"/>
      <c r="CK109" s="914" t="s">
        <v>399</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397</v>
      </c>
      <c r="DH109" s="915"/>
      <c r="DI109" s="915"/>
      <c r="DJ109" s="915"/>
      <c r="DK109" s="916"/>
      <c r="DL109" s="914" t="s">
        <v>288</v>
      </c>
      <c r="DM109" s="915"/>
      <c r="DN109" s="915"/>
      <c r="DO109" s="915"/>
      <c r="DP109" s="916"/>
      <c r="DQ109" s="914" t="s">
        <v>287</v>
      </c>
      <c r="DR109" s="915"/>
      <c r="DS109" s="915"/>
      <c r="DT109" s="915"/>
      <c r="DU109" s="916"/>
      <c r="DV109" s="914" t="s">
        <v>398</v>
      </c>
      <c r="DW109" s="915"/>
      <c r="DX109" s="915"/>
      <c r="DY109" s="915"/>
      <c r="DZ109" s="917"/>
    </row>
    <row r="110" spans="1:131" s="199" customFormat="1" ht="26.25" customHeight="1">
      <c r="A110" s="918" t="s">
        <v>400</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5669872</v>
      </c>
      <c r="AB110" s="922"/>
      <c r="AC110" s="922"/>
      <c r="AD110" s="922"/>
      <c r="AE110" s="923"/>
      <c r="AF110" s="924">
        <v>4631779</v>
      </c>
      <c r="AG110" s="922"/>
      <c r="AH110" s="922"/>
      <c r="AI110" s="922"/>
      <c r="AJ110" s="923"/>
      <c r="AK110" s="924">
        <v>4673183</v>
      </c>
      <c r="AL110" s="922"/>
      <c r="AM110" s="922"/>
      <c r="AN110" s="922"/>
      <c r="AO110" s="923"/>
      <c r="AP110" s="925">
        <v>3.1</v>
      </c>
      <c r="AQ110" s="926"/>
      <c r="AR110" s="926"/>
      <c r="AS110" s="926"/>
      <c r="AT110" s="927"/>
      <c r="AU110" s="928" t="s">
        <v>62</v>
      </c>
      <c r="AV110" s="929"/>
      <c r="AW110" s="929"/>
      <c r="AX110" s="929"/>
      <c r="AY110" s="929"/>
      <c r="AZ110" s="970" t="s">
        <v>401</v>
      </c>
      <c r="BA110" s="919"/>
      <c r="BB110" s="919"/>
      <c r="BC110" s="919"/>
      <c r="BD110" s="919"/>
      <c r="BE110" s="919"/>
      <c r="BF110" s="919"/>
      <c r="BG110" s="919"/>
      <c r="BH110" s="919"/>
      <c r="BI110" s="919"/>
      <c r="BJ110" s="919"/>
      <c r="BK110" s="919"/>
      <c r="BL110" s="919"/>
      <c r="BM110" s="919"/>
      <c r="BN110" s="919"/>
      <c r="BO110" s="919"/>
      <c r="BP110" s="920"/>
      <c r="BQ110" s="956">
        <v>40732976</v>
      </c>
      <c r="BR110" s="957"/>
      <c r="BS110" s="957"/>
      <c r="BT110" s="957"/>
      <c r="BU110" s="957"/>
      <c r="BV110" s="957">
        <v>34454002</v>
      </c>
      <c r="BW110" s="957"/>
      <c r="BX110" s="957"/>
      <c r="BY110" s="957"/>
      <c r="BZ110" s="957"/>
      <c r="CA110" s="957">
        <v>30097420</v>
      </c>
      <c r="CB110" s="957"/>
      <c r="CC110" s="957"/>
      <c r="CD110" s="957"/>
      <c r="CE110" s="957"/>
      <c r="CF110" s="971">
        <v>19.899999999999999</v>
      </c>
      <c r="CG110" s="972"/>
      <c r="CH110" s="972"/>
      <c r="CI110" s="972"/>
      <c r="CJ110" s="972"/>
      <c r="CK110" s="973" t="s">
        <v>402</v>
      </c>
      <c r="CL110" s="974"/>
      <c r="CM110" s="953" t="s">
        <v>403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404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405</v>
      </c>
      <c r="BA111" s="980"/>
      <c r="BB111" s="980"/>
      <c r="BC111" s="980"/>
      <c r="BD111" s="980"/>
      <c r="BE111" s="980"/>
      <c r="BF111" s="980"/>
      <c r="BG111" s="980"/>
      <c r="BH111" s="980"/>
      <c r="BI111" s="980"/>
      <c r="BJ111" s="980"/>
      <c r="BK111" s="980"/>
      <c r="BL111" s="980"/>
      <c r="BM111" s="980"/>
      <c r="BN111" s="980"/>
      <c r="BO111" s="980"/>
      <c r="BP111" s="981"/>
      <c r="BQ111" s="949">
        <v>6655120</v>
      </c>
      <c r="BR111" s="950"/>
      <c r="BS111" s="950"/>
      <c r="BT111" s="950"/>
      <c r="BU111" s="950"/>
      <c r="BV111" s="950">
        <v>5838658</v>
      </c>
      <c r="BW111" s="950"/>
      <c r="BX111" s="950"/>
      <c r="BY111" s="950"/>
      <c r="BZ111" s="950"/>
      <c r="CA111" s="950">
        <v>4934271</v>
      </c>
      <c r="CB111" s="950"/>
      <c r="CC111" s="950"/>
      <c r="CD111" s="950"/>
      <c r="CE111" s="950"/>
      <c r="CF111" s="944">
        <v>3.3</v>
      </c>
      <c r="CG111" s="945"/>
      <c r="CH111" s="945"/>
      <c r="CI111" s="945"/>
      <c r="CJ111" s="945"/>
      <c r="CK111" s="975"/>
      <c r="CL111" s="976"/>
      <c r="CM111" s="946" t="s">
        <v>406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407</v>
      </c>
      <c r="B112" s="983"/>
      <c r="C112" s="980" t="s">
        <v>408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293293</v>
      </c>
      <c r="AB112" s="989"/>
      <c r="AC112" s="989"/>
      <c r="AD112" s="989"/>
      <c r="AE112" s="990"/>
      <c r="AF112" s="991">
        <v>248293</v>
      </c>
      <c r="AG112" s="989"/>
      <c r="AH112" s="989"/>
      <c r="AI112" s="989"/>
      <c r="AJ112" s="990"/>
      <c r="AK112" s="991">
        <v>159520</v>
      </c>
      <c r="AL112" s="989"/>
      <c r="AM112" s="989"/>
      <c r="AN112" s="989"/>
      <c r="AO112" s="990"/>
      <c r="AP112" s="992">
        <v>0.1</v>
      </c>
      <c r="AQ112" s="993"/>
      <c r="AR112" s="993"/>
      <c r="AS112" s="993"/>
      <c r="AT112" s="994"/>
      <c r="AU112" s="930"/>
      <c r="AV112" s="931"/>
      <c r="AW112" s="931"/>
      <c r="AX112" s="931"/>
      <c r="AY112" s="931"/>
      <c r="AZ112" s="979" t="s">
        <v>409</v>
      </c>
      <c r="BA112" s="980"/>
      <c r="BB112" s="980"/>
      <c r="BC112" s="980"/>
      <c r="BD112" s="980"/>
      <c r="BE112" s="980"/>
      <c r="BF112" s="980"/>
      <c r="BG112" s="980"/>
      <c r="BH112" s="980"/>
      <c r="BI112" s="980"/>
      <c r="BJ112" s="980"/>
      <c r="BK112" s="980"/>
      <c r="BL112" s="980"/>
      <c r="BM112" s="980"/>
      <c r="BN112" s="980"/>
      <c r="BO112" s="980"/>
      <c r="BP112" s="981"/>
      <c r="BQ112" s="949" t="s">
        <v>112</v>
      </c>
      <c r="BR112" s="950"/>
      <c r="BS112" s="950"/>
      <c r="BT112" s="950"/>
      <c r="BU112" s="950"/>
      <c r="BV112" s="950" t="s">
        <v>112</v>
      </c>
      <c r="BW112" s="950"/>
      <c r="BX112" s="950"/>
      <c r="BY112" s="950"/>
      <c r="BZ112" s="950"/>
      <c r="CA112" s="950" t="s">
        <v>112</v>
      </c>
      <c r="CB112" s="950"/>
      <c r="CC112" s="950"/>
      <c r="CD112" s="950"/>
      <c r="CE112" s="950"/>
      <c r="CF112" s="944" t="s">
        <v>112</v>
      </c>
      <c r="CG112" s="945"/>
      <c r="CH112" s="945"/>
      <c r="CI112" s="945"/>
      <c r="CJ112" s="945"/>
      <c r="CK112" s="975"/>
      <c r="CL112" s="976"/>
      <c r="CM112" s="946" t="s">
        <v>410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411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t="s">
        <v>112</v>
      </c>
      <c r="AB113" s="964"/>
      <c r="AC113" s="964"/>
      <c r="AD113" s="964"/>
      <c r="AE113" s="965"/>
      <c r="AF113" s="966" t="s">
        <v>112</v>
      </c>
      <c r="AG113" s="964"/>
      <c r="AH113" s="964"/>
      <c r="AI113" s="964"/>
      <c r="AJ113" s="965"/>
      <c r="AK113" s="966" t="s">
        <v>112</v>
      </c>
      <c r="AL113" s="964"/>
      <c r="AM113" s="964"/>
      <c r="AN113" s="964"/>
      <c r="AO113" s="965"/>
      <c r="AP113" s="967" t="s">
        <v>112</v>
      </c>
      <c r="AQ113" s="968"/>
      <c r="AR113" s="968"/>
      <c r="AS113" s="968"/>
      <c r="AT113" s="969"/>
      <c r="AU113" s="930"/>
      <c r="AV113" s="931"/>
      <c r="AW113" s="931"/>
      <c r="AX113" s="931"/>
      <c r="AY113" s="931"/>
      <c r="AZ113" s="979" t="s">
        <v>412</v>
      </c>
      <c r="BA113" s="980"/>
      <c r="BB113" s="980"/>
      <c r="BC113" s="980"/>
      <c r="BD113" s="980"/>
      <c r="BE113" s="980"/>
      <c r="BF113" s="980"/>
      <c r="BG113" s="980"/>
      <c r="BH113" s="980"/>
      <c r="BI113" s="980"/>
      <c r="BJ113" s="980"/>
      <c r="BK113" s="980"/>
      <c r="BL113" s="980"/>
      <c r="BM113" s="980"/>
      <c r="BN113" s="980"/>
      <c r="BO113" s="980"/>
      <c r="BP113" s="981"/>
      <c r="BQ113" s="949">
        <v>2712515</v>
      </c>
      <c r="BR113" s="950"/>
      <c r="BS113" s="950"/>
      <c r="BT113" s="950"/>
      <c r="BU113" s="950"/>
      <c r="BV113" s="950">
        <v>2323693</v>
      </c>
      <c r="BW113" s="950"/>
      <c r="BX113" s="950"/>
      <c r="BY113" s="950"/>
      <c r="BZ113" s="950"/>
      <c r="CA113" s="950">
        <v>2200922</v>
      </c>
      <c r="CB113" s="950"/>
      <c r="CC113" s="950"/>
      <c r="CD113" s="950"/>
      <c r="CE113" s="950"/>
      <c r="CF113" s="944">
        <v>1.5</v>
      </c>
      <c r="CG113" s="945"/>
      <c r="CH113" s="945"/>
      <c r="CI113" s="945"/>
      <c r="CJ113" s="945"/>
      <c r="CK113" s="975"/>
      <c r="CL113" s="976"/>
      <c r="CM113" s="946" t="s">
        <v>413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414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662483</v>
      </c>
      <c r="AB114" s="989"/>
      <c r="AC114" s="989"/>
      <c r="AD114" s="989"/>
      <c r="AE114" s="990"/>
      <c r="AF114" s="991">
        <v>627689</v>
      </c>
      <c r="AG114" s="989"/>
      <c r="AH114" s="989"/>
      <c r="AI114" s="989"/>
      <c r="AJ114" s="990"/>
      <c r="AK114" s="991">
        <v>418907</v>
      </c>
      <c r="AL114" s="989"/>
      <c r="AM114" s="989"/>
      <c r="AN114" s="989"/>
      <c r="AO114" s="990"/>
      <c r="AP114" s="992">
        <v>0.3</v>
      </c>
      <c r="AQ114" s="993"/>
      <c r="AR114" s="993"/>
      <c r="AS114" s="993"/>
      <c r="AT114" s="994"/>
      <c r="AU114" s="930"/>
      <c r="AV114" s="931"/>
      <c r="AW114" s="931"/>
      <c r="AX114" s="931"/>
      <c r="AY114" s="931"/>
      <c r="AZ114" s="979" t="s">
        <v>415</v>
      </c>
      <c r="BA114" s="980"/>
      <c r="BB114" s="980"/>
      <c r="BC114" s="980"/>
      <c r="BD114" s="980"/>
      <c r="BE114" s="980"/>
      <c r="BF114" s="980"/>
      <c r="BG114" s="980"/>
      <c r="BH114" s="980"/>
      <c r="BI114" s="980"/>
      <c r="BJ114" s="980"/>
      <c r="BK114" s="980"/>
      <c r="BL114" s="980"/>
      <c r="BM114" s="980"/>
      <c r="BN114" s="980"/>
      <c r="BO114" s="980"/>
      <c r="BP114" s="981"/>
      <c r="BQ114" s="949">
        <v>38729483</v>
      </c>
      <c r="BR114" s="950"/>
      <c r="BS114" s="950"/>
      <c r="BT114" s="950"/>
      <c r="BU114" s="950"/>
      <c r="BV114" s="950">
        <v>35582649</v>
      </c>
      <c r="BW114" s="950"/>
      <c r="BX114" s="950"/>
      <c r="BY114" s="950"/>
      <c r="BZ114" s="950"/>
      <c r="CA114" s="950">
        <v>35484800</v>
      </c>
      <c r="CB114" s="950"/>
      <c r="CC114" s="950"/>
      <c r="CD114" s="950"/>
      <c r="CE114" s="950"/>
      <c r="CF114" s="944">
        <v>23.4</v>
      </c>
      <c r="CG114" s="945"/>
      <c r="CH114" s="945"/>
      <c r="CI114" s="945"/>
      <c r="CJ114" s="945"/>
      <c r="CK114" s="975"/>
      <c r="CL114" s="976"/>
      <c r="CM114" s="946" t="s">
        <v>416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417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4253977</v>
      </c>
      <c r="AB115" s="964"/>
      <c r="AC115" s="964"/>
      <c r="AD115" s="964"/>
      <c r="AE115" s="965"/>
      <c r="AF115" s="966">
        <v>3513075</v>
      </c>
      <c r="AG115" s="964"/>
      <c r="AH115" s="964"/>
      <c r="AI115" s="964"/>
      <c r="AJ115" s="965"/>
      <c r="AK115" s="966">
        <v>2168397</v>
      </c>
      <c r="AL115" s="964"/>
      <c r="AM115" s="964"/>
      <c r="AN115" s="964"/>
      <c r="AO115" s="965"/>
      <c r="AP115" s="967">
        <v>1.4</v>
      </c>
      <c r="AQ115" s="968"/>
      <c r="AR115" s="968"/>
      <c r="AS115" s="968"/>
      <c r="AT115" s="969"/>
      <c r="AU115" s="930"/>
      <c r="AV115" s="931"/>
      <c r="AW115" s="931"/>
      <c r="AX115" s="931"/>
      <c r="AY115" s="931"/>
      <c r="AZ115" s="979" t="s">
        <v>418</v>
      </c>
      <c r="BA115" s="980"/>
      <c r="BB115" s="980"/>
      <c r="BC115" s="980"/>
      <c r="BD115" s="980"/>
      <c r="BE115" s="980"/>
      <c r="BF115" s="980"/>
      <c r="BG115" s="980"/>
      <c r="BH115" s="980"/>
      <c r="BI115" s="980"/>
      <c r="BJ115" s="980"/>
      <c r="BK115" s="980"/>
      <c r="BL115" s="980"/>
      <c r="BM115" s="980"/>
      <c r="BN115" s="980"/>
      <c r="BO115" s="980"/>
      <c r="BP115" s="981"/>
      <c r="BQ115" s="949">
        <v>14349</v>
      </c>
      <c r="BR115" s="950"/>
      <c r="BS115" s="950"/>
      <c r="BT115" s="950"/>
      <c r="BU115" s="950"/>
      <c r="BV115" s="950">
        <v>7306</v>
      </c>
      <c r="BW115" s="950"/>
      <c r="BX115" s="950"/>
      <c r="BY115" s="950"/>
      <c r="BZ115" s="950"/>
      <c r="CA115" s="950">
        <v>4599</v>
      </c>
      <c r="CB115" s="950"/>
      <c r="CC115" s="950"/>
      <c r="CD115" s="950"/>
      <c r="CE115" s="950"/>
      <c r="CF115" s="944">
        <v>0</v>
      </c>
      <c r="CG115" s="945"/>
      <c r="CH115" s="945"/>
      <c r="CI115" s="945"/>
      <c r="CJ115" s="945"/>
      <c r="CK115" s="975"/>
      <c r="CL115" s="976"/>
      <c r="CM115" s="979" t="s">
        <v>419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6337211</v>
      </c>
      <c r="DH115" s="989"/>
      <c r="DI115" s="989"/>
      <c r="DJ115" s="989"/>
      <c r="DK115" s="990"/>
      <c r="DL115" s="991">
        <v>5556072</v>
      </c>
      <c r="DM115" s="989"/>
      <c r="DN115" s="989"/>
      <c r="DO115" s="989"/>
      <c r="DP115" s="990"/>
      <c r="DQ115" s="991">
        <v>4687008</v>
      </c>
      <c r="DR115" s="989"/>
      <c r="DS115" s="989"/>
      <c r="DT115" s="989"/>
      <c r="DU115" s="990"/>
      <c r="DV115" s="992">
        <v>3.1</v>
      </c>
      <c r="DW115" s="993"/>
      <c r="DX115" s="993"/>
      <c r="DY115" s="993"/>
      <c r="DZ115" s="994"/>
    </row>
    <row r="116" spans="1:130" s="199" customFormat="1" ht="26.25" customHeight="1">
      <c r="A116" s="986"/>
      <c r="B116" s="987"/>
      <c r="C116" s="995" t="s">
        <v>420</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421</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317909</v>
      </c>
      <c r="DH116" s="989"/>
      <c r="DI116" s="989"/>
      <c r="DJ116" s="989"/>
      <c r="DK116" s="990"/>
      <c r="DL116" s="991">
        <v>282586</v>
      </c>
      <c r="DM116" s="989"/>
      <c r="DN116" s="989"/>
      <c r="DO116" s="989"/>
      <c r="DP116" s="990"/>
      <c r="DQ116" s="991">
        <v>247263</v>
      </c>
      <c r="DR116" s="989"/>
      <c r="DS116" s="989"/>
      <c r="DT116" s="989"/>
      <c r="DU116" s="990"/>
      <c r="DV116" s="992">
        <v>0.2</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423</v>
      </c>
      <c r="Z117" s="916"/>
      <c r="AA117" s="1006">
        <v>10879625</v>
      </c>
      <c r="AB117" s="1007"/>
      <c r="AC117" s="1007"/>
      <c r="AD117" s="1007"/>
      <c r="AE117" s="1008"/>
      <c r="AF117" s="1009">
        <v>9020836</v>
      </c>
      <c r="AG117" s="1007"/>
      <c r="AH117" s="1007"/>
      <c r="AI117" s="1007"/>
      <c r="AJ117" s="1008"/>
      <c r="AK117" s="1009">
        <v>7420007</v>
      </c>
      <c r="AL117" s="1007"/>
      <c r="AM117" s="1007"/>
      <c r="AN117" s="1007"/>
      <c r="AO117" s="1008"/>
      <c r="AP117" s="1010"/>
      <c r="AQ117" s="1011"/>
      <c r="AR117" s="1011"/>
      <c r="AS117" s="1011"/>
      <c r="AT117" s="1012"/>
      <c r="AU117" s="930"/>
      <c r="AV117" s="931"/>
      <c r="AW117" s="931"/>
      <c r="AX117" s="931"/>
      <c r="AY117" s="931"/>
      <c r="AZ117" s="997" t="s">
        <v>424</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425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399</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397</v>
      </c>
      <c r="AB118" s="915"/>
      <c r="AC118" s="915"/>
      <c r="AD118" s="915"/>
      <c r="AE118" s="916"/>
      <c r="AF118" s="914" t="s">
        <v>288</v>
      </c>
      <c r="AG118" s="915"/>
      <c r="AH118" s="915"/>
      <c r="AI118" s="915"/>
      <c r="AJ118" s="916"/>
      <c r="AK118" s="914" t="s">
        <v>287</v>
      </c>
      <c r="AL118" s="915"/>
      <c r="AM118" s="915"/>
      <c r="AN118" s="915"/>
      <c r="AO118" s="916"/>
      <c r="AP118" s="1001" t="s">
        <v>398</v>
      </c>
      <c r="AQ118" s="1002"/>
      <c r="AR118" s="1002"/>
      <c r="AS118" s="1002"/>
      <c r="AT118" s="1003"/>
      <c r="AU118" s="930"/>
      <c r="AV118" s="931"/>
      <c r="AW118" s="931"/>
      <c r="AX118" s="931"/>
      <c r="AY118" s="931"/>
      <c r="AZ118" s="1004" t="s">
        <v>426</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427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402</v>
      </c>
      <c r="B119" s="974"/>
      <c r="C119" s="953" t="s">
        <v>403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v>2374407</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428</v>
      </c>
      <c r="BP119" s="1036"/>
      <c r="BQ119" s="1027">
        <v>88844443</v>
      </c>
      <c r="BR119" s="1028"/>
      <c r="BS119" s="1028"/>
      <c r="BT119" s="1028"/>
      <c r="BU119" s="1028"/>
      <c r="BV119" s="1028">
        <v>78206308</v>
      </c>
      <c r="BW119" s="1028"/>
      <c r="BX119" s="1028"/>
      <c r="BY119" s="1028"/>
      <c r="BZ119" s="1028"/>
      <c r="CA119" s="1028">
        <v>72722012</v>
      </c>
      <c r="CB119" s="1028"/>
      <c r="CC119" s="1028"/>
      <c r="CD119" s="1028"/>
      <c r="CE119" s="1028"/>
      <c r="CF119" s="1029"/>
      <c r="CG119" s="1030"/>
      <c r="CH119" s="1030"/>
      <c r="CI119" s="1030"/>
      <c r="CJ119" s="1031"/>
      <c r="CK119" s="977"/>
      <c r="CL119" s="978"/>
      <c r="CM119" s="1032" t="s">
        <v>429</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c r="A120" s="1089"/>
      <c r="B120" s="976"/>
      <c r="C120" s="946" t="s">
        <v>406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430</v>
      </c>
      <c r="AV120" s="1020"/>
      <c r="AW120" s="1020"/>
      <c r="AX120" s="1020"/>
      <c r="AY120" s="1021"/>
      <c r="AZ120" s="970" t="s">
        <v>431</v>
      </c>
      <c r="BA120" s="919"/>
      <c r="BB120" s="919"/>
      <c r="BC120" s="919"/>
      <c r="BD120" s="919"/>
      <c r="BE120" s="919"/>
      <c r="BF120" s="919"/>
      <c r="BG120" s="919"/>
      <c r="BH120" s="919"/>
      <c r="BI120" s="919"/>
      <c r="BJ120" s="919"/>
      <c r="BK120" s="919"/>
      <c r="BL120" s="919"/>
      <c r="BM120" s="919"/>
      <c r="BN120" s="919"/>
      <c r="BO120" s="919"/>
      <c r="BP120" s="920"/>
      <c r="BQ120" s="956">
        <v>111438631</v>
      </c>
      <c r="BR120" s="957"/>
      <c r="BS120" s="957"/>
      <c r="BT120" s="957"/>
      <c r="BU120" s="957"/>
      <c r="BV120" s="957">
        <v>121158837</v>
      </c>
      <c r="BW120" s="957"/>
      <c r="BX120" s="957"/>
      <c r="BY120" s="957"/>
      <c r="BZ120" s="957"/>
      <c r="CA120" s="957">
        <v>130569512</v>
      </c>
      <c r="CB120" s="957"/>
      <c r="CC120" s="957"/>
      <c r="CD120" s="957"/>
      <c r="CE120" s="957"/>
      <c r="CF120" s="971">
        <v>86.2</v>
      </c>
      <c r="CG120" s="972"/>
      <c r="CH120" s="972"/>
      <c r="CI120" s="972"/>
      <c r="CJ120" s="972"/>
      <c r="CK120" s="1037" t="s">
        <v>432</v>
      </c>
      <c r="CL120" s="1038"/>
      <c r="CM120" s="1038"/>
      <c r="CN120" s="1038"/>
      <c r="CO120" s="1039"/>
      <c r="CP120" s="1045" t="s">
        <v>381</v>
      </c>
      <c r="CQ120" s="1046"/>
      <c r="CR120" s="1046"/>
      <c r="CS120" s="1046"/>
      <c r="CT120" s="1046"/>
      <c r="CU120" s="1046"/>
      <c r="CV120" s="1046"/>
      <c r="CW120" s="1046"/>
      <c r="CX120" s="1046"/>
      <c r="CY120" s="1046"/>
      <c r="CZ120" s="1046"/>
      <c r="DA120" s="1046"/>
      <c r="DB120" s="1046"/>
      <c r="DC120" s="1046"/>
      <c r="DD120" s="1046"/>
      <c r="DE120" s="1046"/>
      <c r="DF120" s="1047"/>
      <c r="DG120" s="956" t="s">
        <v>112</v>
      </c>
      <c r="DH120" s="957"/>
      <c r="DI120" s="957"/>
      <c r="DJ120" s="957"/>
      <c r="DK120" s="957"/>
      <c r="DL120" s="957" t="s">
        <v>112</v>
      </c>
      <c r="DM120" s="957"/>
      <c r="DN120" s="957"/>
      <c r="DO120" s="957"/>
      <c r="DP120" s="957"/>
      <c r="DQ120" s="957" t="s">
        <v>112</v>
      </c>
      <c r="DR120" s="957"/>
      <c r="DS120" s="957"/>
      <c r="DT120" s="957"/>
      <c r="DU120" s="957"/>
      <c r="DV120" s="958" t="s">
        <v>112</v>
      </c>
      <c r="DW120" s="958"/>
      <c r="DX120" s="958"/>
      <c r="DY120" s="958"/>
      <c r="DZ120" s="959"/>
    </row>
    <row r="121" spans="1:130" s="199" customFormat="1" ht="26.25" customHeight="1">
      <c r="A121" s="1089"/>
      <c r="B121" s="976"/>
      <c r="C121" s="997" t="s">
        <v>433</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434</v>
      </c>
      <c r="BA121" s="980"/>
      <c r="BB121" s="980"/>
      <c r="BC121" s="980"/>
      <c r="BD121" s="980"/>
      <c r="BE121" s="980"/>
      <c r="BF121" s="980"/>
      <c r="BG121" s="980"/>
      <c r="BH121" s="980"/>
      <c r="BI121" s="980"/>
      <c r="BJ121" s="980"/>
      <c r="BK121" s="980"/>
      <c r="BL121" s="980"/>
      <c r="BM121" s="980"/>
      <c r="BN121" s="980"/>
      <c r="BO121" s="980"/>
      <c r="BP121" s="981"/>
      <c r="BQ121" s="949" t="s">
        <v>112</v>
      </c>
      <c r="BR121" s="950"/>
      <c r="BS121" s="950"/>
      <c r="BT121" s="950"/>
      <c r="BU121" s="950"/>
      <c r="BV121" s="950" t="s">
        <v>112</v>
      </c>
      <c r="BW121" s="950"/>
      <c r="BX121" s="950"/>
      <c r="BY121" s="950"/>
      <c r="BZ121" s="950"/>
      <c r="CA121" s="950" t="s">
        <v>112</v>
      </c>
      <c r="CB121" s="950"/>
      <c r="CC121" s="950"/>
      <c r="CD121" s="950"/>
      <c r="CE121" s="950"/>
      <c r="CF121" s="944" t="s">
        <v>112</v>
      </c>
      <c r="CG121" s="945"/>
      <c r="CH121" s="945"/>
      <c r="CI121" s="945"/>
      <c r="CJ121" s="945"/>
      <c r="CK121" s="1040"/>
      <c r="CL121" s="1041"/>
      <c r="CM121" s="1041"/>
      <c r="CN121" s="1041"/>
      <c r="CO121" s="1042"/>
      <c r="CP121" s="1050" t="s">
        <v>382</v>
      </c>
      <c r="CQ121" s="1051"/>
      <c r="CR121" s="1051"/>
      <c r="CS121" s="1051"/>
      <c r="CT121" s="1051"/>
      <c r="CU121" s="1051"/>
      <c r="CV121" s="1051"/>
      <c r="CW121" s="1051"/>
      <c r="CX121" s="1051"/>
      <c r="CY121" s="1051"/>
      <c r="CZ121" s="1051"/>
      <c r="DA121" s="1051"/>
      <c r="DB121" s="1051"/>
      <c r="DC121" s="1051"/>
      <c r="DD121" s="1051"/>
      <c r="DE121" s="1051"/>
      <c r="DF121" s="1052"/>
      <c r="DG121" s="949" t="s">
        <v>112</v>
      </c>
      <c r="DH121" s="950"/>
      <c r="DI121" s="950"/>
      <c r="DJ121" s="950"/>
      <c r="DK121" s="950"/>
      <c r="DL121" s="950" t="s">
        <v>112</v>
      </c>
      <c r="DM121" s="950"/>
      <c r="DN121" s="950"/>
      <c r="DO121" s="950"/>
      <c r="DP121" s="950"/>
      <c r="DQ121" s="950" t="s">
        <v>112</v>
      </c>
      <c r="DR121" s="950"/>
      <c r="DS121" s="950"/>
      <c r="DT121" s="950"/>
      <c r="DU121" s="950"/>
      <c r="DV121" s="951" t="s">
        <v>112</v>
      </c>
      <c r="DW121" s="951"/>
      <c r="DX121" s="951"/>
      <c r="DY121" s="951"/>
      <c r="DZ121" s="952"/>
    </row>
    <row r="122" spans="1:130" s="199" customFormat="1" ht="26.25" customHeight="1">
      <c r="A122" s="1089"/>
      <c r="B122" s="976"/>
      <c r="C122" s="946" t="s">
        <v>416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435</v>
      </c>
      <c r="BA122" s="995"/>
      <c r="BB122" s="995"/>
      <c r="BC122" s="995"/>
      <c r="BD122" s="995"/>
      <c r="BE122" s="995"/>
      <c r="BF122" s="995"/>
      <c r="BG122" s="995"/>
      <c r="BH122" s="995"/>
      <c r="BI122" s="995"/>
      <c r="BJ122" s="995"/>
      <c r="BK122" s="995"/>
      <c r="BL122" s="995"/>
      <c r="BM122" s="995"/>
      <c r="BN122" s="995"/>
      <c r="BO122" s="995"/>
      <c r="BP122" s="996"/>
      <c r="BQ122" s="1027">
        <v>150476964</v>
      </c>
      <c r="BR122" s="1028"/>
      <c r="BS122" s="1028"/>
      <c r="BT122" s="1028"/>
      <c r="BU122" s="1028"/>
      <c r="BV122" s="1028">
        <v>139063842</v>
      </c>
      <c r="BW122" s="1028"/>
      <c r="BX122" s="1028"/>
      <c r="BY122" s="1028"/>
      <c r="BZ122" s="1028"/>
      <c r="CA122" s="1028">
        <v>127702003</v>
      </c>
      <c r="CB122" s="1028"/>
      <c r="CC122" s="1028"/>
      <c r="CD122" s="1028"/>
      <c r="CE122" s="1028"/>
      <c r="CF122" s="1048">
        <v>84.3</v>
      </c>
      <c r="CG122" s="1049"/>
      <c r="CH122" s="1049"/>
      <c r="CI122" s="1049"/>
      <c r="CJ122" s="1049"/>
      <c r="CK122" s="1040"/>
      <c r="CL122" s="1041"/>
      <c r="CM122" s="1041"/>
      <c r="CN122" s="1041"/>
      <c r="CO122" s="1042"/>
      <c r="CP122" s="1050" t="s">
        <v>380</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c r="A123" s="1089"/>
      <c r="B123" s="976"/>
      <c r="C123" s="946" t="s">
        <v>422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37430</v>
      </c>
      <c r="AB123" s="989"/>
      <c r="AC123" s="989"/>
      <c r="AD123" s="989"/>
      <c r="AE123" s="990"/>
      <c r="AF123" s="991">
        <v>37219</v>
      </c>
      <c r="AG123" s="989"/>
      <c r="AH123" s="989"/>
      <c r="AI123" s="989"/>
      <c r="AJ123" s="990"/>
      <c r="AK123" s="991">
        <v>37008</v>
      </c>
      <c r="AL123" s="989"/>
      <c r="AM123" s="989"/>
      <c r="AN123" s="989"/>
      <c r="AO123" s="990"/>
      <c r="AP123" s="992">
        <v>0</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436</v>
      </c>
      <c r="BP123" s="1036"/>
      <c r="BQ123" s="1095">
        <v>261915595</v>
      </c>
      <c r="BR123" s="1096"/>
      <c r="BS123" s="1096"/>
      <c r="BT123" s="1096"/>
      <c r="BU123" s="1096"/>
      <c r="BV123" s="1096">
        <v>260222679</v>
      </c>
      <c r="BW123" s="1096"/>
      <c r="BX123" s="1096"/>
      <c r="BY123" s="1096"/>
      <c r="BZ123" s="1096"/>
      <c r="CA123" s="1096">
        <v>258271515</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c r="A124" s="1089"/>
      <c r="B124" s="976"/>
      <c r="C124" s="946" t="s">
        <v>425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v>12985</v>
      </c>
      <c r="AB124" s="989"/>
      <c r="AC124" s="989"/>
      <c r="AD124" s="989"/>
      <c r="AE124" s="990"/>
      <c r="AF124" s="991">
        <v>3555</v>
      </c>
      <c r="AG124" s="989"/>
      <c r="AH124" s="989"/>
      <c r="AI124" s="989"/>
      <c r="AJ124" s="990"/>
      <c r="AK124" s="991" t="s">
        <v>112</v>
      </c>
      <c r="AL124" s="989"/>
      <c r="AM124" s="989"/>
      <c r="AN124" s="989"/>
      <c r="AO124" s="990"/>
      <c r="AP124" s="992" t="s">
        <v>112</v>
      </c>
      <c r="AQ124" s="993"/>
      <c r="AR124" s="993"/>
      <c r="AS124" s="993"/>
      <c r="AT124" s="994"/>
      <c r="AU124" s="1091" t="s">
        <v>437</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438</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427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439</v>
      </c>
      <c r="CL125" s="1038"/>
      <c r="CM125" s="1038"/>
      <c r="CN125" s="1038"/>
      <c r="CO125" s="1039"/>
      <c r="CP125" s="970" t="s">
        <v>440</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429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973805</v>
      </c>
      <c r="AB126" s="989"/>
      <c r="AC126" s="989"/>
      <c r="AD126" s="989"/>
      <c r="AE126" s="990"/>
      <c r="AF126" s="991">
        <v>2631325</v>
      </c>
      <c r="AG126" s="989"/>
      <c r="AH126" s="989"/>
      <c r="AI126" s="989"/>
      <c r="AJ126" s="990"/>
      <c r="AK126" s="991">
        <v>1299917</v>
      </c>
      <c r="AL126" s="989"/>
      <c r="AM126" s="989"/>
      <c r="AN126" s="989"/>
      <c r="AO126" s="990"/>
      <c r="AP126" s="992">
        <v>0.9</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441</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442</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855350</v>
      </c>
      <c r="AB127" s="989"/>
      <c r="AC127" s="989"/>
      <c r="AD127" s="989"/>
      <c r="AE127" s="990"/>
      <c r="AF127" s="991">
        <v>840976</v>
      </c>
      <c r="AG127" s="989"/>
      <c r="AH127" s="989"/>
      <c r="AI127" s="989"/>
      <c r="AJ127" s="990"/>
      <c r="AK127" s="991">
        <v>831472</v>
      </c>
      <c r="AL127" s="989"/>
      <c r="AM127" s="989"/>
      <c r="AN127" s="989"/>
      <c r="AO127" s="990"/>
      <c r="AP127" s="992">
        <v>0.5</v>
      </c>
      <c r="AQ127" s="993"/>
      <c r="AR127" s="993"/>
      <c r="AS127" s="993"/>
      <c r="AT127" s="994"/>
      <c r="AU127" s="235"/>
      <c r="AV127" s="235"/>
      <c r="AW127" s="235"/>
      <c r="AX127" s="1062" t="s">
        <v>443</v>
      </c>
      <c r="AY127" s="1063"/>
      <c r="AZ127" s="1063"/>
      <c r="BA127" s="1063"/>
      <c r="BB127" s="1063"/>
      <c r="BC127" s="1063"/>
      <c r="BD127" s="1063"/>
      <c r="BE127" s="1064"/>
      <c r="BF127" s="1065" t="s">
        <v>444</v>
      </c>
      <c r="BG127" s="1063"/>
      <c r="BH127" s="1063"/>
      <c r="BI127" s="1063"/>
      <c r="BJ127" s="1063"/>
      <c r="BK127" s="1063"/>
      <c r="BL127" s="1064"/>
      <c r="BM127" s="1065" t="s">
        <v>445</v>
      </c>
      <c r="BN127" s="1063"/>
      <c r="BO127" s="1063"/>
      <c r="BP127" s="1063"/>
      <c r="BQ127" s="1063"/>
      <c r="BR127" s="1063"/>
      <c r="BS127" s="1064"/>
      <c r="BT127" s="1065" t="s">
        <v>446</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447</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448</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449</v>
      </c>
      <c r="X128" s="1075"/>
      <c r="Y128" s="1075"/>
      <c r="Z128" s="1076"/>
      <c r="AA128" s="1077">
        <v>78607</v>
      </c>
      <c r="AB128" s="1078"/>
      <c r="AC128" s="1078"/>
      <c r="AD128" s="1078"/>
      <c r="AE128" s="1079"/>
      <c r="AF128" s="1080">
        <v>137659</v>
      </c>
      <c r="AG128" s="1078"/>
      <c r="AH128" s="1078"/>
      <c r="AI128" s="1078"/>
      <c r="AJ128" s="1079"/>
      <c r="AK128" s="1080">
        <v>33596</v>
      </c>
      <c r="AL128" s="1078"/>
      <c r="AM128" s="1078"/>
      <c r="AN128" s="1078"/>
      <c r="AO128" s="1079"/>
      <c r="AP128" s="1081"/>
      <c r="AQ128" s="1082"/>
      <c r="AR128" s="1082"/>
      <c r="AS128" s="1082"/>
      <c r="AT128" s="1083"/>
      <c r="AU128" s="235"/>
      <c r="AV128" s="235"/>
      <c r="AW128" s="235"/>
      <c r="AX128" s="918" t="s">
        <v>450</v>
      </c>
      <c r="AY128" s="919"/>
      <c r="AZ128" s="919"/>
      <c r="BA128" s="919"/>
      <c r="BB128" s="919"/>
      <c r="BC128" s="919"/>
      <c r="BD128" s="919"/>
      <c r="BE128" s="920"/>
      <c r="BF128" s="1084" t="s">
        <v>112</v>
      </c>
      <c r="BG128" s="1085"/>
      <c r="BH128" s="1085"/>
      <c r="BI128" s="1085"/>
      <c r="BJ128" s="1085"/>
      <c r="BK128" s="1085"/>
      <c r="BL128" s="1086"/>
      <c r="BM128" s="1084">
        <v>11.25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451</v>
      </c>
      <c r="CQ128" s="1067"/>
      <c r="CR128" s="1067"/>
      <c r="CS128" s="1067"/>
      <c r="CT128" s="1067"/>
      <c r="CU128" s="1067"/>
      <c r="CV128" s="1067"/>
      <c r="CW128" s="1067"/>
      <c r="CX128" s="1067"/>
      <c r="CY128" s="1067"/>
      <c r="CZ128" s="1067"/>
      <c r="DA128" s="1067"/>
      <c r="DB128" s="1067"/>
      <c r="DC128" s="1067"/>
      <c r="DD128" s="1067"/>
      <c r="DE128" s="1067"/>
      <c r="DF128" s="1068"/>
      <c r="DG128" s="1069">
        <v>14349</v>
      </c>
      <c r="DH128" s="1070"/>
      <c r="DI128" s="1070"/>
      <c r="DJ128" s="1070"/>
      <c r="DK128" s="1070"/>
      <c r="DL128" s="1070">
        <v>7306</v>
      </c>
      <c r="DM128" s="1070"/>
      <c r="DN128" s="1070"/>
      <c r="DO128" s="1070"/>
      <c r="DP128" s="1070"/>
      <c r="DQ128" s="1070">
        <v>4599</v>
      </c>
      <c r="DR128" s="1070"/>
      <c r="DS128" s="1070"/>
      <c r="DT128" s="1070"/>
      <c r="DU128" s="1070"/>
      <c r="DV128" s="1071">
        <v>0</v>
      </c>
      <c r="DW128" s="1071"/>
      <c r="DX128" s="1071"/>
      <c r="DY128" s="1071"/>
      <c r="DZ128" s="1072"/>
    </row>
    <row r="129" spans="1:131" s="199" customFormat="1" ht="26.25" customHeight="1">
      <c r="A129" s="960" t="s">
        <v>93</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452</v>
      </c>
      <c r="X129" s="1104"/>
      <c r="Y129" s="1104"/>
      <c r="Z129" s="1105"/>
      <c r="AA129" s="988">
        <v>152039902</v>
      </c>
      <c r="AB129" s="989"/>
      <c r="AC129" s="989"/>
      <c r="AD129" s="989"/>
      <c r="AE129" s="990"/>
      <c r="AF129" s="991">
        <v>160750609</v>
      </c>
      <c r="AG129" s="989"/>
      <c r="AH129" s="989"/>
      <c r="AI129" s="989"/>
      <c r="AJ129" s="990"/>
      <c r="AK129" s="991">
        <v>164330312</v>
      </c>
      <c r="AL129" s="989"/>
      <c r="AM129" s="989"/>
      <c r="AN129" s="989"/>
      <c r="AO129" s="990"/>
      <c r="AP129" s="1106"/>
      <c r="AQ129" s="1107"/>
      <c r="AR129" s="1107"/>
      <c r="AS129" s="1107"/>
      <c r="AT129" s="1108"/>
      <c r="AU129" s="237"/>
      <c r="AV129" s="237"/>
      <c r="AW129" s="237"/>
      <c r="AX129" s="1097" t="s">
        <v>453</v>
      </c>
      <c r="AY129" s="980"/>
      <c r="AZ129" s="980"/>
      <c r="BA129" s="980"/>
      <c r="BB129" s="980"/>
      <c r="BC129" s="980"/>
      <c r="BD129" s="980"/>
      <c r="BE129" s="981"/>
      <c r="BF129" s="1098" t="s">
        <v>112</v>
      </c>
      <c r="BG129" s="1099"/>
      <c r="BH129" s="1099"/>
      <c r="BI129" s="1099"/>
      <c r="BJ129" s="1099"/>
      <c r="BK129" s="1099"/>
      <c r="BL129" s="1100"/>
      <c r="BM129" s="1098">
        <v>16.25</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455</v>
      </c>
      <c r="X130" s="1104"/>
      <c r="Y130" s="1104"/>
      <c r="Z130" s="1105"/>
      <c r="AA130" s="988">
        <v>12624099</v>
      </c>
      <c r="AB130" s="989"/>
      <c r="AC130" s="989"/>
      <c r="AD130" s="989"/>
      <c r="AE130" s="990"/>
      <c r="AF130" s="991">
        <v>13113123</v>
      </c>
      <c r="AG130" s="989"/>
      <c r="AH130" s="989"/>
      <c r="AI130" s="989"/>
      <c r="AJ130" s="990"/>
      <c r="AK130" s="991">
        <v>12817093</v>
      </c>
      <c r="AL130" s="989"/>
      <c r="AM130" s="989"/>
      <c r="AN130" s="989"/>
      <c r="AO130" s="990"/>
      <c r="AP130" s="1106"/>
      <c r="AQ130" s="1107"/>
      <c r="AR130" s="1107"/>
      <c r="AS130" s="1107"/>
      <c r="AT130" s="1108"/>
      <c r="AU130" s="237"/>
      <c r="AV130" s="237"/>
      <c r="AW130" s="237"/>
      <c r="AX130" s="1097" t="s">
        <v>456</v>
      </c>
      <c r="AY130" s="980"/>
      <c r="AZ130" s="980"/>
      <c r="BA130" s="980"/>
      <c r="BB130" s="980"/>
      <c r="BC130" s="980"/>
      <c r="BD130" s="980"/>
      <c r="BE130" s="981"/>
      <c r="BF130" s="1134">
        <v>-2.5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457</v>
      </c>
      <c r="X131" s="1142"/>
      <c r="Y131" s="1142"/>
      <c r="Z131" s="1143"/>
      <c r="AA131" s="1035">
        <v>139415803</v>
      </c>
      <c r="AB131" s="1014"/>
      <c r="AC131" s="1014"/>
      <c r="AD131" s="1014"/>
      <c r="AE131" s="1015"/>
      <c r="AF131" s="1013">
        <v>147637486</v>
      </c>
      <c r="AG131" s="1014"/>
      <c r="AH131" s="1014"/>
      <c r="AI131" s="1014"/>
      <c r="AJ131" s="1015"/>
      <c r="AK131" s="1013">
        <v>151513219</v>
      </c>
      <c r="AL131" s="1014"/>
      <c r="AM131" s="1014"/>
      <c r="AN131" s="1014"/>
      <c r="AO131" s="1015"/>
      <c r="AP131" s="1144"/>
      <c r="AQ131" s="1145"/>
      <c r="AR131" s="1145"/>
      <c r="AS131" s="1145"/>
      <c r="AT131" s="1146"/>
      <c r="AU131" s="237"/>
      <c r="AV131" s="237"/>
      <c r="AW131" s="237"/>
      <c r="AX131" s="1116" t="s">
        <v>458</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459</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460</v>
      </c>
      <c r="W132" s="1127"/>
      <c r="X132" s="1127"/>
      <c r="Y132" s="1127"/>
      <c r="Z132" s="1128"/>
      <c r="AA132" s="1129">
        <v>-1.307657354</v>
      </c>
      <c r="AB132" s="1130"/>
      <c r="AC132" s="1130"/>
      <c r="AD132" s="1130"/>
      <c r="AE132" s="1131"/>
      <c r="AF132" s="1132">
        <v>-2.8650894259999999</v>
      </c>
      <c r="AG132" s="1130"/>
      <c r="AH132" s="1130"/>
      <c r="AI132" s="1130"/>
      <c r="AJ132" s="1131"/>
      <c r="AK132" s="1132">
        <v>-3.5842958359999999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461</v>
      </c>
      <c r="W133" s="1110"/>
      <c r="X133" s="1110"/>
      <c r="Y133" s="1110"/>
      <c r="Z133" s="1111"/>
      <c r="AA133" s="1112">
        <v>-1.2</v>
      </c>
      <c r="AB133" s="1113"/>
      <c r="AC133" s="1113"/>
      <c r="AD133" s="1113"/>
      <c r="AE133" s="1114"/>
      <c r="AF133" s="1112">
        <v>-1.7</v>
      </c>
      <c r="AG133" s="1113"/>
      <c r="AH133" s="1113"/>
      <c r="AI133" s="1113"/>
      <c r="AJ133" s="1114"/>
      <c r="AK133" s="1112">
        <v>-2.5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462</v>
      </c>
      <c r="B5" s="248"/>
      <c r="C5" s="248"/>
      <c r="D5" s="248"/>
      <c r="E5" s="248"/>
      <c r="F5" s="248"/>
      <c r="G5" s="248"/>
      <c r="H5" s="248"/>
      <c r="I5" s="248"/>
      <c r="J5" s="248"/>
      <c r="K5" s="248"/>
      <c r="L5" s="248"/>
      <c r="M5" s="248"/>
      <c r="N5" s="248"/>
      <c r="O5" s="249"/>
    </row>
    <row r="6" spans="1:16">
      <c r="A6" s="250"/>
      <c r="B6" s="246"/>
      <c r="C6" s="246"/>
      <c r="D6" s="246"/>
      <c r="E6" s="246"/>
      <c r="F6" s="246"/>
      <c r="G6" s="251" t="s">
        <v>463</v>
      </c>
      <c r="H6" s="251"/>
      <c r="I6" s="251"/>
      <c r="J6" s="251"/>
      <c r="K6" s="246"/>
      <c r="L6" s="246"/>
      <c r="M6" s="246"/>
      <c r="N6" s="246"/>
    </row>
    <row r="7" spans="1:16">
      <c r="A7" s="250"/>
      <c r="B7" s="246"/>
      <c r="C7" s="246"/>
      <c r="D7" s="246"/>
      <c r="E7" s="246"/>
      <c r="F7" s="246"/>
      <c r="G7" s="253"/>
      <c r="H7" s="254"/>
      <c r="I7" s="254"/>
      <c r="J7" s="255"/>
      <c r="K7" s="1150" t="s">
        <v>464</v>
      </c>
      <c r="L7" s="256"/>
      <c r="M7" s="257" t="s">
        <v>465</v>
      </c>
      <c r="N7" s="258"/>
    </row>
    <row r="8" spans="1:16">
      <c r="A8" s="250"/>
      <c r="B8" s="246"/>
      <c r="C8" s="246"/>
      <c r="D8" s="246"/>
      <c r="E8" s="246"/>
      <c r="F8" s="246"/>
      <c r="G8" s="259"/>
      <c r="H8" s="260"/>
      <c r="I8" s="260"/>
      <c r="J8" s="261"/>
      <c r="K8" s="1151"/>
      <c r="L8" s="262" t="s">
        <v>466</v>
      </c>
      <c r="M8" s="263" t="s">
        <v>467</v>
      </c>
      <c r="N8" s="264" t="s">
        <v>468</v>
      </c>
    </row>
    <row r="9" spans="1:16">
      <c r="A9" s="250"/>
      <c r="B9" s="246"/>
      <c r="C9" s="246"/>
      <c r="D9" s="246"/>
      <c r="E9" s="246"/>
      <c r="F9" s="246"/>
      <c r="G9" s="1152" t="s">
        <v>469</v>
      </c>
      <c r="H9" s="1153"/>
      <c r="I9" s="1153"/>
      <c r="J9" s="1154"/>
      <c r="K9" s="265">
        <v>42167990</v>
      </c>
      <c r="L9" s="266">
        <v>58788</v>
      </c>
      <c r="M9" s="267">
        <v>64294</v>
      </c>
      <c r="N9" s="268">
        <v>-8.6</v>
      </c>
    </row>
    <row r="10" spans="1:16">
      <c r="A10" s="250"/>
      <c r="B10" s="246"/>
      <c r="C10" s="246"/>
      <c r="D10" s="246"/>
      <c r="E10" s="246"/>
      <c r="F10" s="246"/>
      <c r="G10" s="1152" t="s">
        <v>470</v>
      </c>
      <c r="H10" s="1153"/>
      <c r="I10" s="1153"/>
      <c r="J10" s="1154"/>
      <c r="K10" s="269">
        <v>183690</v>
      </c>
      <c r="L10" s="270">
        <v>256</v>
      </c>
      <c r="M10" s="271">
        <v>1112</v>
      </c>
      <c r="N10" s="272">
        <v>-77</v>
      </c>
    </row>
    <row r="11" spans="1:16" ht="13.5" customHeight="1">
      <c r="A11" s="250"/>
      <c r="B11" s="246"/>
      <c r="C11" s="246"/>
      <c r="D11" s="246"/>
      <c r="E11" s="246"/>
      <c r="F11" s="246"/>
      <c r="G11" s="1152" t="s">
        <v>471</v>
      </c>
      <c r="H11" s="1153"/>
      <c r="I11" s="1153"/>
      <c r="J11" s="1154"/>
      <c r="K11" s="269">
        <v>604054</v>
      </c>
      <c r="L11" s="270">
        <v>842</v>
      </c>
      <c r="M11" s="271">
        <v>950</v>
      </c>
      <c r="N11" s="272">
        <v>-11.4</v>
      </c>
    </row>
    <row r="12" spans="1:16" ht="13.5" customHeight="1">
      <c r="A12" s="250"/>
      <c r="B12" s="246"/>
      <c r="C12" s="246"/>
      <c r="D12" s="246"/>
      <c r="E12" s="246"/>
      <c r="F12" s="246"/>
      <c r="G12" s="1152" t="s">
        <v>472</v>
      </c>
      <c r="H12" s="1153"/>
      <c r="I12" s="1153"/>
      <c r="J12" s="1154"/>
      <c r="K12" s="269" t="s">
        <v>473</v>
      </c>
      <c r="L12" s="270" t="s">
        <v>473</v>
      </c>
      <c r="M12" s="271" t="s">
        <v>473</v>
      </c>
      <c r="N12" s="272" t="s">
        <v>473</v>
      </c>
    </row>
    <row r="13" spans="1:16" ht="13.5" customHeight="1">
      <c r="A13" s="250"/>
      <c r="B13" s="246"/>
      <c r="C13" s="246"/>
      <c r="D13" s="246"/>
      <c r="E13" s="246"/>
      <c r="F13" s="246"/>
      <c r="G13" s="1152" t="s">
        <v>474</v>
      </c>
      <c r="H13" s="1153"/>
      <c r="I13" s="1153"/>
      <c r="J13" s="1154"/>
      <c r="K13" s="269" t="s">
        <v>473</v>
      </c>
      <c r="L13" s="270" t="s">
        <v>473</v>
      </c>
      <c r="M13" s="271" t="s">
        <v>473</v>
      </c>
      <c r="N13" s="272" t="s">
        <v>473</v>
      </c>
    </row>
    <row r="14" spans="1:16" ht="13.5" customHeight="1">
      <c r="A14" s="250"/>
      <c r="B14" s="246"/>
      <c r="C14" s="246"/>
      <c r="D14" s="246"/>
      <c r="E14" s="246"/>
      <c r="F14" s="246"/>
      <c r="G14" s="1152" t="s">
        <v>475</v>
      </c>
      <c r="H14" s="1153"/>
      <c r="I14" s="1153"/>
      <c r="J14" s="1154"/>
      <c r="K14" s="269">
        <v>1378919</v>
      </c>
      <c r="L14" s="270">
        <v>1922</v>
      </c>
      <c r="M14" s="271">
        <v>2288</v>
      </c>
      <c r="N14" s="272">
        <v>-16</v>
      </c>
    </row>
    <row r="15" spans="1:16" ht="13.5" customHeight="1">
      <c r="A15" s="250"/>
      <c r="B15" s="246"/>
      <c r="C15" s="246"/>
      <c r="D15" s="246"/>
      <c r="E15" s="246"/>
      <c r="F15" s="246"/>
      <c r="G15" s="1152" t="s">
        <v>476</v>
      </c>
      <c r="H15" s="1153"/>
      <c r="I15" s="1153"/>
      <c r="J15" s="1154"/>
      <c r="K15" s="269">
        <v>1084134</v>
      </c>
      <c r="L15" s="270">
        <v>1511</v>
      </c>
      <c r="M15" s="271">
        <v>1494</v>
      </c>
      <c r="N15" s="272">
        <v>1.1000000000000001</v>
      </c>
    </row>
    <row r="16" spans="1:16">
      <c r="A16" s="250"/>
      <c r="B16" s="246"/>
      <c r="C16" s="246"/>
      <c r="D16" s="246"/>
      <c r="E16" s="246"/>
      <c r="F16" s="246"/>
      <c r="G16" s="1155" t="s">
        <v>477</v>
      </c>
      <c r="H16" s="1156"/>
      <c r="I16" s="1156"/>
      <c r="J16" s="1157"/>
      <c r="K16" s="270">
        <v>-4316740</v>
      </c>
      <c r="L16" s="270">
        <v>-6018</v>
      </c>
      <c r="M16" s="271">
        <v>-5498</v>
      </c>
      <c r="N16" s="272">
        <v>9.5</v>
      </c>
    </row>
    <row r="17" spans="1:16">
      <c r="A17" s="250"/>
      <c r="B17" s="246"/>
      <c r="C17" s="246"/>
      <c r="D17" s="246"/>
      <c r="E17" s="246"/>
      <c r="F17" s="246"/>
      <c r="G17" s="1155" t="s">
        <v>171</v>
      </c>
      <c r="H17" s="1156"/>
      <c r="I17" s="1156"/>
      <c r="J17" s="1157"/>
      <c r="K17" s="270">
        <v>41102047</v>
      </c>
      <c r="L17" s="270">
        <v>57301</v>
      </c>
      <c r="M17" s="271">
        <v>64641</v>
      </c>
      <c r="N17" s="272">
        <v>-11.4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478</v>
      </c>
      <c r="H19" s="246"/>
      <c r="I19" s="246"/>
      <c r="J19" s="246"/>
      <c r="K19" s="246"/>
      <c r="L19" s="246"/>
      <c r="M19" s="246"/>
      <c r="N19" s="246"/>
    </row>
    <row r="20" spans="1:16">
      <c r="A20" s="250"/>
      <c r="B20" s="246"/>
      <c r="C20" s="246"/>
      <c r="D20" s="246"/>
      <c r="E20" s="246"/>
      <c r="F20" s="246"/>
      <c r="G20" s="274"/>
      <c r="H20" s="275"/>
      <c r="I20" s="275"/>
      <c r="J20" s="276"/>
      <c r="K20" s="277" t="s">
        <v>479</v>
      </c>
      <c r="L20" s="278" t="s">
        <v>480</v>
      </c>
      <c r="M20" s="279" t="s">
        <v>481</v>
      </c>
      <c r="N20" s="280"/>
    </row>
    <row r="21" spans="1:16" s="286" customFormat="1">
      <c r="A21" s="281"/>
      <c r="B21" s="251"/>
      <c r="C21" s="251"/>
      <c r="D21" s="251"/>
      <c r="E21" s="251"/>
      <c r="F21" s="251"/>
      <c r="G21" s="1147" t="s">
        <v>482</v>
      </c>
      <c r="H21" s="1148"/>
      <c r="I21" s="1148"/>
      <c r="J21" s="1149"/>
      <c r="K21" s="282">
        <v>5.61</v>
      </c>
      <c r="L21" s="283">
        <v>6.28</v>
      </c>
      <c r="M21" s="284">
        <v>-0.67</v>
      </c>
      <c r="N21" s="251"/>
      <c r="O21" s="285"/>
      <c r="P21" s="281"/>
    </row>
    <row r="22" spans="1:16" s="286" customFormat="1">
      <c r="A22" s="281"/>
      <c r="B22" s="251"/>
      <c r="C22" s="251"/>
      <c r="D22" s="251"/>
      <c r="E22" s="251"/>
      <c r="F22" s="251"/>
      <c r="G22" s="1147" t="s">
        <v>483</v>
      </c>
      <c r="H22" s="1148"/>
      <c r="I22" s="1148"/>
      <c r="J22" s="1149"/>
      <c r="K22" s="287">
        <v>100.9</v>
      </c>
      <c r="L22" s="288">
        <v>99.6</v>
      </c>
      <c r="M22" s="289">
        <v>1.3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484</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485</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486</v>
      </c>
      <c r="H29" s="251"/>
      <c r="I29" s="251"/>
      <c r="J29" s="251"/>
      <c r="K29" s="246"/>
      <c r="L29" s="246"/>
      <c r="M29" s="246"/>
      <c r="N29" s="246"/>
      <c r="O29" s="295"/>
    </row>
    <row r="30" spans="1:16">
      <c r="A30" s="250"/>
      <c r="B30" s="246"/>
      <c r="C30" s="246"/>
      <c r="D30" s="246"/>
      <c r="E30" s="246"/>
      <c r="F30" s="246"/>
      <c r="G30" s="253"/>
      <c r="H30" s="254"/>
      <c r="I30" s="254"/>
      <c r="J30" s="255"/>
      <c r="K30" s="1150" t="s">
        <v>464</v>
      </c>
      <c r="L30" s="256"/>
      <c r="M30" s="257" t="s">
        <v>465</v>
      </c>
      <c r="N30" s="258"/>
    </row>
    <row r="31" spans="1:16">
      <c r="A31" s="250"/>
      <c r="B31" s="246"/>
      <c r="C31" s="246"/>
      <c r="D31" s="246"/>
      <c r="E31" s="246"/>
      <c r="F31" s="246"/>
      <c r="G31" s="259"/>
      <c r="H31" s="260"/>
      <c r="I31" s="260"/>
      <c r="J31" s="261"/>
      <c r="K31" s="1151"/>
      <c r="L31" s="262" t="s">
        <v>466</v>
      </c>
      <c r="M31" s="263" t="s">
        <v>467</v>
      </c>
      <c r="N31" s="264" t="s">
        <v>468</v>
      </c>
    </row>
    <row r="32" spans="1:16" ht="27" customHeight="1">
      <c r="A32" s="250"/>
      <c r="B32" s="246"/>
      <c r="C32" s="246"/>
      <c r="D32" s="246"/>
      <c r="E32" s="246"/>
      <c r="F32" s="246"/>
      <c r="G32" s="1163" t="s">
        <v>487</v>
      </c>
      <c r="H32" s="1164"/>
      <c r="I32" s="1164"/>
      <c r="J32" s="1165"/>
      <c r="K32" s="296">
        <v>4673183</v>
      </c>
      <c r="L32" s="296">
        <v>6515</v>
      </c>
      <c r="M32" s="297">
        <v>6955</v>
      </c>
      <c r="N32" s="298">
        <v>-6.3</v>
      </c>
    </row>
    <row r="33" spans="1:16" ht="13.5" customHeight="1">
      <c r="A33" s="250"/>
      <c r="B33" s="246"/>
      <c r="C33" s="246"/>
      <c r="D33" s="246"/>
      <c r="E33" s="246"/>
      <c r="F33" s="246"/>
      <c r="G33" s="1163" t="s">
        <v>488</v>
      </c>
      <c r="H33" s="1164"/>
      <c r="I33" s="1164"/>
      <c r="J33" s="1165"/>
      <c r="K33" s="296" t="s">
        <v>473</v>
      </c>
      <c r="L33" s="296" t="s">
        <v>473</v>
      </c>
      <c r="M33" s="297" t="s">
        <v>473</v>
      </c>
      <c r="N33" s="298" t="s">
        <v>473</v>
      </c>
    </row>
    <row r="34" spans="1:16" ht="27" customHeight="1">
      <c r="A34" s="250"/>
      <c r="B34" s="246"/>
      <c r="C34" s="246"/>
      <c r="D34" s="246"/>
      <c r="E34" s="246"/>
      <c r="F34" s="246"/>
      <c r="G34" s="1163" t="s">
        <v>489</v>
      </c>
      <c r="H34" s="1164"/>
      <c r="I34" s="1164"/>
      <c r="J34" s="1165"/>
      <c r="K34" s="296">
        <v>159520</v>
      </c>
      <c r="L34" s="296">
        <v>222</v>
      </c>
      <c r="M34" s="297">
        <v>257</v>
      </c>
      <c r="N34" s="298">
        <v>-13.6</v>
      </c>
    </row>
    <row r="35" spans="1:16" ht="27" customHeight="1">
      <c r="A35" s="250"/>
      <c r="B35" s="246"/>
      <c r="C35" s="246"/>
      <c r="D35" s="246"/>
      <c r="E35" s="246"/>
      <c r="F35" s="246"/>
      <c r="G35" s="1163" t="s">
        <v>490</v>
      </c>
      <c r="H35" s="1164"/>
      <c r="I35" s="1164"/>
      <c r="J35" s="1165"/>
      <c r="K35" s="296" t="s">
        <v>473</v>
      </c>
      <c r="L35" s="296" t="s">
        <v>473</v>
      </c>
      <c r="M35" s="297">
        <v>31</v>
      </c>
      <c r="N35" s="298" t="s">
        <v>473</v>
      </c>
    </row>
    <row r="36" spans="1:16" ht="27" customHeight="1">
      <c r="A36" s="250"/>
      <c r="B36" s="246"/>
      <c r="C36" s="246"/>
      <c r="D36" s="246"/>
      <c r="E36" s="246"/>
      <c r="F36" s="246"/>
      <c r="G36" s="1163" t="s">
        <v>491</v>
      </c>
      <c r="H36" s="1164"/>
      <c r="I36" s="1164"/>
      <c r="J36" s="1165"/>
      <c r="K36" s="296">
        <v>418907</v>
      </c>
      <c r="L36" s="296">
        <v>584</v>
      </c>
      <c r="M36" s="297">
        <v>349</v>
      </c>
      <c r="N36" s="298">
        <v>67.3</v>
      </c>
    </row>
    <row r="37" spans="1:16" ht="13.5" customHeight="1">
      <c r="A37" s="250"/>
      <c r="B37" s="246"/>
      <c r="C37" s="246"/>
      <c r="D37" s="246"/>
      <c r="E37" s="246"/>
      <c r="F37" s="246"/>
      <c r="G37" s="1163" t="s">
        <v>492</v>
      </c>
      <c r="H37" s="1164"/>
      <c r="I37" s="1164"/>
      <c r="J37" s="1165"/>
      <c r="K37" s="296">
        <v>2168397</v>
      </c>
      <c r="L37" s="296">
        <v>3023</v>
      </c>
      <c r="M37" s="297">
        <v>2757</v>
      </c>
      <c r="N37" s="298">
        <v>9.6</v>
      </c>
    </row>
    <row r="38" spans="1:16" ht="27" customHeight="1">
      <c r="A38" s="250"/>
      <c r="B38" s="246"/>
      <c r="C38" s="246"/>
      <c r="D38" s="246"/>
      <c r="E38" s="246"/>
      <c r="F38" s="246"/>
      <c r="G38" s="1166" t="s">
        <v>493</v>
      </c>
      <c r="H38" s="1167"/>
      <c r="I38" s="1167"/>
      <c r="J38" s="1168"/>
      <c r="K38" s="299" t="s">
        <v>473</v>
      </c>
      <c r="L38" s="299" t="s">
        <v>473</v>
      </c>
      <c r="M38" s="300">
        <v>0</v>
      </c>
      <c r="N38" s="301" t="s">
        <v>473</v>
      </c>
      <c r="O38" s="295"/>
    </row>
    <row r="39" spans="1:16">
      <c r="A39" s="250"/>
      <c r="B39" s="246"/>
      <c r="C39" s="246"/>
      <c r="D39" s="246"/>
      <c r="E39" s="246"/>
      <c r="F39" s="246"/>
      <c r="G39" s="1166" t="s">
        <v>494</v>
      </c>
      <c r="H39" s="1167"/>
      <c r="I39" s="1167"/>
      <c r="J39" s="1168"/>
      <c r="K39" s="302">
        <v>-33596</v>
      </c>
      <c r="L39" s="302">
        <v>-47</v>
      </c>
      <c r="M39" s="303">
        <v>-9</v>
      </c>
      <c r="N39" s="304">
        <v>422.2</v>
      </c>
      <c r="O39" s="295"/>
    </row>
    <row r="40" spans="1:16" ht="27" customHeight="1">
      <c r="A40" s="250"/>
      <c r="B40" s="246"/>
      <c r="C40" s="246"/>
      <c r="D40" s="246"/>
      <c r="E40" s="246"/>
      <c r="F40" s="246"/>
      <c r="G40" s="1163" t="s">
        <v>495</v>
      </c>
      <c r="H40" s="1164"/>
      <c r="I40" s="1164"/>
      <c r="J40" s="1165"/>
      <c r="K40" s="302" t="s">
        <v>473</v>
      </c>
      <c r="L40" s="302" t="s">
        <v>473</v>
      </c>
      <c r="M40" s="303" t="s">
        <v>473</v>
      </c>
      <c r="N40" s="304" t="s">
        <v>473</v>
      </c>
      <c r="O40" s="295"/>
    </row>
    <row r="41" spans="1:16">
      <c r="A41" s="250"/>
      <c r="B41" s="246"/>
      <c r="C41" s="246"/>
      <c r="D41" s="246"/>
      <c r="E41" s="246"/>
      <c r="F41" s="246"/>
      <c r="G41" s="1169" t="s">
        <v>282</v>
      </c>
      <c r="H41" s="1170"/>
      <c r="I41" s="1170"/>
      <c r="J41" s="1171"/>
      <c r="K41" s="296">
        <v>7386411</v>
      </c>
      <c r="L41" s="302">
        <v>10298</v>
      </c>
      <c r="M41" s="303">
        <v>10341</v>
      </c>
      <c r="N41" s="304">
        <v>-0.4</v>
      </c>
      <c r="O41" s="295"/>
    </row>
    <row r="42" spans="1:16">
      <c r="A42" s="250"/>
      <c r="B42" s="246"/>
      <c r="C42" s="246"/>
      <c r="D42" s="246"/>
      <c r="E42" s="246"/>
      <c r="F42" s="246"/>
      <c r="G42" s="305" t="s">
        <v>496</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497</v>
      </c>
      <c r="B47" s="246"/>
      <c r="C47" s="246"/>
      <c r="D47" s="246"/>
      <c r="E47" s="246"/>
      <c r="F47" s="246"/>
      <c r="G47" s="246"/>
      <c r="H47" s="246"/>
      <c r="I47" s="246"/>
      <c r="J47" s="246"/>
      <c r="K47" s="246"/>
      <c r="L47" s="246"/>
      <c r="M47" s="246"/>
      <c r="N47" s="246"/>
    </row>
    <row r="48" spans="1:16">
      <c r="A48" s="250"/>
      <c r="B48" s="246"/>
      <c r="C48" s="246"/>
      <c r="D48" s="246"/>
      <c r="E48" s="246"/>
      <c r="F48" s="246"/>
      <c r="G48" s="310" t="s">
        <v>498</v>
      </c>
      <c r="H48" s="310"/>
      <c r="I48" s="310"/>
      <c r="J48" s="310"/>
      <c r="K48" s="310"/>
      <c r="L48" s="310"/>
      <c r="M48" s="311"/>
      <c r="N48" s="310"/>
    </row>
    <row r="49" spans="1:14" ht="13.5" customHeight="1">
      <c r="A49" s="250"/>
      <c r="B49" s="246"/>
      <c r="C49" s="246"/>
      <c r="D49" s="246"/>
      <c r="E49" s="246"/>
      <c r="F49" s="246"/>
      <c r="G49" s="312"/>
      <c r="H49" s="313"/>
      <c r="I49" s="1158" t="s">
        <v>464</v>
      </c>
      <c r="J49" s="1160" t="s">
        <v>499</v>
      </c>
      <c r="K49" s="1161"/>
      <c r="L49" s="1161"/>
      <c r="M49" s="1161"/>
      <c r="N49" s="1162"/>
    </row>
    <row r="50" spans="1:14">
      <c r="A50" s="250"/>
      <c r="B50" s="246"/>
      <c r="C50" s="246"/>
      <c r="D50" s="246"/>
      <c r="E50" s="246"/>
      <c r="F50" s="246"/>
      <c r="G50" s="314"/>
      <c r="H50" s="315"/>
      <c r="I50" s="1159"/>
      <c r="J50" s="316" t="s">
        <v>500</v>
      </c>
      <c r="K50" s="317" t="s">
        <v>501</v>
      </c>
      <c r="L50" s="318" t="s">
        <v>502</v>
      </c>
      <c r="M50" s="319" t="s">
        <v>503</v>
      </c>
      <c r="N50" s="320" t="s">
        <v>504</v>
      </c>
    </row>
    <row r="51" spans="1:14">
      <c r="A51" s="250"/>
      <c r="B51" s="246"/>
      <c r="C51" s="246"/>
      <c r="D51" s="246"/>
      <c r="E51" s="246"/>
      <c r="F51" s="246"/>
      <c r="G51" s="312" t="s">
        <v>505</v>
      </c>
      <c r="H51" s="313"/>
      <c r="I51" s="321">
        <v>20851827</v>
      </c>
      <c r="J51" s="322">
        <v>29858</v>
      </c>
      <c r="K51" s="323">
        <v>-22.5</v>
      </c>
      <c r="L51" s="324">
        <v>37665</v>
      </c>
      <c r="M51" s="325">
        <v>-5</v>
      </c>
      <c r="N51" s="326">
        <v>-17.5</v>
      </c>
    </row>
    <row r="52" spans="1:14">
      <c r="A52" s="250"/>
      <c r="B52" s="246"/>
      <c r="C52" s="246"/>
      <c r="D52" s="246"/>
      <c r="E52" s="246"/>
      <c r="F52" s="246"/>
      <c r="G52" s="327"/>
      <c r="H52" s="328" t="s">
        <v>506</v>
      </c>
      <c r="I52" s="329">
        <v>10825963</v>
      </c>
      <c r="J52" s="330">
        <v>15502</v>
      </c>
      <c r="K52" s="331">
        <v>-51.7</v>
      </c>
      <c r="L52" s="332">
        <v>25730</v>
      </c>
      <c r="M52" s="333">
        <v>-9.8000000000000007</v>
      </c>
      <c r="N52" s="334">
        <v>-41.9</v>
      </c>
    </row>
    <row r="53" spans="1:14">
      <c r="A53" s="250"/>
      <c r="B53" s="246"/>
      <c r="C53" s="246"/>
      <c r="D53" s="246"/>
      <c r="E53" s="246"/>
      <c r="F53" s="246"/>
      <c r="G53" s="312" t="s">
        <v>507</v>
      </c>
      <c r="H53" s="313"/>
      <c r="I53" s="321">
        <v>23214598</v>
      </c>
      <c r="J53" s="322">
        <v>33097</v>
      </c>
      <c r="K53" s="323">
        <v>10.8</v>
      </c>
      <c r="L53" s="324">
        <v>36861</v>
      </c>
      <c r="M53" s="325">
        <v>-2.1</v>
      </c>
      <c r="N53" s="326">
        <v>12.9</v>
      </c>
    </row>
    <row r="54" spans="1:14">
      <c r="A54" s="250"/>
      <c r="B54" s="246"/>
      <c r="C54" s="246"/>
      <c r="D54" s="246"/>
      <c r="E54" s="246"/>
      <c r="F54" s="246"/>
      <c r="G54" s="327"/>
      <c r="H54" s="328" t="s">
        <v>506</v>
      </c>
      <c r="I54" s="329">
        <v>14309849</v>
      </c>
      <c r="J54" s="330">
        <v>20401</v>
      </c>
      <c r="K54" s="331">
        <v>31.6</v>
      </c>
      <c r="L54" s="332">
        <v>23990</v>
      </c>
      <c r="M54" s="333">
        <v>-6.8</v>
      </c>
      <c r="N54" s="334">
        <v>38.4</v>
      </c>
    </row>
    <row r="55" spans="1:14">
      <c r="A55" s="250"/>
      <c r="B55" s="246"/>
      <c r="C55" s="246"/>
      <c r="D55" s="246"/>
      <c r="E55" s="246"/>
      <c r="F55" s="246"/>
      <c r="G55" s="312" t="s">
        <v>508</v>
      </c>
      <c r="H55" s="313"/>
      <c r="I55" s="321">
        <v>26575020</v>
      </c>
      <c r="J55" s="322">
        <v>37564</v>
      </c>
      <c r="K55" s="323">
        <v>13.5</v>
      </c>
      <c r="L55" s="324">
        <v>47064</v>
      </c>
      <c r="M55" s="325">
        <v>27.7</v>
      </c>
      <c r="N55" s="326">
        <v>-14.2</v>
      </c>
    </row>
    <row r="56" spans="1:14">
      <c r="A56" s="250"/>
      <c r="B56" s="246"/>
      <c r="C56" s="246"/>
      <c r="D56" s="246"/>
      <c r="E56" s="246"/>
      <c r="F56" s="246"/>
      <c r="G56" s="327"/>
      <c r="H56" s="328" t="s">
        <v>506</v>
      </c>
      <c r="I56" s="329">
        <v>18871038</v>
      </c>
      <c r="J56" s="330">
        <v>26675</v>
      </c>
      <c r="K56" s="331">
        <v>30.8</v>
      </c>
      <c r="L56" s="332">
        <v>32508</v>
      </c>
      <c r="M56" s="333">
        <v>35.5</v>
      </c>
      <c r="N56" s="334">
        <v>-4.7</v>
      </c>
    </row>
    <row r="57" spans="1:14">
      <c r="A57" s="250"/>
      <c r="B57" s="246"/>
      <c r="C57" s="246"/>
      <c r="D57" s="246"/>
      <c r="E57" s="246"/>
      <c r="F57" s="246"/>
      <c r="G57" s="312" t="s">
        <v>509</v>
      </c>
      <c r="H57" s="313"/>
      <c r="I57" s="321">
        <v>26207840</v>
      </c>
      <c r="J57" s="322">
        <v>36806</v>
      </c>
      <c r="K57" s="323">
        <v>-2</v>
      </c>
      <c r="L57" s="324">
        <v>43773</v>
      </c>
      <c r="M57" s="325">
        <v>-7</v>
      </c>
      <c r="N57" s="326">
        <v>5</v>
      </c>
    </row>
    <row r="58" spans="1:14">
      <c r="A58" s="250"/>
      <c r="B58" s="246"/>
      <c r="C58" s="246"/>
      <c r="D58" s="246"/>
      <c r="E58" s="246"/>
      <c r="F58" s="246"/>
      <c r="G58" s="327"/>
      <c r="H58" s="328" t="s">
        <v>506</v>
      </c>
      <c r="I58" s="329">
        <v>16762200</v>
      </c>
      <c r="J58" s="330">
        <v>23541</v>
      </c>
      <c r="K58" s="331">
        <v>-11.7</v>
      </c>
      <c r="L58" s="332">
        <v>30346</v>
      </c>
      <c r="M58" s="333">
        <v>-6.7</v>
      </c>
      <c r="N58" s="334">
        <v>-5</v>
      </c>
    </row>
    <row r="59" spans="1:14">
      <c r="A59" s="250"/>
      <c r="B59" s="246"/>
      <c r="C59" s="246"/>
      <c r="D59" s="246"/>
      <c r="E59" s="246"/>
      <c r="F59" s="246"/>
      <c r="G59" s="312" t="s">
        <v>510</v>
      </c>
      <c r="H59" s="313"/>
      <c r="I59" s="321">
        <v>27334610</v>
      </c>
      <c r="J59" s="322">
        <v>38108</v>
      </c>
      <c r="K59" s="323">
        <v>3.5</v>
      </c>
      <c r="L59" s="324">
        <v>51565</v>
      </c>
      <c r="M59" s="325">
        <v>17.8</v>
      </c>
      <c r="N59" s="326">
        <v>-14.3</v>
      </c>
    </row>
    <row r="60" spans="1:14">
      <c r="A60" s="250"/>
      <c r="B60" s="246"/>
      <c r="C60" s="246"/>
      <c r="D60" s="246"/>
      <c r="E60" s="246"/>
      <c r="F60" s="246"/>
      <c r="G60" s="327"/>
      <c r="H60" s="328" t="s">
        <v>506</v>
      </c>
      <c r="I60" s="335">
        <v>21192947</v>
      </c>
      <c r="J60" s="330">
        <v>29546</v>
      </c>
      <c r="K60" s="331">
        <v>25.5</v>
      </c>
      <c r="L60" s="332">
        <v>35359</v>
      </c>
      <c r="M60" s="333">
        <v>16.5</v>
      </c>
      <c r="N60" s="334">
        <v>9</v>
      </c>
    </row>
    <row r="61" spans="1:14">
      <c r="A61" s="250"/>
      <c r="B61" s="246"/>
      <c r="C61" s="246"/>
      <c r="D61" s="246"/>
      <c r="E61" s="246"/>
      <c r="F61" s="246"/>
      <c r="G61" s="312" t="s">
        <v>511</v>
      </c>
      <c r="H61" s="336"/>
      <c r="I61" s="337">
        <v>24836779</v>
      </c>
      <c r="J61" s="338">
        <v>35087</v>
      </c>
      <c r="K61" s="339">
        <v>0.7</v>
      </c>
      <c r="L61" s="340">
        <v>43386</v>
      </c>
      <c r="M61" s="341">
        <v>6.3</v>
      </c>
      <c r="N61" s="326">
        <v>-5.6</v>
      </c>
    </row>
    <row r="62" spans="1:14">
      <c r="A62" s="250"/>
      <c r="B62" s="246"/>
      <c r="C62" s="246"/>
      <c r="D62" s="246"/>
      <c r="E62" s="246"/>
      <c r="F62" s="246"/>
      <c r="G62" s="327"/>
      <c r="H62" s="328" t="s">
        <v>506</v>
      </c>
      <c r="I62" s="329">
        <v>16392399</v>
      </c>
      <c r="J62" s="330">
        <v>23133</v>
      </c>
      <c r="K62" s="331">
        <v>4.9000000000000004</v>
      </c>
      <c r="L62" s="332">
        <v>29587</v>
      </c>
      <c r="M62" s="333">
        <v>5.7</v>
      </c>
      <c r="N62" s="334">
        <v>-0.8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72" t="s">
        <v>3</v>
      </c>
      <c r="D47" s="1172"/>
      <c r="E47" s="1173"/>
      <c r="F47" s="11">
        <v>30.35</v>
      </c>
      <c r="G47" s="12">
        <v>33</v>
      </c>
      <c r="H47" s="12">
        <v>35</v>
      </c>
      <c r="I47" s="12">
        <v>36.46</v>
      </c>
      <c r="J47" s="13">
        <v>38.32</v>
      </c>
    </row>
    <row r="48" spans="2:10" ht="57.75" customHeight="1">
      <c r="B48" s="14"/>
      <c r="C48" s="1174" t="s">
        <v>4</v>
      </c>
      <c r="D48" s="1174"/>
      <c r="E48" s="1175"/>
      <c r="F48" s="15">
        <v>6.08</v>
      </c>
      <c r="G48" s="16">
        <v>10.02</v>
      </c>
      <c r="H48" s="16">
        <v>7.01</v>
      </c>
      <c r="I48" s="16">
        <v>6.58</v>
      </c>
      <c r="J48" s="17">
        <v>3.86</v>
      </c>
    </row>
    <row r="49" spans="2:10" ht="57.75" customHeight="1" thickBot="1">
      <c r="B49" s="18"/>
      <c r="C49" s="1176" t="s">
        <v>5</v>
      </c>
      <c r="D49" s="1176"/>
      <c r="E49" s="1177"/>
      <c r="F49" s="19">
        <v>2.2200000000000002</v>
      </c>
      <c r="G49" s="20">
        <v>3.25</v>
      </c>
      <c r="H49" s="20" t="s">
        <v>518</v>
      </c>
      <c r="I49" s="20">
        <v>0</v>
      </c>
      <c r="J49" s="21" t="s">
        <v>519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