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0901_keikakuzaisei\05財政担当\☆☆☆【財政】☆☆☆\R3年度総括ライン\04_01財政状況資料集（２回目）\10 HP公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C36" i="10"/>
  <c r="BE35" i="10"/>
  <c r="AM35" i="10"/>
  <c r="C35" i="10"/>
  <c r="BE34" i="10"/>
  <c r="AM34" i="10"/>
  <c r="U34" i="10"/>
  <c r="U35" i="10" s="1"/>
  <c r="U36" i="10" s="1"/>
  <c r="C34" i="10"/>
  <c r="BW34" i="10" l="1"/>
  <c r="BW35" i="10" s="1"/>
  <c r="BW36" i="10" s="1"/>
  <c r="BW37" i="10" s="1"/>
  <c r="BW38" i="10" s="1"/>
  <c r="BW39" i="10" s="1"/>
  <c r="CO34" i="10"/>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<sst xmlns="http://schemas.openxmlformats.org/spreadsheetml/2006/main" count="1159" uniqueCount="609">
  <si>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</si>
  <si>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</si>
  <si>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</si>
  <si>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</si>
  <si>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</si>
  <si>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</si>
  <si>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</si>
  <si>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</si>
  <si>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</si>
  <si>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</si>
  <si>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</si>
  <si>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</si>
  <si>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</si>
  <si>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</si>
  <si>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</si>
  <si>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</si>
  <si>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</si>
  <si>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</si>
  <si>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</si>
  <si>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</si>
  <si>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</si>
  <si>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</si>
  <si>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</si>
  <si>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</si>
  <si>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</si>
  <si>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</si>
  <si>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</si>
  <si>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</si>
  <si>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</si>
  <si>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</si>
  <si>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</si>
  <si>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</si>
  <si>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</si>
  <si>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</si>
  <si>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</si>
  <si>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</si>
  <si>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</si>
  <si>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</si>
  <si>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</si>
  <si>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</si>
  <si>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</si>
  <si>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</si>
  <si>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</si>
  <si>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</si>
  <si>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</si>
  <si>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</si>
  <si>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</si>
  <si>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</si>
  <si>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</si>
  <si>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</si>
  <si>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</si>
  <si>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</si>
  <si>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</si>
  <si>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</si>
  <si>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</si>
  <si>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</si>
  <si>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</si>
  <si>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</si>
  <si>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</si>
  <si>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</si>
  <si>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</si>
  <si>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</si>
  <si>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</si>
  <si>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</si>
  <si>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</si>
  <si>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</si>
  <si>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</si>
  <si>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</si>
  <si>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</si>
  <si>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</si>
  <si>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</si>
  <si>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</si>
  <si>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</si>
  <si>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</si>
  <si>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</si>
  <si>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</si>
  <si>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</si>
  <si>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</si>
  <si>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</si>
  <si>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</si>
  <si>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</si>
  <si>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</si>
  <si>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</si>
  <si>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</si>
  <si>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</si>
  <si>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</si>
  <si>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</si>
  <si>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</si>
  <si>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</si>
  <si>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</si>
  <si>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</si>
  <si>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</si>
  <si>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</si>
  <si>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</si>
  <si>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</si>
  <si>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</si>
  <si>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</si>
  <si>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</si>
  <si>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</si>
  <si>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</si>
  <si>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</si>
  <si>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</si>
  <si>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</si>
  <si>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</si>
  <si>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</si>
  <si>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</si>
  <si>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</si>
  <si>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</si>
  <si>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</si>
  <si>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</si>
  <si>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</si>
  <si>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</si>
  <si>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</si>
  <si>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</si>
  <si>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</si>
  <si>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</si>
  <si>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</si>
  <si>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</si>
  <si>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</si>
  <si>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</si>
  <si>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</si>
  <si>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</si>
  <si>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</si>
  <si>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</si>
  <si>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</si>
  <si>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</si>
  <si>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</si>
  <si>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</si>
  <si>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</si>
  <si>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</si>
  <si>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</si>
  <si>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</si>
  <si>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</si>
  <si>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</si>
  <si>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</si>
  <si>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</si>
  <si>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</si>
  <si>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</si>
  <si>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</si>
  <si>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</si>
  <si>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</si>
  <si>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</si>
  <si>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</si>
  <si>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</si>
  <si>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</si>
  <si>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</si>
  <si>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</si>
  <si>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</si>
  <si>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</si>
  <si>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</si>
  <si>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</si>
  <si>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</si>
  <si>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</si>
  <si>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</si>
  <si>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</si>
  <si>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</si>
  <si>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</si>
  <si>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</si>
  <si>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</si>
  <si>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</si>
  <si>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</si>
  <si>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</si>
  <si>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</si>
  <si>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</si>
  <si>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</si>
  <si>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</si>
  <si>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</si>
  <si>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</si>
  <si>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</si>
  <si>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</si>
  <si>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</si>
  <si>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</si>
  <si>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</si>
  <si>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</si>
  <si>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</si>
  <si>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</si>
  <si>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</si>
  <si>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</si>
  <si>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</si>
  <si>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</si>
  <si>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</si>
  <si>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</si>
  <si>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</si>
  <si>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</si>
  <si>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</si>
  <si>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</si>
  <si>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</si>
  <si>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</si>
  <si>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</si>
  <si>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</si>
  <si>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</si>
  <si>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</si>
  <si>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</si>
  <si>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</si>
  <si>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</si>
  <si>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</si>
  <si>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</si>
  <si>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</si>
  <si>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</si>
  <si>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</si>
  <si>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</si>
  <si>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</si>
  <si>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</si>
  <si>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</si>
  <si>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</si>
  <si>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</si>
  <si>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</si>
  <si>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</si>
  <si>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</si>
  <si>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</si>
  <si>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</si>
  <si>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</si>
  <si>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</si>
  <si>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</si>
  <si>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東京都大田区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</si>
  <si>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</si>
  <si>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</si>
  <si>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</si>
  <si>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</si>
  <si>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</si>
  <si>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</si>
  <si>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</si>
  <si>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</si>
  <si>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</si>
  <si>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</si>
  <si>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</si>
  <si>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</si>
  <si>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</si>
  <si>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</si>
  <si>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</si>
  <si>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</si>
  <si>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</si>
  <si>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</si>
  <si>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</si>
  <si>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</si>
  <si>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</si>
  <si>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</si>
  <si>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</si>
  <si>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</si>
  <si>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</si>
  <si>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</si>
  <si>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</si>
  <si>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</si>
  <si>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</si>
  <si>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</si>
  <si>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</si>
  <si>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</si>
  <si>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</si>
  <si>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</si>
  <si>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</si>
  <si>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</si>
  <si>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</si>
  <si>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</si>
  <si>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</si>
  <si>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</si>
  <si>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</si>
  <si>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</si>
  <si>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</si>
  <si>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</si>
  <si>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</si>
  <si>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</si>
  <si>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</si>
  <si>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</si>
  <si>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</si>
  <si>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</si>
  <si>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</si>
  <si>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</si>
  <si>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</si>
  <si>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</si>
  <si>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</si>
  <si>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</si>
  <si>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</si>
  <si>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</si>
  <si>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</si>
  <si>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</si>
  <si>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</si>
  <si>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</si>
  <si>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</si>
  <si>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</si>
  <si>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</si>
  <si>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</si>
  <si>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</si>
  <si>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</si>
  <si>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</si>
  <si>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</si>
  <si>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</si>
  <si>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</si>
  <si>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</si>
  <si>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</si>
  <si>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</si>
  <si>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</si>
  <si>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</si>
  <si>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</si>
  <si>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</si>
  <si>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</si>
  <si>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</si>
  <si>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</si>
  <si>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</si>
  <si>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</si>
  <si>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</si>
  <si>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</si>
  <si>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</si>
  <si>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</si>
  <si>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</si>
  <si>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</si>
  <si>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</si>
  <si>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</si>
  <si>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</si>
  <si>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</si>
  <si>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</si>
  <si>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</si>
  <si>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</si>
  <si>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</si>
  <si>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</si>
  <si>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</si>
  <si>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</si>
  <si>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</si>
  <si>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</si>
  <si>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</si>
  <si>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</si>
  <si>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</si>
  <si>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</si>
  <si>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</si>
  <si>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</si>
  <si>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</si>
  <si>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</si>
  <si>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</si>
  <si>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</si>
  <si>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</si>
  <si>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</si>
  <si>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</si>
  <si>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</si>
  <si>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</si>
  <si>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</si>
  <si>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</si>
  <si>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</si>
  <si>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</si>
  <si>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</si>
  <si>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</si>
  <si>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</si>
  <si>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</si>
  <si>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</si>
  <si>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</si>
  <si>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</si>
  <si>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</si>
  <si>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</si>
  <si>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</si>
  <si>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</si>
  <si>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</si>
  <si>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</si>
  <si>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</si>
  <si>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</si>
  <si>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</si>
  <si>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</si>
  <si>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</si>
  <si>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</si>
  <si>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</si>
  <si>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</si>
  <si>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</si>
  <si>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</si>
  <si>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</si>
  <si>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</si>
  <si>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</si>
  <si>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</si>
  <si>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</si>
  <si>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</si>
  <si>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</si>
  <si>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東京都大田区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</si>
  <si>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</si>
  <si>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</si>
  <si>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</si>
  <si>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</si>
  <si>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</si>
  <si>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</si>
  <si>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</si>
  <si>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</si>
  <si>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</si>
  <si>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</si>
  <si>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</si>
  <si>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</si>
  <si>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</si>
  <si>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</si>
  <si>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</si>
  <si>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</si>
  <si>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</si>
  <si>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</si>
  <si>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</si>
  <si>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</si>
  <si>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</si>
  <si>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</si>
  <si>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</si>
  <si>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</si>
  <si>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</si>
  <si>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</si>
  <si>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</si>
  <si>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</si>
  <si>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</si>
  <si>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</si>
  <si>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</si>
  <si>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</si>
  <si>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</si>
  <si>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</si>
  <si>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</si>
  <si>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</si>
  <si>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</si>
  <si>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</si>
  <si>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</si>
  <si>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</si>
  <si>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</si>
  <si>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</si>
  <si>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</si>
  <si>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</si>
  <si>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</si>
  <si>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</si>
  <si>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</si>
  <si>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</si>
  <si>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</si>
  <si>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</si>
  <si>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</si>
  <si>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</si>
  <si>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</si>
  <si>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</si>
  <si>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</si>
  <si>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</si>
  <si>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</si>
  <si>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</si>
  <si>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</si>
  <si>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</si>
  <si>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</si>
  <si>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</si>
  <si>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</si>
  <si>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</si>
  <si>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</si>
  <si>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</si>
  <si>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</si>
  <si>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</si>
  <si>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</si>
  <si>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</si>
  <si>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</si>
  <si>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</si>
  <si>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</si>
  <si>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</si>
  <si>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</si>
  <si>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</si>
  <si>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</si>
  <si>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</si>
  <si>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</si>
  <si>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</si>
  <si>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</si>
  <si>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</si>
  <si>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</si>
  <si>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</si>
  <si>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</si>
  <si>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</si>
  <si>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</si>
  <si>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</si>
  <si>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</si>
  <si>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</si>
  <si>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</si>
  <si>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</si>
  <si>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</si>
  <si>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</si>
  <si>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</si>
  <si>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</si>
  <si>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</si>
  <si>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</si>
  <si>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</si>
  <si>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</si>
  <si>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</si>
  <si>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</si>
  <si>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</si>
  <si>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</si>
  <si>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</si>
  <si>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</si>
  <si>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</si>
  <si>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</si>
  <si>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</si>
  <si>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</si>
  <si>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</si>
  <si>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</si>
  <si>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</si>
  <si>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</si>
  <si>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</si>
  <si>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</si>
  <si>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</si>
  <si>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</si>
  <si>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</si>
  <si>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</si>
  <si>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</si>
  <si>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</si>
  <si>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</si>
  <si>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</si>
  <si>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</si>
  <si>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</si>
  <si>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</si>
  <si>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</si>
  <si>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</si>
  <si>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</si>
  <si>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</si>
  <si>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</si>
  <si>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</si>
  <si>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</si>
  <si>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</si>
  <si>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</si>
  <si>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</si>
  <si>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</si>
  <si>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</si>
  <si>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</si>
  <si>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</si>
  <si>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</si>
  <si>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</si>
  <si>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</si>
  <si>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</si>
  <si>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</si>
  <si>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</si>
  <si>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</si>
  <si>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</si>
  <si>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</si>
  <si>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</si>
  <si>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</si>
  <si>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</si>
  <si>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</si>
  <si>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</si>
  <si>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</si>
  <si>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</si>
  <si>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</si>
  <si>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</si>
  <si>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</si>
  <si>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</si>
  <si>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</si>
  <si>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</si>
  <si>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</si>
  <si>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</si>
  <si>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</si>
  <si>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</si>
  <si>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</si>
  <si>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</si>
  <si>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</si>
  <si>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</si>
  <si>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</si>
  <si>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</si>
  <si>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</si>
  <si>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</si>
  <si>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</si>
  <si>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</si>
  <si>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</si>
  <si>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</si>
  <si>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</si>
  <si>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</si>
  <si>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</si>
  <si>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</si>
  <si>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</si>
  <si>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</si>
  <si>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</si>
  <si>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</si>
  <si>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3.15</t>
  </si>
  <si>
    <t>▲ 5.32</t>
  </si>
  <si>
    <t>▲ 7.28</t>
  </si>
  <si>
    <t>一般会計</t>
  </si>
  <si>
    <t>介護保険特別会計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</si>
  <si>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</si>
  <si>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</si>
  <si>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</si>
  <si>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</si>
  <si>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</si>
  <si>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</si>
  <si>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</si>
  <si>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</si>
  <si>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</si>
  <si>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</si>
  <si>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</si>
  <si>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</si>
  <si>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</si>
  <si>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</si>
  <si>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</si>
  <si>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</si>
  <si>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</si>
  <si>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t>
    <phoneticPr fontId="2"/>
  </si>
  <si>
    <t>大田区文化振興協会</t>
    <rPh sb="0" eb="3">
      <t>オオタク</t>
    </rPh>
    <rPh sb="3" eb="5">
      <t>ブンカ</t>
    </rPh>
    <rPh sb="5" eb="7">
      <t>シンコウ</t>
    </rPh>
    <rPh sb="7" eb="9">
      <t>キョウカイ</t>
    </rPh>
    <phoneticPr fontId="2"/>
  </si>
  <si>
    <t>大田区産業振興協会</t>
    <rPh sb="0" eb="3">
      <t>オオタク</t>
    </rPh>
    <rPh sb="3" eb="5">
      <t>サンギョウ</t>
    </rPh>
    <rPh sb="5" eb="7">
      <t>シンコウ</t>
    </rPh>
    <rPh sb="7" eb="9">
      <t>キョウカイ</t>
    </rPh>
    <phoneticPr fontId="2"/>
  </si>
  <si>
    <t>大田区スポーツ協会</t>
    <rPh sb="0" eb="3">
      <t>オオタク</t>
    </rPh>
    <rPh sb="7" eb="9">
      <t>キョウカイ</t>
    </rPh>
    <phoneticPr fontId="2"/>
  </si>
  <si>
    <t>○</t>
    <phoneticPr fontId="2"/>
  </si>
  <si>
    <t>大田区土地開発公社</t>
    <rPh sb="0" eb="3">
      <t>オオタク</t>
    </rPh>
    <rPh sb="3" eb="5">
      <t>トチ</t>
    </rPh>
    <rPh sb="5" eb="7">
      <t>カイハツ</t>
    </rPh>
    <rPh sb="7" eb="9">
      <t>コウシャ</t>
    </rPh>
    <phoneticPr fontId="2"/>
  </si>
  <si>
    <t>大田まちづくり公社</t>
    <rPh sb="0" eb="2">
      <t>オオタ</t>
    </rPh>
    <rPh sb="7" eb="9">
      <t>コウシャ</t>
    </rPh>
    <phoneticPr fontId="2"/>
  </si>
  <si>
    <t>大田区環境公社</t>
    <rPh sb="0" eb="3">
      <t>オオタク</t>
    </rPh>
    <rPh sb="3" eb="5">
      <t>カンキョウ</t>
    </rPh>
    <rPh sb="5" eb="7">
      <t>コウシャ</t>
    </rPh>
    <phoneticPr fontId="2"/>
  </si>
  <si>
    <t>国際都市おおた協会</t>
    <rPh sb="0" eb="2">
      <t>コクサイ</t>
    </rPh>
    <rPh sb="2" eb="4">
      <t>トシ</t>
    </rPh>
    <rPh sb="7" eb="9">
      <t>キョウカイ</t>
    </rPh>
    <phoneticPr fontId="2"/>
  </si>
  <si>
    <t>-</t>
    <phoneticPr fontId="2"/>
  </si>
  <si>
    <t>公共施設整備資金積立基金</t>
    <phoneticPr fontId="2"/>
  </si>
  <si>
    <t>新空港線整備資金積立基金</t>
    <phoneticPr fontId="2"/>
  </si>
  <si>
    <t>防災対策基金</t>
    <rPh sb="0" eb="2">
      <t>ボウサイ</t>
    </rPh>
    <rPh sb="2" eb="4">
      <t>タイサク</t>
    </rPh>
    <rPh sb="4" eb="6">
      <t>キキン</t>
    </rPh>
    <phoneticPr fontId="2"/>
  </si>
  <si>
    <t>羽田空港対策積立基金</t>
    <phoneticPr fontId="2"/>
  </si>
  <si>
    <t>地域力応援基金</t>
  </si>
  <si>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</si>
  <si>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</si>
  <si>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</si>
  <si>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</si>
  <si>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</si>
  <si>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</si>
  <si>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</si>
  <si>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</si>
  <si>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</si>
  <si>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</si>
  <si>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</si>
  <si>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</si>
  <si>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</si>
  <si>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</si>
  <si>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</si>
  <si>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将来負担比率は-となっており、健全な状況を維持しているといえますが、引き続き中長期的な視点からも財政状況を注視していく必要があります。</t>
    <rPh sb="1" eb="3">
      <t>ショウライ</t>
    </rPh>
    <rPh sb="3" eb="5">
      <t>フタン</t>
    </rPh>
    <rPh sb="5" eb="7">
      <t>ヒリツ</t>
    </rPh>
    <rPh sb="16" eb="18">
      <t>ケンゼン</t>
    </rPh>
    <rPh sb="19" eb="21">
      <t>ジョウキョウ</t>
    </rPh>
    <rPh sb="22" eb="24">
      <t>イジ</t>
    </rPh>
    <rPh sb="35" eb="36">
      <t>ヒ</t>
    </rPh>
    <rPh sb="37" eb="38">
      <t>ツヅ</t>
    </rPh>
    <rPh sb="39" eb="43">
      <t>チュウチョウキテキ</t>
    </rPh>
    <rPh sb="44" eb="46">
      <t>シテン</t>
    </rPh>
    <rPh sb="49" eb="51">
      <t>ザイセイ</t>
    </rPh>
    <rPh sb="51" eb="53">
      <t>ジョウキョウ</t>
    </rPh>
    <rPh sb="54" eb="56">
      <t>チュウシ</t>
    </rPh>
    <rPh sb="60" eb="62">
      <t>ヒツヨウ</t>
    </rPh>
    <phoneticPr fontId="5"/>
  </si>
  <si>
    <t>　実質公債費比率は△4.0％となっており、健全な状況を維持しているといえますが、引き続き中長期的な視点からも財政状況を注視していく必要があります。</t>
    <rPh sb="1" eb="3">
      <t>ジッシツ</t>
    </rPh>
    <rPh sb="3" eb="6">
      <t>コウサイヒ</t>
    </rPh>
    <rPh sb="6" eb="8">
      <t>ヒリツ</t>
    </rPh>
    <rPh sb="21" eb="23">
      <t>ケンゼン</t>
    </rPh>
    <rPh sb="24" eb="26">
      <t>ジョウキョウ</t>
    </rPh>
    <rPh sb="27" eb="29">
      <t>イジ</t>
    </rPh>
    <rPh sb="40" eb="41">
      <t>ヒ</t>
    </rPh>
    <rPh sb="42" eb="43">
      <t>ツヅ</t>
    </rPh>
    <rPh sb="44" eb="48">
      <t>チュウチョウキテキ</t>
    </rPh>
    <rPh sb="49" eb="51">
      <t>シテン</t>
    </rPh>
    <rPh sb="54" eb="56">
      <t>ザイセイ</t>
    </rPh>
    <rPh sb="56" eb="58">
      <t>ジョウキョウ</t>
    </rPh>
    <rPh sb="59" eb="61">
      <t>チュウシ</t>
    </rPh>
    <rPh sb="65" eb="6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</si>
</sst>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xmlns:c16r2="http://schemas.microsoft.com/office/drawing/2015/06/chart">
            <c:ext xmlns:c16="http://schemas.microsoft.com/office/drawing/2014/chart" uri="{C3380CC4-5D6E-409C-BE32-E72D297353CC}">
              <c16:uniqueId val="{00000000-EDF3-43C7-B814-A99FDE0007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36806</c:v>
                </c:pt>
                <c:pt idx="1">
                  <c:v>38108</c:v>
                </c:pt>
                <c:pt idx="2">
                  <c:v>32495</c:v>
                </c:pt>
                <c:pt idx="3">
                  <c:v>65762</c:v>
                </c:pt>
                <c:pt idx="4">
                  <c:v>34721</c:v>
                </c:pt>
              </c:numCache>
            </c:numRef>
          </c:val>
          <c:smooth val="0"/>
          <c:extLst xmlns:c16r2="http://schemas.microsoft.com/office/drawing/2015/06/chart">
            <c:ext xmlns:c16="http://schemas.microsoft.com/office/drawing/2014/chart" uri="{C3380CC4-5D6E-409C-BE32-E72D297353CC}">
              <c16:uniqueId val="{00000001-EDF3-43C7-B814-A99FDE0007A6}"/>
            </c:ext>
          </c:extLst>
        </c:ser>
        <c:dLbls>
          <c:showLegendKey val="0"/>
          <c:showVal val="0"/>
          <c:showCatName val="0"/>
          <c:showSerName val="0"/>
          <c:showPercent val="0"/>
          <c:showBubbleSize val="0"/>
        </c:dLbls>
        <c:marker val="1"/>
        <c:smooth val="0"/>
        <c:axId val="740484336"/>
        <c:axId val="740490608"/>
      </c:lineChart>
      <c:catAx>
        <c:axId val="740484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0490608"/>
        <c:crosses val="autoZero"/>
        <c:auto val="1"/>
        <c:lblAlgn val="ctr"/>
        <c:lblOffset val="100"/>
        <c:tickLblSkip val="1"/>
        <c:tickMarkSkip val="1"/>
        <c:noMultiLvlLbl val="0"/>
      </c:catAx>
      <c:valAx>
        <c:axId val="7404906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0484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6.58</c:v>
                </c:pt>
                <c:pt idx="1">
                  <c:v>3.86</c:v>
                </c:pt>
                <c:pt idx="2">
                  <c:v>6.07</c:v>
                </c:pt>
                <c:pt idx="3">
                  <c:v>2.79</c:v>
                </c:pt>
                <c:pt idx="4">
                  <c:v>2.16</c:v>
                </c:pt>
              </c:numCache>
            </c:numRef>
          </c:val>
          <c:extLst xmlns:c16r2="http://schemas.microsoft.com/office/drawing/2015/06/chart">
            <c:ext xmlns:c16="http://schemas.microsoft.com/office/drawing/2014/chart" uri="{C3380CC4-5D6E-409C-BE32-E72D297353CC}">
              <c16:uniqueId val="{00000000-92BC-489C-929B-F869BDDA3F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36.46</c:v>
                </c:pt>
                <c:pt idx="1">
                  <c:v>38.32</c:v>
                </c:pt>
                <c:pt idx="2">
                  <c:v>40.9</c:v>
                </c:pt>
                <c:pt idx="3">
                  <c:v>39.909999999999997</c:v>
                </c:pt>
                <c:pt idx="4">
                  <c:v>33.6</c:v>
                </c:pt>
              </c:numCache>
            </c:numRef>
          </c:val>
          <c:extLst xmlns:c16r2="http://schemas.microsoft.com/office/drawing/2015/06/chart">
            <c:ext xmlns:c16="http://schemas.microsoft.com/office/drawing/2014/chart" uri="{C3380CC4-5D6E-409C-BE32-E72D297353CC}">
              <c16:uniqueId val="{00000001-92BC-489C-929B-F869BDDA3F5D}"/>
            </c:ext>
          </c:extLst>
        </c:ser>
        <c:dLbls>
          <c:showLegendKey val="0"/>
          <c:showVal val="0"/>
          <c:showCatName val="0"/>
          <c:showSerName val="0"/>
          <c:showPercent val="0"/>
          <c:showBubbleSize val="0"/>
        </c:dLbls>
        <c:gapWidth val="250"/>
        <c:overlap val="100"/>
        <c:axId val="740485512"/>
        <c:axId val="740493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c:v>
                </c:pt>
                <c:pt idx="1">
                  <c:v>-3.15</c:v>
                </c:pt>
                <c:pt idx="2">
                  <c:v>1.34</c:v>
                </c:pt>
                <c:pt idx="3">
                  <c:v>-5.32</c:v>
                </c:pt>
                <c:pt idx="4">
                  <c:v>-7.28</c:v>
                </c:pt>
              </c:numCache>
            </c:numRef>
          </c:val>
          <c:smooth val="0"/>
          <c:extLst xmlns:c16r2="http://schemas.microsoft.com/office/drawing/2015/06/chart">
            <c:ext xmlns:c16="http://schemas.microsoft.com/office/drawing/2014/chart" uri="{C3380CC4-5D6E-409C-BE32-E72D297353CC}">
              <c16:uniqueId val="{00000002-92BC-489C-929B-F869BDDA3F5D}"/>
            </c:ext>
          </c:extLst>
        </c:ser>
        <c:dLbls>
          <c:showLegendKey val="0"/>
          <c:showVal val="0"/>
          <c:showCatName val="0"/>
          <c:showSerName val="0"/>
          <c:showPercent val="0"/>
          <c:showBubbleSize val="0"/>
        </c:dLbls>
        <c:marker val="1"/>
        <c:smooth val="0"/>
        <c:axId val="740485512"/>
        <c:axId val="740493352"/>
      </c:lineChart>
      <c:catAx>
        <c:axId val="740485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40493352"/>
        <c:crosses val="autoZero"/>
        <c:auto val="1"/>
        <c:lblAlgn val="ctr"/>
        <c:lblOffset val="100"/>
        <c:tickLblSkip val="1"/>
        <c:tickMarkSkip val="1"/>
        <c:noMultiLvlLbl val="0"/>
      </c:catAx>
      <c:valAx>
        <c:axId val="740493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0485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501-46AA-9A9A-A07DA8AE78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501-46AA-9A9A-A07DA8AE78A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501-46AA-9A9A-A07DA8AE78A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501-46AA-9A9A-A07DA8AE78A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0501-46AA-9A9A-A07DA8AE78AE}"/>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0501-46AA-9A9A-A07DA8AE78A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7.0000000000000007E-2</c:v>
                </c:pt>
                <c:pt idx="2">
                  <c:v>#N/A</c:v>
                </c:pt>
                <c:pt idx="3">
                  <c:v>0.08</c:v>
                </c:pt>
                <c:pt idx="4">
                  <c:v>#N/A</c:v>
                </c:pt>
                <c:pt idx="5">
                  <c:v>0.09</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6-0501-46AA-9A9A-A07DA8AE78A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0.82</c:v>
                </c:pt>
                <c:pt idx="2">
                  <c:v>#N/A</c:v>
                </c:pt>
                <c:pt idx="3">
                  <c:v>1.77</c:v>
                </c:pt>
                <c:pt idx="4">
                  <c:v>#N/A</c:v>
                </c:pt>
                <c:pt idx="5">
                  <c:v>0.96</c:v>
                </c:pt>
                <c:pt idx="6">
                  <c:v>#N/A</c:v>
                </c:pt>
                <c:pt idx="7">
                  <c:v>0.61</c:v>
                </c:pt>
                <c:pt idx="8">
                  <c:v>#N/A</c:v>
                </c:pt>
                <c:pt idx="9">
                  <c:v>0.57999999999999996</c:v>
                </c:pt>
              </c:numCache>
            </c:numRef>
          </c:val>
          <c:extLst xmlns:c16r2="http://schemas.microsoft.com/office/drawing/2015/06/chart">
            <c:ext xmlns:c16="http://schemas.microsoft.com/office/drawing/2014/chart" uri="{C3380CC4-5D6E-409C-BE32-E72D297353CC}">
              <c16:uniqueId val="{00000007-0501-46AA-9A9A-A07DA8AE78A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0.64</c:v>
                </c:pt>
                <c:pt idx="2">
                  <c:v>#N/A</c:v>
                </c:pt>
                <c:pt idx="3">
                  <c:v>1.28</c:v>
                </c:pt>
                <c:pt idx="4">
                  <c:v>#N/A</c:v>
                </c:pt>
                <c:pt idx="5">
                  <c:v>1.22</c:v>
                </c:pt>
                <c:pt idx="6">
                  <c:v>#N/A</c:v>
                </c:pt>
                <c:pt idx="7">
                  <c:v>1.07</c:v>
                </c:pt>
                <c:pt idx="8">
                  <c:v>#N/A</c:v>
                </c:pt>
                <c:pt idx="9">
                  <c:v>1.26</c:v>
                </c:pt>
              </c:numCache>
            </c:numRef>
          </c:val>
          <c:extLst xmlns:c16r2="http://schemas.microsoft.com/office/drawing/2015/06/chart">
            <c:ext xmlns:c16="http://schemas.microsoft.com/office/drawing/2014/chart" uri="{C3380CC4-5D6E-409C-BE32-E72D297353CC}">
              <c16:uniqueId val="{00000008-0501-46AA-9A9A-A07DA8AE78A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6.58</c:v>
                </c:pt>
                <c:pt idx="2">
                  <c:v>#N/A</c:v>
                </c:pt>
                <c:pt idx="3">
                  <c:v>3.86</c:v>
                </c:pt>
                <c:pt idx="4">
                  <c:v>#N/A</c:v>
                </c:pt>
                <c:pt idx="5">
                  <c:v>6.06</c:v>
                </c:pt>
                <c:pt idx="6">
                  <c:v>#N/A</c:v>
                </c:pt>
                <c:pt idx="7">
                  <c:v>2.79</c:v>
                </c:pt>
                <c:pt idx="8">
                  <c:v>#N/A</c:v>
                </c:pt>
                <c:pt idx="9">
                  <c:v>2.15</c:v>
                </c:pt>
              </c:numCache>
            </c:numRef>
          </c:val>
          <c:extLst xmlns:c16r2="http://schemas.microsoft.com/office/drawing/2015/06/chart">
            <c:ext xmlns:c16="http://schemas.microsoft.com/office/drawing/2014/chart" uri="{C3380CC4-5D6E-409C-BE32-E72D297353CC}">
              <c16:uniqueId val="{00000009-0501-46AA-9A9A-A07DA8AE78AE}"/>
            </c:ext>
          </c:extLst>
        </c:ser>
        <c:dLbls>
          <c:showLegendKey val="0"/>
          <c:showVal val="0"/>
          <c:showCatName val="0"/>
          <c:showSerName val="0"/>
          <c:showPercent val="0"/>
          <c:showBubbleSize val="0"/>
        </c:dLbls>
        <c:gapWidth val="150"/>
        <c:overlap val="100"/>
        <c:axId val="740491000"/>
        <c:axId val="740483160"/>
      </c:barChart>
      <c:catAx>
        <c:axId val="740491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0483160"/>
        <c:crosses val="autoZero"/>
        <c:auto val="1"/>
        <c:lblAlgn val="ctr"/>
        <c:lblOffset val="100"/>
        <c:tickLblSkip val="1"/>
        <c:tickMarkSkip val="1"/>
        <c:noMultiLvlLbl val="0"/>
      </c:catAx>
      <c:valAx>
        <c:axId val="740483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0491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13251</c:v>
                </c:pt>
                <c:pt idx="5">
                  <c:v>12851</c:v>
                </c:pt>
                <c:pt idx="8">
                  <c:v>12459</c:v>
                </c:pt>
                <c:pt idx="11">
                  <c:v>11976</c:v>
                </c:pt>
                <c:pt idx="14">
                  <c:v>11694</c:v>
                </c:pt>
              </c:numCache>
            </c:numRef>
          </c:val>
          <c:extLst xmlns:c16r2="http://schemas.microsoft.com/office/drawing/2015/06/chart">
            <c:ext xmlns:c16="http://schemas.microsoft.com/office/drawing/2014/chart" uri="{C3380CC4-5D6E-409C-BE32-E72D297353CC}">
              <c16:uniqueId val="{00000000-43F8-4A89-B04F-280A91C430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3F8-4A89-B04F-280A91C430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3513</c:v>
                </c:pt>
                <c:pt idx="3">
                  <c:v>2168</c:v>
                </c:pt>
                <c:pt idx="6">
                  <c:v>1723</c:v>
                </c:pt>
                <c:pt idx="9">
                  <c:v>1741</c:v>
                </c:pt>
                <c:pt idx="12">
                  <c:v>2732</c:v>
                </c:pt>
              </c:numCache>
            </c:numRef>
          </c:val>
          <c:extLst xmlns:c16r2="http://schemas.microsoft.com/office/drawing/2015/06/chart">
            <c:ext xmlns:c16="http://schemas.microsoft.com/office/drawing/2014/chart" uri="{C3380CC4-5D6E-409C-BE32-E72D297353CC}">
              <c16:uniqueId val="{00000002-43F8-4A89-B04F-280A91C430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628</c:v>
                </c:pt>
                <c:pt idx="3">
                  <c:v>419</c:v>
                </c:pt>
                <c:pt idx="6">
                  <c:v>315</c:v>
                </c:pt>
                <c:pt idx="9">
                  <c:v>301</c:v>
                </c:pt>
                <c:pt idx="12">
                  <c:v>189</c:v>
                </c:pt>
              </c:numCache>
            </c:numRef>
          </c:val>
          <c:extLst xmlns:c16r2="http://schemas.microsoft.com/office/drawing/2015/06/chart">
            <c:ext xmlns:c16="http://schemas.microsoft.com/office/drawing/2014/chart" uri="{C3380CC4-5D6E-409C-BE32-E72D297353CC}">
              <c16:uniqueId val="{00000003-43F8-4A89-B04F-280A91C430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3F8-4A89-B04F-280A91C430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248</c:v>
                </c:pt>
                <c:pt idx="3">
                  <c:v>160</c:v>
                </c:pt>
                <c:pt idx="6">
                  <c:v>138</c:v>
                </c:pt>
                <c:pt idx="9">
                  <c:v>138</c:v>
                </c:pt>
                <c:pt idx="12">
                  <c:v>138</c:v>
                </c:pt>
              </c:numCache>
            </c:numRef>
          </c:val>
          <c:extLst xmlns:c16r2="http://schemas.microsoft.com/office/drawing/2015/06/chart">
            <c:ext xmlns:c16="http://schemas.microsoft.com/office/drawing/2014/chart" uri="{C3380CC4-5D6E-409C-BE32-E72D297353CC}">
              <c16:uniqueId val="{00000005-43F8-4A89-B04F-280A91C430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3F8-4A89-B04F-280A91C430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4632</c:v>
                </c:pt>
                <c:pt idx="3">
                  <c:v>4673</c:v>
                </c:pt>
                <c:pt idx="6">
                  <c:v>4192</c:v>
                </c:pt>
                <c:pt idx="9">
                  <c:v>3270</c:v>
                </c:pt>
                <c:pt idx="12">
                  <c:v>2950</c:v>
                </c:pt>
              </c:numCache>
            </c:numRef>
          </c:val>
          <c:extLst xmlns:c16r2="http://schemas.microsoft.com/office/drawing/2015/06/chart">
            <c:ext xmlns:c16="http://schemas.microsoft.com/office/drawing/2014/chart" uri="{C3380CC4-5D6E-409C-BE32-E72D297353CC}">
              <c16:uniqueId val="{00000007-43F8-4A89-B04F-280A91C430A2}"/>
            </c:ext>
          </c:extLst>
        </c:ser>
        <c:dLbls>
          <c:showLegendKey val="0"/>
          <c:showVal val="0"/>
          <c:showCatName val="0"/>
          <c:showSerName val="0"/>
          <c:showPercent val="0"/>
          <c:showBubbleSize val="0"/>
        </c:dLbls>
        <c:gapWidth val="100"/>
        <c:overlap val="100"/>
        <c:axId val="740487080"/>
        <c:axId val="740489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-4230</c:v>
                </c:pt>
                <c:pt idx="2">
                  <c:v>#N/A</c:v>
                </c:pt>
                <c:pt idx="3">
                  <c:v>#N/A</c:v>
                </c:pt>
                <c:pt idx="4">
                  <c:v>-5431</c:v>
                </c:pt>
                <c:pt idx="5">
                  <c:v>#N/A</c:v>
                </c:pt>
                <c:pt idx="6">
                  <c:v>#N/A</c:v>
                </c:pt>
                <c:pt idx="7">
                  <c:v>-6091</c:v>
                </c:pt>
                <c:pt idx="8">
                  <c:v>#N/A</c:v>
                </c:pt>
                <c:pt idx="9">
                  <c:v>#N/A</c:v>
                </c:pt>
                <c:pt idx="10">
                  <c:v>-6526</c:v>
                </c:pt>
                <c:pt idx="11">
                  <c:v>#N/A</c:v>
                </c:pt>
                <c:pt idx="12">
                  <c:v>#N/A</c:v>
                </c:pt>
                <c:pt idx="13">
                  <c:v>-5685</c:v>
                </c:pt>
                <c:pt idx="14">
                  <c:v>#N/A</c:v>
                </c:pt>
              </c:numCache>
            </c:numRef>
          </c:val>
          <c:smooth val="0"/>
          <c:extLst xmlns:c16r2="http://schemas.microsoft.com/office/drawing/2015/06/chart">
            <c:ext xmlns:c16="http://schemas.microsoft.com/office/drawing/2014/chart" uri="{C3380CC4-5D6E-409C-BE32-E72D297353CC}">
              <c16:uniqueId val="{00000008-43F8-4A89-B04F-280A91C430A2}"/>
            </c:ext>
          </c:extLst>
        </c:ser>
        <c:dLbls>
          <c:showLegendKey val="0"/>
          <c:showVal val="0"/>
          <c:showCatName val="0"/>
          <c:showSerName val="0"/>
          <c:showPercent val="0"/>
          <c:showBubbleSize val="0"/>
        </c:dLbls>
        <c:marker val="1"/>
        <c:smooth val="0"/>
        <c:axId val="740487080"/>
        <c:axId val="740489040"/>
      </c:lineChart>
      <c:catAx>
        <c:axId val="740487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0489040"/>
        <c:crosses val="autoZero"/>
        <c:auto val="1"/>
        <c:lblAlgn val="ctr"/>
        <c:lblOffset val="100"/>
        <c:tickLblSkip val="1"/>
        <c:tickMarkSkip val="1"/>
        <c:noMultiLvlLbl val="0"/>
      </c:catAx>
      <c:valAx>
        <c:axId val="740489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0487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139064</c:v>
                </c:pt>
                <c:pt idx="5">
                  <c:v>127702</c:v>
                </c:pt>
                <c:pt idx="8">
                  <c:v>116857</c:v>
                </c:pt>
                <c:pt idx="11">
                  <c:v>106011</c:v>
                </c:pt>
                <c:pt idx="14">
                  <c:v>95602</c:v>
                </c:pt>
              </c:numCache>
            </c:numRef>
          </c:val>
          <c:extLst xmlns:c16r2="http://schemas.microsoft.com/office/drawing/2015/06/chart">
            <c:ext xmlns:c16="http://schemas.microsoft.com/office/drawing/2014/chart" uri="{C3380CC4-5D6E-409C-BE32-E72D297353CC}">
              <c16:uniqueId val="{00000000-3E6D-48B7-B12A-241F76AE88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3E6D-48B7-B12A-241F76AE88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121159</c:v>
                </c:pt>
                <c:pt idx="5">
                  <c:v>130570</c:v>
                </c:pt>
                <c:pt idx="8">
                  <c:v>135957</c:v>
                </c:pt>
                <c:pt idx="11">
                  <c:v>123212</c:v>
                </c:pt>
                <c:pt idx="14">
                  <c:v>122391</c:v>
                </c:pt>
              </c:numCache>
            </c:numRef>
          </c:val>
          <c:extLst xmlns:c16r2="http://schemas.microsoft.com/office/drawing/2015/06/chart">
            <c:ext xmlns:c16="http://schemas.microsoft.com/office/drawing/2014/chart" uri="{C3380CC4-5D6E-409C-BE32-E72D297353CC}">
              <c16:uniqueId val="{00000002-3E6D-48B7-B12A-241F76AE88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E6D-48B7-B12A-241F76AE88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E6D-48B7-B12A-241F76AE88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c:v>
                </c:pt>
                <c:pt idx="3">
                  <c:v>5</c:v>
                </c:pt>
                <c:pt idx="6">
                  <c:v>2</c:v>
                </c:pt>
                <c:pt idx="9">
                  <c:v>1</c:v>
                </c:pt>
                <c:pt idx="12">
                  <c:v>1</c:v>
                </c:pt>
              </c:numCache>
            </c:numRef>
          </c:val>
          <c:extLst xmlns:c16r2="http://schemas.microsoft.com/office/drawing/2015/06/chart">
            <c:ext xmlns:c16="http://schemas.microsoft.com/office/drawing/2014/chart" uri="{C3380CC4-5D6E-409C-BE32-E72D297353CC}">
              <c16:uniqueId val="{00000005-3E6D-48B7-B12A-241F76AE88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35583</c:v>
                </c:pt>
                <c:pt idx="3">
                  <c:v>35485</c:v>
                </c:pt>
                <c:pt idx="6">
                  <c:v>32276</c:v>
                </c:pt>
                <c:pt idx="9">
                  <c:v>30713</c:v>
                </c:pt>
                <c:pt idx="12">
                  <c:v>31082</c:v>
                </c:pt>
              </c:numCache>
            </c:numRef>
          </c:val>
          <c:extLst xmlns:c16r2="http://schemas.microsoft.com/office/drawing/2015/06/chart">
            <c:ext xmlns:c16="http://schemas.microsoft.com/office/drawing/2014/chart" uri="{C3380CC4-5D6E-409C-BE32-E72D297353CC}">
              <c16:uniqueId val="{00000006-3E6D-48B7-B12A-241F76AE88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2324</c:v>
                </c:pt>
                <c:pt idx="3">
                  <c:v>2201</c:v>
                </c:pt>
                <c:pt idx="6">
                  <c:v>2417</c:v>
                </c:pt>
                <c:pt idx="9">
                  <c:v>2308</c:v>
                </c:pt>
                <c:pt idx="12">
                  <c:v>2354</c:v>
                </c:pt>
              </c:numCache>
            </c:numRef>
          </c:val>
          <c:extLst xmlns:c16r2="http://schemas.microsoft.com/office/drawing/2015/06/chart">
            <c:ext xmlns:c16="http://schemas.microsoft.com/office/drawing/2014/chart" uri="{C3380CC4-5D6E-409C-BE32-E72D297353CC}">
              <c16:uniqueId val="{00000007-3E6D-48B7-B12A-241F76AE88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3E6D-48B7-B12A-241F76AE88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5839</c:v>
                </c:pt>
                <c:pt idx="3">
                  <c:v>4934</c:v>
                </c:pt>
                <c:pt idx="6">
                  <c:v>12355</c:v>
                </c:pt>
                <c:pt idx="9">
                  <c:v>12304</c:v>
                </c:pt>
                <c:pt idx="12">
                  <c:v>10863</c:v>
                </c:pt>
              </c:numCache>
            </c:numRef>
          </c:val>
          <c:extLst xmlns:c16r2="http://schemas.microsoft.com/office/drawing/2015/06/chart">
            <c:ext xmlns:c16="http://schemas.microsoft.com/office/drawing/2014/chart" uri="{C3380CC4-5D6E-409C-BE32-E72D297353CC}">
              <c16:uniqueId val="{00000009-3E6D-48B7-B12A-241F76AE88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34454</c:v>
                </c:pt>
                <c:pt idx="3">
                  <c:v>30097</c:v>
                </c:pt>
                <c:pt idx="6">
                  <c:v>26531</c:v>
                </c:pt>
                <c:pt idx="9">
                  <c:v>23920</c:v>
                </c:pt>
                <c:pt idx="12">
                  <c:v>21681</c:v>
                </c:pt>
              </c:numCache>
            </c:numRef>
          </c:val>
          <c:extLst xmlns:c16r2="http://schemas.microsoft.com/office/drawing/2015/06/chart">
            <c:ext xmlns:c16="http://schemas.microsoft.com/office/drawing/2014/chart" uri="{C3380CC4-5D6E-409C-BE32-E72D297353CC}">
              <c16:uniqueId val="{0000000A-3E6D-48B7-B12A-241F76AE8857}"/>
            </c:ext>
          </c:extLst>
        </c:ser>
        <c:dLbls>
          <c:showLegendKey val="0"/>
          <c:showVal val="0"/>
          <c:showCatName val="0"/>
          <c:showSerName val="0"/>
          <c:showPercent val="0"/>
          <c:showBubbleSize val="0"/>
        </c:dLbls>
        <c:gapWidth val="100"/>
        <c:overlap val="100"/>
        <c:axId val="740492176"/>
        <c:axId val="740489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E6D-48B7-B12A-241F76AE8857}"/>
            </c:ext>
          </c:extLst>
        </c:ser>
        <c:dLbls>
          <c:showLegendKey val="0"/>
          <c:showVal val="0"/>
          <c:showCatName val="0"/>
          <c:showSerName val="0"/>
          <c:showPercent val="0"/>
          <c:showBubbleSize val="0"/>
        </c:dLbls>
        <c:marker val="1"/>
        <c:smooth val="0"/>
        <c:axId val="740492176"/>
        <c:axId val="740489432"/>
      </c:lineChart>
      <c:catAx>
        <c:axId val="74049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40489432"/>
        <c:crosses val="autoZero"/>
        <c:auto val="1"/>
        <c:lblAlgn val="ctr"/>
        <c:lblOffset val="100"/>
        <c:tickLblSkip val="1"/>
        <c:tickMarkSkip val="1"/>
        <c:noMultiLvlLbl val="0"/>
      </c:catAx>
      <c:valAx>
        <c:axId val="740489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049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64971</c:v>
                </c:pt>
                <c:pt idx="1">
                  <c:v>66017</c:v>
                </c:pt>
                <c:pt idx="2">
                  <c:v>56951</c:v>
                </c:pt>
              </c:numCache>
            </c:numRef>
          </c:val>
          <c:extLst xmlns:c16r2="http://schemas.microsoft.com/office/drawing/2015/06/chart">
            <c:ext xmlns:c16="http://schemas.microsoft.com/office/drawing/2014/chart" uri="{C3380CC4-5D6E-409C-BE32-E72D297353CC}">
              <c16:uniqueId val="{00000000-5E00-408D-A12B-3ED93D0493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6737</c:v>
                </c:pt>
                <c:pt idx="1">
                  <c:v>4741</c:v>
                </c:pt>
                <c:pt idx="2">
                  <c:v>2743</c:v>
                </c:pt>
              </c:numCache>
            </c:numRef>
          </c:val>
          <c:extLst xmlns:c16r2="http://schemas.microsoft.com/office/drawing/2015/06/chart">
            <c:ext xmlns:c16="http://schemas.microsoft.com/office/drawing/2014/chart" uri="{C3380CC4-5D6E-409C-BE32-E72D297353CC}">
              <c16:uniqueId val="{00000001-5E00-408D-A12B-3ED93D0493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58343</c:v>
                </c:pt>
                <c:pt idx="1">
                  <c:v>44933</c:v>
                </c:pt>
                <c:pt idx="2">
                  <c:v>54500</c:v>
                </c:pt>
              </c:numCache>
            </c:numRef>
          </c:val>
          <c:extLst xmlns:c16r2="http://schemas.microsoft.com/office/drawing/2015/06/chart">
            <c:ext xmlns:c16="http://schemas.microsoft.com/office/drawing/2014/chart" uri="{C3380CC4-5D6E-409C-BE32-E72D297353CC}">
              <c16:uniqueId val="{00000002-5E00-408D-A12B-3ED93D0493F7}"/>
            </c:ext>
          </c:extLst>
        </c:ser>
        <c:dLbls>
          <c:showLegendKey val="0"/>
          <c:showVal val="0"/>
          <c:showCatName val="0"/>
          <c:showSerName val="0"/>
          <c:showPercent val="0"/>
          <c:showBubbleSize val="0"/>
        </c:dLbls>
        <c:gapWidth val="120"/>
        <c:overlap val="100"/>
        <c:axId val="740491784"/>
        <c:axId val="740483552"/>
      </c:barChart>
      <c:catAx>
        <c:axId val="740491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40483552"/>
        <c:crosses val="autoZero"/>
        <c:auto val="1"/>
        <c:lblAlgn val="ctr"/>
        <c:lblOffset val="100"/>
        <c:tickLblSkip val="1"/>
        <c:tickMarkSkip val="1"/>
        <c:noMultiLvlLbl val="0"/>
      </c:catAx>
      <c:valAx>
        <c:axId val="740483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40491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76D-4952-8859-1B69841AC662}"/>
                </c:ext>
                <c:ext xmlns:c15="http://schemas.microsoft.com/office/drawing/2012/chart" uri="{CE6537A1-D6FC-4f65-9D91-7224C49458BB}">
                  <c15:dlblFieldTable>
                    <c15:dlblFTEntry>
                      <c15:txfldGUID>{B7088830-3323-4DDC-93A5-BCC191ACEEDA}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76D-4952-8859-1B69841AC662}"/>
                </c:ext>
                <c:ext xmlns:c15="http://schemas.microsoft.com/office/drawing/2012/chart" uri="{CE6537A1-D6FC-4f65-9D91-7224C49458BB}">
                  <c15:dlblFieldTable>
                    <c15:dlblFTEntry>
                      <c15:txfldGUID>{5B29B091-A1EB-4730-9DC4-754A925E8B8F}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76D-4952-8859-1B69841AC662}"/>
                </c:ext>
                <c:ext xmlns:c15="http://schemas.microsoft.com/office/drawing/2012/chart" uri="{CE6537A1-D6FC-4f65-9D91-7224C49458BB}">
                  <c15:dlblFieldTable>
                    <c15:dlblFTEntry>
                      <c15:txfldGUID>{2DEF4123-1B20-4F29-94B7-60538F08ABDE}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76D-4952-8859-1B69841AC662}"/>
                </c:ext>
                <c:ext xmlns:c15="http://schemas.microsoft.com/office/drawing/2012/chart" uri="{CE6537A1-D6FC-4f65-9D91-7224C49458BB}">
                  <c15:dlblFieldTable>
                    <c15:dlblFTEntry>
                      <c15:txfldGUID>{828C0B54-7309-462C-BA27-0BB76D5324DE}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76D-4952-8859-1B69841AC662}"/>
                </c:ext>
                <c:ext xmlns:c15="http://schemas.microsoft.com/office/drawing/2012/chart" uri="{CE6537A1-D6FC-4f65-9D91-7224C49458BB}">
                  <c15:dlblFieldTable>
                    <c15:dlblFTEntry>
                      <c15:txfldGUID>{E102C106-5A00-44ED-B6B7-1181CD96A6E5}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76D-4952-8859-1B69841AC662}"/>
                </c:ext>
                <c:ext xmlns:c15="http://schemas.microsoft.com/office/drawing/2012/chart" uri="{CE6537A1-D6FC-4f65-9D91-7224C49458BB}">
                  <c15:dlblFieldTable>
                    <c15:dlblFTEntry>
                      <c15:txfldGUID>{D6AA92AC-8E48-4F25-A63F-CEC33528837A}</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76D-4952-8859-1B69841AC662}"/>
                </c:ext>
                <c:ext xmlns:c15="http://schemas.microsoft.com/office/drawing/2012/chart" uri="{CE6537A1-D6FC-4f65-9D91-7224C49458BB}">
                  <c15:dlblFieldTable>
                    <c15:dlblFTEntry>
                      <c15:txfldGUID>{1F25C6A2-734D-46C4-B87B-0EFFBA7C26F5}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76D-4952-8859-1B69841AC662}"/>
                </c:ext>
                <c:ext xmlns:c15="http://schemas.microsoft.com/office/drawing/2012/chart" uri="{CE6537A1-D6FC-4f65-9D91-7224C49458BB}">
                  <c15:dlblFieldTable>
                    <c15:dlblFTEntry>
                      <c15:txfldGUID>{BAED623F-6FEA-46DD-8D71-54F974C7005A}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76D-4952-8859-1B69841AC662}"/>
                </c:ext>
                <c:ext xmlns:c15="http://schemas.microsoft.com/office/drawing/2012/chart" uri="{CE6537A1-D6FC-4f65-9D91-7224C49458BB}">
                  <c15:dlblFieldTable>
                    <c15:dlblFTEntry>
                      <c15:txfldGUID>{2345247D-826E-4E0E-AFB8-DEE37953B49A}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66.099999999999994</c:v>
                </c:pt>
                <c:pt idx="8">
                  <c:v>67.900000000000006</c:v>
                </c:pt>
                <c:pt idx="16">
                  <c:v>70.2</c:v>
                </c:pt>
                <c:pt idx="24">
                  <c:v>71.099999999999994</c:v>
                </c:pt>
                <c:pt idx="32">
                  <c:v>72.7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76D-4952-8859-1B69841AC6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76D-4952-8859-1B69841AC662}"/>
                </c:ext>
                <c:ext xmlns:c15="http://schemas.microsoft.com/office/drawing/2012/chart" uri="{CE6537A1-D6FC-4f65-9D91-7224C49458BB}">
                  <c15:dlblFieldTable>
                    <c15:dlblFTEntry>
                      <c15:txfldGUID>{D12975D9-AC4E-4BC9-8259-B9558A858B4C}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76D-4952-8859-1B69841AC662}"/>
                </c:ext>
                <c:ext xmlns:c15="http://schemas.microsoft.com/office/drawing/2012/chart" uri="{CE6537A1-D6FC-4f65-9D91-7224C49458BB}">
                  <c15:dlblFieldTable>
                    <c15:dlblFTEntry>
                      <c15:txfldGUID>{AC48DB70-38A7-4E81-97A6-1C93325A3844}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76D-4952-8859-1B69841AC662}"/>
                </c:ext>
                <c:ext xmlns:c15="http://schemas.microsoft.com/office/drawing/2012/chart" uri="{CE6537A1-D6FC-4f65-9D91-7224C49458BB}">
                  <c15:dlblFieldTable>
                    <c15:dlblFTEntry>
                      <c15:txfldGUID>{BD2FD590-D053-414F-8DC3-AE68741B8C30}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76D-4952-8859-1B69841AC662}"/>
                </c:ext>
                <c:ext xmlns:c15="http://schemas.microsoft.com/office/drawing/2012/chart" uri="{CE6537A1-D6FC-4f65-9D91-7224C49458BB}">
                  <c15:dlblFieldTable>
                    <c15:dlblFTEntry>
                      <c15:txfldGUID>{3024E838-A719-420B-9BFB-EB8E6E4D83DA}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76D-4952-8859-1B69841AC662}"/>
                </c:ext>
                <c:ext xmlns:c15="http://schemas.microsoft.com/office/drawing/2012/chart" uri="{CE6537A1-D6FC-4f65-9D91-7224C49458BB}">
                  <c15:dlblFieldTable>
                    <c15:dlblFTEntry>
                      <c15:txfldGUID>{2BE19637-86CA-4C5B-B268-81A3AA4AC216}</c15:txfldGUID>
                      <c15:f>#REF!</c15:f>
                      <c15:dlblFieldTableCache>
                        <c:ptCount val="1"/>
                        <c:pt idx="0">
                          <c:v>#REF!</c:v>
                        </c:pt>
                      </c15:dlblFieldTableCache>
                    </c15:dlblFTEntry>
                  </c15:dlblFieldTable>
                  <c15:showDataLabelsRange val="0"/>
                </c:ext>
              </c:extLst>
            </c:dLbl>
            <c:dLbl>
              <c:idx val="8"/>
              <c:layout>
                <c:manualLayout>
                  <c:x val="-3.647412474302976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76D-4952-8859-1B69841AC662}"/>
                </c:ext>
                <c:ext xmlns:c15="http://schemas.microsoft.com/office/drawing/2012/chart" uri="{CE6537A1-D6FC-4f65-9D91-7224C49458BB}">
                  <c15:dlblFieldTable>
                    <c15:dlblFTEntry>
                      <c15:txfldGUID>{33915E34-ADC8-4D37-8D7A-0598C0FA1EA1}</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2.78162761961149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76D-4952-8859-1B69841AC662}"/>
                </c:ext>
                <c:ext xmlns:c15="http://schemas.microsoft.com/office/drawing/2012/chart" uri="{CE6537A1-D6FC-4f65-9D91-7224C49458BB}">
                  <c15:dlblFieldTable>
                    <c15:dlblFTEntry>
                      <c15:txfldGUID>{1CD7B21B-28FF-469D-843E-7A5C51F0CFD8}</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76D-4952-8859-1B69841AC662}"/>
                </c:ext>
                <c:ext xmlns:c15="http://schemas.microsoft.com/office/drawing/2012/chart" uri="{CE6537A1-D6FC-4f65-9D91-7224C49458BB}">
                  <c15:dlblFieldTable>
                    <c15:dlblFTEntry>
                      <c15:txfldGUID>{FC75D14C-9319-4078-B621-0EE19DB4CBC6}</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76D-4952-8859-1B69841AC662}"/>
                </c:ext>
                <c:ext xmlns:c15="http://schemas.microsoft.com/office/drawing/2012/chart" uri="{CE6537A1-D6FC-4f65-9D91-7224C49458BB}">
                  <c15:dlblFieldTable>
                    <c15:dlblFTEntry>
                      <c15:txfldGUID>{43CE15CC-C30B-4CC0-A699-E6FAE02AE1E3}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56.8</c:v>
                </c:pt>
                <c:pt idx="16">
                  <c:v>56.9</c:v>
                </c:pt>
                <c:pt idx="24">
                  <c:v>57.7</c:v>
                </c:pt>
                <c:pt idx="32">
                  <c:v>56.3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76D-4952-8859-1B69841AC662}"/>
            </c:ext>
          </c:extLst>
        </c:ser>
        <c:dLbls>
          <c:showLegendKey val="0"/>
          <c:showVal val="1"/>
          <c:showCatName val="0"/>
          <c:showSerName val="0"/>
          <c:showPercent val="0"/>
          <c:showBubbleSize val="0"/>
        </c:dLbls>
        <c:axId val="740494528"/>
        <c:axId val="740494920"/>
      </c:scatterChart>
      <c:valAx>
        <c:axId val="740494528"/>
        <c:scaling>
          <c:orientation val="minMax"/>
          <c:max val="60.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0494920"/>
        <c:crosses val="autoZero"/>
        <c:crossBetween val="midCat"/>
      </c:valAx>
      <c:valAx>
        <c:axId val="7404949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0494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0E-4BA1-9320-036999763697}"/>
                </c:ext>
                <c:ext xmlns:c15="http://schemas.microsoft.com/office/drawing/2012/chart" uri="{CE6537A1-D6FC-4f65-9D91-7224C49458BB}">
                  <c15:dlblFieldTable>
                    <c15:dlblFTEntry>
                      <c15:txfldGUID>{A2CBFD34-8DC4-49C9-853B-46F07F50A8B7}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0E-4BA1-9320-036999763697}"/>
                </c:ext>
                <c:ext xmlns:c15="http://schemas.microsoft.com/office/drawing/2012/chart" uri="{CE6537A1-D6FC-4f65-9D91-7224C49458BB}">
                  <c15:dlblFieldTable>
                    <c15:dlblFTEntry>
                      <c15:txfldGUID>{FD8F25F7-CFA6-4EEC-8F8E-A6E87D1CEF60}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B0E-4BA1-9320-036999763697}"/>
                </c:ext>
                <c:ext xmlns:c15="http://schemas.microsoft.com/office/drawing/2012/chart" uri="{CE6537A1-D6FC-4f65-9D91-7224C49458BB}">
                  <c15:dlblFieldTable>
                    <c15:dlblFTEntry>
                      <c15:txfldGUID>{B902C5D7-E99F-4CE9-BF0E-47D696CACB95}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0E-4BA1-9320-036999763697}"/>
                </c:ext>
                <c:ext xmlns:c15="http://schemas.microsoft.com/office/drawing/2012/chart" uri="{CE6537A1-D6FC-4f65-9D91-7224C49458BB}">
                  <c15:dlblFieldTable>
                    <c15:dlblFTEntry>
                      <c15:txfldGUID>{7C8D455A-2D13-4154-8CE6-1B4787E1985D}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0E-4BA1-9320-036999763697}"/>
                </c:ext>
                <c:ext xmlns:c15="http://schemas.microsoft.com/office/drawing/2012/chart" uri="{CE6537A1-D6FC-4f65-9D91-7224C49458BB}">
                  <c15:dlblFieldTable>
                    <c15:dlblFTEntry>
                      <c15:txfldGUID>{5684994D-6E10-4FFF-AD3F-DEC30384AD44}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B0E-4BA1-9320-036999763697}"/>
                </c:ext>
                <c:ext xmlns:c15="http://schemas.microsoft.com/office/drawing/2012/chart" uri="{CE6537A1-D6FC-4f65-9D91-7224C49458BB}">
                  <c15:dlblFieldTable>
                    <c15:dlblFTEntry>
                      <c15:txfldGUID>{D495E3E5-8DC3-4394-B65E-08D971F86A25}</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0E-4BA1-9320-036999763697}"/>
                </c:ext>
                <c:ext xmlns:c15="http://schemas.microsoft.com/office/drawing/2012/chart" uri="{CE6537A1-D6FC-4f65-9D91-7224C49458BB}">
                  <c15:dlblFieldTable>
                    <c15:dlblFTEntry>
                      <c15:txfldGUID>{72BA4BE3-A354-4348-BBD5-FBBB85F9E2BE}</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0E-4BA1-9320-036999763697}"/>
                </c:ext>
                <c:ext xmlns:c15="http://schemas.microsoft.com/office/drawing/2012/chart" uri="{CE6537A1-D6FC-4f65-9D91-7224C49458BB}">
                  <c15:dlblFieldTable>
                    <c15:dlblFTEntry>
                      <c15:txfldGUID>{67E0E070-F7B3-491E-8112-AFC32813BC4B}</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0E-4BA1-9320-036999763697}"/>
                </c:ext>
                <c:ext xmlns:c15="http://schemas.microsoft.com/office/drawing/2012/chart" uri="{CE6537A1-D6FC-4f65-9D91-7224C49458BB}">
                  <c15:dlblFieldTable>
                    <c15:dlblFTEntry>
                      <c15:txfldGUID>{361BB974-AC01-4EF7-9FB5-B35110513012}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-2.5</c:v>
                </c:pt>
                <c:pt idx="16">
                  <c:v>-3.5</c:v>
                </c:pt>
                <c:pt idx="24">
                  <c:v>-3.9</c:v>
                </c:pt>
                <c:pt idx="32">
                  <c:v>-4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B0E-4BA1-9320-0369997636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B0E-4BA1-9320-036999763697}"/>
                </c:ext>
                <c:ext xmlns:c15="http://schemas.microsoft.com/office/drawing/2012/chart" uri="{CE6537A1-D6FC-4f65-9D91-7224C49458BB}">
                  <c15:dlblFieldTable>
                    <c15:dlblFTEntry>
                      <c15:txfldGUID>{428B8272-8DC6-46A2-A9BD-7CBBEBA81BF7}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B0E-4BA1-9320-036999763697}"/>
                </c:ext>
                <c:ext xmlns:c15="http://schemas.microsoft.com/office/drawing/2012/chart" uri="{CE6537A1-D6FC-4f65-9D91-7224C49458BB}">
                  <c15:dlblFieldTable>
                    <c15:dlblFTEntry>
                      <c15:txfldGUID>{A0CCD24C-6788-4ED5-8699-B15A845E6A61}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B0E-4BA1-9320-036999763697}"/>
                </c:ext>
                <c:ext xmlns:c15="http://schemas.microsoft.com/office/drawing/2012/chart" uri="{CE6537A1-D6FC-4f65-9D91-7224C49458BB}">
                  <c15:dlblFieldTable>
                    <c15:dlblFTEntry>
                      <c15:txfldGUID>{5182705C-B978-4F3E-BFD4-CBC9960FE636}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B0E-4BA1-9320-036999763697}"/>
                </c:ext>
                <c:ext xmlns:c15="http://schemas.microsoft.com/office/drawing/2012/chart" uri="{CE6537A1-D6FC-4f65-9D91-7224C49458BB}">
                  <c15:dlblFieldTable>
                    <c15:dlblFTEntry>
                      <c15:txfldGUID>{44BE77C5-5B03-4B6D-B661-7DE9DD6BC8CA}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B0E-4BA1-9320-036999763697}"/>
                </c:ext>
                <c:ext xmlns:c15="http://schemas.microsoft.com/office/drawing/2012/chart" uri="{CE6537A1-D6FC-4f65-9D91-7224C49458BB}">
                  <c15:dlblFieldTable>
                    <c15:dlblFTEntry>
                      <c15:txfldGUID>{CC21800E-66C3-4EE9-8F93-6A133BA56AF3}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B0E-4BA1-9320-036999763697}"/>
                </c:ext>
                <c:ext xmlns:c15="http://schemas.microsoft.com/office/drawing/2012/chart" uri="{CE6537A1-D6FC-4f65-9D91-7224C49458BB}">
                  <c15:dlblFieldTable>
                    <c15:dlblFTEntry>
                      <c15:txfldGUID>{6D125239-E70F-491F-920B-5BD7499CE0D0}</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B0E-4BA1-9320-036999763697}"/>
                </c:ext>
                <c:ext xmlns:c15="http://schemas.microsoft.com/office/drawing/2012/chart" uri="{CE6537A1-D6FC-4f65-9D91-7224C49458BB}">
                  <c15:dlblFieldTable>
                    <c15:dlblFTEntry>
                      <c15:txfldGUID>{91AFEEB5-40DF-4294-97F8-3A227B60CE79}</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B0E-4BA1-9320-036999763697}"/>
                </c:ext>
                <c:ext xmlns:c15="http://schemas.microsoft.com/office/drawing/2012/chart" uri="{CE6537A1-D6FC-4f65-9D91-7224C49458BB}">
                  <c15:dlblFieldTable>
                    <c15:dlblFTEntry>
                      <c15:txfldGUID>{746587B6-8918-48B7-8F37-DF08EC672BD8}</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B0E-4BA1-9320-036999763697}"/>
                </c:ext>
                <c:ext xmlns:c15="http://schemas.microsoft.com/office/drawing/2012/chart" uri="{CE6537A1-D6FC-4f65-9D91-7224C49458BB}">
                  <c15:dlblFieldTable>
                    <c15:dlblFTEntry>
                      <c15:txfldGUID>{70530ABB-083F-4980-B678-908FAB411ABB}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-2.2999999999999998</c:v>
                </c:pt>
                <c:pt idx="8">
                  <c:v>-2.8</c:v>
                </c:pt>
                <c:pt idx="16">
                  <c:v>-3.2</c:v>
                </c:pt>
                <c:pt idx="24">
                  <c:v>-3.4</c:v>
                </c:pt>
                <c:pt idx="32">
                  <c:v>-3.5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B0E-4BA1-9320-036999763697}"/>
            </c:ext>
          </c:extLst>
        </c:ser>
        <c:dLbls>
          <c:showLegendKey val="0"/>
          <c:showVal val="1"/>
          <c:showCatName val="0"/>
          <c:showSerName val="0"/>
          <c:showPercent val="0"/>
          <c:showBubbleSize val="0"/>
        </c:dLbls>
        <c:axId val="740501192"/>
        <c:axId val="740503152"/>
      </c:scatterChart>
      <c:valAx>
        <c:axId val="740501192"/>
        <c:scaling>
          <c:orientation val="minMax"/>
          <c:max val="-2.2000000000000002"/>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0503152"/>
        <c:crosses val="autoZero"/>
        <c:crossBetween val="midCat"/>
      </c:valAx>
      <c:valAx>
        <c:axId val="7405031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05011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令和元年度は元利償還金の減少などにより、実質公債費比率は</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公共施設や、道路・橋梁等の都市基盤施設についても、維持・更新に係る経費の増加が見込まれ、地方債による資金調達が増加することも想定されるが、財政基盤の健全性が維持されるよう、長期的視点に立った財政運営を行う。</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特別区債発行の抑制や、順調な償還により、減債基金残高は近年減少傾向にある。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地方債の現在高については近年の起債抑制、地方債の順調な償還等により減少傾向を保持している。</a:t>
          </a:r>
        </a:p>
        <a:p>
          <a:r>
            <a:rPr kumimoji="1" lang="ja-JP" altLang="en-US" sz="1400">
              <a:latin typeface="ＭＳ ゴシック" pitchFamily="49" charset="-128"/>
              <a:ea typeface="ＭＳ ゴシック" pitchFamily="49" charset="-128"/>
            </a:rPr>
            <a:t>　また、退職手当負担見込額は前年度から増となったものの、適正な職員定数の配置等により減少傾向は継続しており、前年度に引き続き将来負担比率は発生していない。</a:t>
          </a:r>
        </a:p>
        <a:p>
          <a:r>
            <a:rPr kumimoji="1" lang="ja-JP" altLang="en-US" sz="1400">
              <a:latin typeface="ＭＳ ゴシック" pitchFamily="49" charset="-128"/>
              <a:ea typeface="ＭＳ ゴシック" pitchFamily="49" charset="-128"/>
            </a:rPr>
            <a:t>　算定上控除される基準財政需要額算入見込額については、実質的な区負担となることを踏まえ、引き続き、区の将来負担を把握し、安定した財政基盤の構築に努めていく。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東京都大田区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設置目的を踏まえた増減が生じている。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個別の増減については下記のとおり。</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基金の設置目的に留意し、適切な残高を踏まえ積立、繰入をする。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①公共施設整備資金積立基金：公共施設・インフラの更新のための基金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②羽田空港対策積立基金：羽田空港周辺の防災施設、公共施設等の整備等のための基金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③新空港線整備資金積立基金：新空港線「蒲蒲線」整備の事業化に係る基金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④地域力応援基金：区内の区民活動団体が実施する公益的な事業を支援するための基金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⑤福祉事業積立基金：福祉事業ための基金　⑥防災対策基金：防災対策のための基金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①公共施設・インフラの更新等経費の平準化に備えた積立による増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②羽田空港周辺の防災施設、公共施設等の整備等の平準化に備えた積立による増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③整備費用の平準化のための積立によるの増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④寄附金による増、支援事業に対する補助のための取崩しによる減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⑤寄附金による増　⑥財政調整基金からの積立による増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①特別区債の発行額とのバランスに留意し、一定額を積み立て、進捗状況に応じて事業に充当する。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④区民活動支援に係る寄附金を積み立て、事業に充当する。　⑤福祉事業に係る寄附金を積み立て、事業に充当する。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⑥その時々の必要性や財政状況を勘案し、積立方法等を検討し、進捗状況に応じて事業に充当する。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令和元年度予算の執行の精査により生じた剰余金の処分による増。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令和元年度予算の執行で生じた一般財源の不足に対応するための取崩しや、防災対策基金への積立による減。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扶助費等の行政需要の増に対応するため、残高に留意しつつ繰入するとともに、景気の変動等による年度間の財源変動に対応する。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償還の財源として取崩したことによる減。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特別区債を計画的に償還するため、適正な残高確保に努めることとしてきたが、今後は満期一括償還債分のみ積み立てることとした。</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734,493
709,206
60.83
280,208,262
275,540,482
3,654,326
169,514,766
17,987,027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72.7</a:t>
          </a:r>
          <a:r>
            <a:rPr kumimoji="1" lang="ja-JP" altLang="en-US" sz="1100">
              <a:latin typeface="ＭＳ Ｐゴシック" panose="020B0600070205080204" pitchFamily="50" charset="-128"/>
              <a:ea typeface="ＭＳ Ｐゴシック" panose="020B0600070205080204" pitchFamily="50" charset="-128"/>
            </a:rPr>
            <a:t>％となっており、類似団体内平均値と比較して</a:t>
          </a:r>
          <a:r>
            <a:rPr kumimoji="1" lang="en-US" altLang="ja-JP" sz="1100">
              <a:latin typeface="ＭＳ Ｐゴシック" panose="020B0600070205080204" pitchFamily="50" charset="-128"/>
              <a:ea typeface="ＭＳ Ｐゴシック" panose="020B0600070205080204" pitchFamily="50" charset="-128"/>
            </a:rPr>
            <a:t>16.4</a:t>
          </a:r>
          <a:r>
            <a:rPr kumimoji="1" lang="ja-JP" altLang="en-US" sz="1100">
              <a:latin typeface="ＭＳ Ｐゴシック" panose="020B0600070205080204" pitchFamily="50" charset="-128"/>
              <a:ea typeface="ＭＳ Ｐゴシック" panose="020B0600070205080204" pitchFamily="50" charset="-128"/>
            </a:rPr>
            <a:t>ポイント高くなっております。</a:t>
          </a:r>
        </a:p>
        <a:p>
          <a:r>
            <a:rPr kumimoji="1" lang="ja-JP" altLang="en-US" sz="1100">
              <a:latin typeface="ＭＳ Ｐゴシック" panose="020B0600070205080204" pitchFamily="50" charset="-128"/>
              <a:ea typeface="ＭＳ Ｐゴシック" panose="020B0600070205080204" pitchFamily="50" charset="-128"/>
            </a:rPr>
            <a:t>　今後、公共施設や道路、橋梁等の更新経費が増大することが想定されるため、計画的に機能更新を進めていく必要があります。</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33</xdr:row>
      <xdr:rowOff>149044</xdr:rowOff>
    </xdr:to>
    <xdr:cxnSp macro="">
      <xdr:nvCxnSpPr>
        <xdr:cNvPr id="77" name="直線コネクタ 76"/>
        <xdr:cNvCxnSpPr/>
      </xdr:nvCxnSpPr>
      <xdr:spPr>
        <a:xfrm flipV="1">
          <a:off x="4760595" y="5446486"/>
          <a:ext cx="1270" cy="113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80"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81" name="直線コネクタ 80"/>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129648</xdr:rowOff>
    </xdr:from>
    <xdr:ext cx="405111" cy="259045"/>
    <xdr:sp macro="" textlink="">
      <xdr:nvSpPr>
        <xdr:cNvPr id="82" name="有形固定資産減価償却率平均値テキスト"/>
        <xdr:cNvSpPr txBox="1"/>
      </xdr:nvSpPr>
      <xdr:spPr>
        <a:xfrm>
          <a:off x="4813300" y="5873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3" name="フローチャート: 判断 82"/>
        <xdr:cNvSpPr/>
      </xdr:nvSpPr>
      <xdr:spPr>
        <a:xfrm>
          <a:off x="47117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149951</xdr:rowOff>
    </xdr:from>
    <xdr:to>
      <xdr:col>19</xdr:col>
      <xdr:colOff>187325</xdr:colOff>
      <xdr:row>31</xdr:row>
      <xdr:rowOff>80101</xdr:rowOff>
    </xdr:to>
    <xdr:sp macro="" textlink="">
      <xdr:nvSpPr>
        <xdr:cNvPr id="84" name="フローチャート: 判断 83"/>
        <xdr:cNvSpPr/>
      </xdr:nvSpPr>
      <xdr:spPr>
        <a:xfrm>
          <a:off x="4000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125276</xdr:rowOff>
    </xdr:from>
    <xdr:to>
      <xdr:col>15</xdr:col>
      <xdr:colOff>187325</xdr:colOff>
      <xdr:row>31</xdr:row>
      <xdr:rowOff>55426</xdr:rowOff>
    </xdr:to>
    <xdr:sp macro="" textlink="">
      <xdr:nvSpPr>
        <xdr:cNvPr id="85" name="フローチャート: 判断 84"/>
        <xdr:cNvSpPr/>
      </xdr:nvSpPr>
      <xdr:spPr>
        <a:xfrm>
          <a:off x="3238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122192</xdr:rowOff>
    </xdr:from>
    <xdr:to>
      <xdr:col>11</xdr:col>
      <xdr:colOff>187325</xdr:colOff>
      <xdr:row>31</xdr:row>
      <xdr:rowOff>52342</xdr:rowOff>
    </xdr:to>
    <xdr:sp macro="" textlink="">
      <xdr:nvSpPr>
        <xdr:cNvPr id="86" name="フローチャート: 判断 85"/>
        <xdr:cNvSpPr/>
      </xdr:nvSpPr>
      <xdr:spPr>
        <a:xfrm>
          <a:off x="2476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55608</xdr:rowOff>
    </xdr:from>
    <xdr:to>
      <xdr:col>7</xdr:col>
      <xdr:colOff>187325</xdr:colOff>
      <xdr:row>31</xdr:row>
      <xdr:rowOff>157208</xdr:rowOff>
    </xdr:to>
    <xdr:sp macro="" textlink="">
      <xdr:nvSpPr>
        <xdr:cNvPr id="87" name="フローチャート: 判断 86"/>
        <xdr:cNvSpPr/>
      </xdr:nvSpPr>
      <xdr:spPr>
        <a:xfrm>
          <a:off x="1714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98244</xdr:rowOff>
    </xdr:from>
    <xdr:to>
      <xdr:col>23</xdr:col>
      <xdr:colOff>136525</xdr:colOff>
      <xdr:row>34</xdr:row>
      <xdr:rowOff>28394</xdr:rowOff>
    </xdr:to>
    <xdr:sp macro="" textlink="">
      <xdr:nvSpPr>
        <xdr:cNvPr id="93" name="楕円 92"/>
        <xdr:cNvSpPr/>
      </xdr:nvSpPr>
      <xdr:spPr>
        <a:xfrm>
          <a:off x="47117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13171</xdr:rowOff>
    </xdr:from>
    <xdr:ext cx="405111" cy="259045"/>
    <xdr:sp macro="" textlink="">
      <xdr:nvSpPr>
        <xdr:cNvPr id="94" name="有形固定資産減価償却率該当値テキスト"/>
        <xdr:cNvSpPr txBox="1"/>
      </xdr:nvSpPr>
      <xdr:spPr>
        <a:xfrm>
          <a:off x="4813300" y="6442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48895</xdr:rowOff>
    </xdr:from>
    <xdr:to>
      <xdr:col>19</xdr:col>
      <xdr:colOff>187325</xdr:colOff>
      <xdr:row>33</xdr:row>
      <xdr:rowOff>150495</xdr:rowOff>
    </xdr:to>
    <xdr:sp macro="" textlink="">
      <xdr:nvSpPr>
        <xdr:cNvPr id="95" name="楕円 94"/>
        <xdr:cNvSpPr/>
      </xdr:nvSpPr>
      <xdr:spPr>
        <a:xfrm>
          <a:off x="400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99695</xdr:rowOff>
    </xdr:from>
    <xdr:to>
      <xdr:col>23</xdr:col>
      <xdr:colOff>85725</xdr:colOff>
      <xdr:row>33</xdr:row>
      <xdr:rowOff>149044</xdr:rowOff>
    </xdr:to>
    <xdr:cxnSp macro="">
      <xdr:nvCxnSpPr>
        <xdr:cNvPr id="96" name="直線コネクタ 95"/>
        <xdr:cNvCxnSpPr/>
      </xdr:nvCxnSpPr>
      <xdr:spPr>
        <a:xfrm>
          <a:off x="4051300" y="6529070"/>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21136</xdr:rowOff>
    </xdr:from>
    <xdr:to>
      <xdr:col>15</xdr:col>
      <xdr:colOff>187325</xdr:colOff>
      <xdr:row>33</xdr:row>
      <xdr:rowOff>122737</xdr:rowOff>
    </xdr:to>
    <xdr:sp macro="" textlink="">
      <xdr:nvSpPr>
        <xdr:cNvPr id="97" name="楕円 96"/>
        <xdr:cNvSpPr/>
      </xdr:nvSpPr>
      <xdr:spPr>
        <a:xfrm>
          <a:off x="3238500" y="645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71936</xdr:rowOff>
    </xdr:from>
    <xdr:to>
      <xdr:col>19</xdr:col>
      <xdr:colOff>136525</xdr:colOff>
      <xdr:row>33</xdr:row>
      <xdr:rowOff>99695</xdr:rowOff>
    </xdr:to>
    <xdr:cxnSp macro="">
      <xdr:nvCxnSpPr>
        <xdr:cNvPr id="98" name="直線コネクタ 97"/>
        <xdr:cNvCxnSpPr/>
      </xdr:nvCxnSpPr>
      <xdr:spPr>
        <a:xfrm>
          <a:off x="3289300" y="6501311"/>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121648</xdr:rowOff>
    </xdr:from>
    <xdr:to>
      <xdr:col>11</xdr:col>
      <xdr:colOff>187325</xdr:colOff>
      <xdr:row>33</xdr:row>
      <xdr:rowOff>51798</xdr:rowOff>
    </xdr:to>
    <xdr:sp macro="" textlink="">
      <xdr:nvSpPr>
        <xdr:cNvPr id="99" name="楕円 98"/>
        <xdr:cNvSpPr/>
      </xdr:nvSpPr>
      <xdr:spPr>
        <a:xfrm>
          <a:off x="24765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998</xdr:rowOff>
    </xdr:from>
    <xdr:to>
      <xdr:col>15</xdr:col>
      <xdr:colOff>136525</xdr:colOff>
      <xdr:row>33</xdr:row>
      <xdr:rowOff>71936</xdr:rowOff>
    </xdr:to>
    <xdr:cxnSp macro="">
      <xdr:nvCxnSpPr>
        <xdr:cNvPr id="100" name="直線コネクタ 99"/>
        <xdr:cNvCxnSpPr/>
      </xdr:nvCxnSpPr>
      <xdr:spPr>
        <a:xfrm>
          <a:off x="2527300" y="6430373"/>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66131</xdr:rowOff>
    </xdr:from>
    <xdr:to>
      <xdr:col>7</xdr:col>
      <xdr:colOff>187325</xdr:colOff>
      <xdr:row>32</xdr:row>
      <xdr:rowOff>167731</xdr:rowOff>
    </xdr:to>
    <xdr:sp macro="" textlink="">
      <xdr:nvSpPr>
        <xdr:cNvPr id="101" name="楕円 100"/>
        <xdr:cNvSpPr/>
      </xdr:nvSpPr>
      <xdr:spPr>
        <a:xfrm>
          <a:off x="1714500" y="632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116931</xdr:rowOff>
    </xdr:from>
    <xdr:to>
      <xdr:col>11</xdr:col>
      <xdr:colOff>136525</xdr:colOff>
      <xdr:row>33</xdr:row>
      <xdr:rowOff>998</xdr:rowOff>
    </xdr:to>
    <xdr:cxnSp macro="">
      <xdr:nvCxnSpPr>
        <xdr:cNvPr id="102" name="直線コネクタ 101"/>
        <xdr:cNvCxnSpPr/>
      </xdr:nvCxnSpPr>
      <xdr:spPr>
        <a:xfrm>
          <a:off x="1765300" y="637485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96628</xdr:rowOff>
    </xdr:from>
    <xdr:ext cx="405111" cy="259045"/>
    <xdr:sp macro="" textlink="">
      <xdr:nvSpPr>
        <xdr:cNvPr id="103" name="n_1aveValue有形固定資産減価償却率"/>
        <xdr:cNvSpPr txBox="1"/>
      </xdr:nvSpPr>
      <xdr:spPr>
        <a:xfrm>
          <a:off x="38360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71953</xdr:rowOff>
    </xdr:from>
    <xdr:ext cx="405111" cy="259045"/>
    <xdr:sp macro="" textlink="">
      <xdr:nvSpPr>
        <xdr:cNvPr id="104" name="n_2aveValue有形固定資産減価償却率"/>
        <xdr:cNvSpPr txBox="1"/>
      </xdr:nvSpPr>
      <xdr:spPr>
        <a:xfrm>
          <a:off x="3086744"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68869</xdr:rowOff>
    </xdr:from>
    <xdr:ext cx="405111" cy="259045"/>
    <xdr:sp macro="" textlink="">
      <xdr:nvSpPr>
        <xdr:cNvPr id="105" name="n_3aveValue有形固定資産減価償却率"/>
        <xdr:cNvSpPr txBox="1"/>
      </xdr:nvSpPr>
      <xdr:spPr>
        <a:xfrm>
          <a:off x="2324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2285</xdr:rowOff>
    </xdr:from>
    <xdr:ext cx="405111" cy="259045"/>
    <xdr:sp macro="" textlink="">
      <xdr:nvSpPr>
        <xdr:cNvPr id="106" name="n_4aveValue有形固定資産減価償却率"/>
        <xdr:cNvSpPr txBox="1"/>
      </xdr:nvSpPr>
      <xdr:spPr>
        <a:xfrm>
          <a:off x="1562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141622</xdr:rowOff>
    </xdr:from>
    <xdr:ext cx="405111" cy="259045"/>
    <xdr:sp macro="" textlink="">
      <xdr:nvSpPr>
        <xdr:cNvPr id="107" name="n_1mainValue有形固定資産減価償却率"/>
        <xdr:cNvSpPr txBox="1"/>
      </xdr:nvSpPr>
      <xdr:spPr>
        <a:xfrm>
          <a:off x="38360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113864</xdr:rowOff>
    </xdr:from>
    <xdr:ext cx="405111" cy="259045"/>
    <xdr:sp macro="" textlink="">
      <xdr:nvSpPr>
        <xdr:cNvPr id="108" name="n_2mainValue有形固定資産減価償却率"/>
        <xdr:cNvSpPr txBox="1"/>
      </xdr:nvSpPr>
      <xdr:spPr>
        <a:xfrm>
          <a:off x="3086744" y="6543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42925</xdr:rowOff>
    </xdr:from>
    <xdr:ext cx="405111" cy="259045"/>
    <xdr:sp macro="" textlink="">
      <xdr:nvSpPr>
        <xdr:cNvPr id="109" name="n_3mainValue有形固定資産減価償却率"/>
        <xdr:cNvSpPr txBox="1"/>
      </xdr:nvSpPr>
      <xdr:spPr>
        <a:xfrm>
          <a:off x="2324744" y="647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158858</xdr:rowOff>
    </xdr:from>
    <xdr:ext cx="405111" cy="259045"/>
    <xdr:sp macro="" textlink="">
      <xdr:nvSpPr>
        <xdr:cNvPr id="110" name="n_4mainValue有形固定資産減価償却率"/>
        <xdr:cNvSpPr txBox="1"/>
      </xdr:nvSpPr>
      <xdr:spPr>
        <a:xfrm>
          <a:off x="1562744" y="641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％であり、健全な状況を維持しているといえますが、引き続き中長期的な視点からも財政状況を注視していく必要があります。</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108162</xdr:rowOff>
    </xdr:to>
    <xdr:cxnSp macro="">
      <xdr:nvCxnSpPr>
        <xdr:cNvPr id="139" name="直線コネクタ 138"/>
        <xdr:cNvCxnSpPr/>
      </xdr:nvCxnSpPr>
      <xdr:spPr>
        <a:xfrm flipV="1">
          <a:off x="14793595" y="5312833"/>
          <a:ext cx="1269" cy="139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111989</xdr:rowOff>
    </xdr:from>
    <xdr:ext cx="469744" cy="259045"/>
    <xdr:sp macro="" textlink="">
      <xdr:nvSpPr>
        <xdr:cNvPr id="140" name="債務償還比率最小値テキスト"/>
        <xdr:cNvSpPr txBox="1"/>
      </xdr:nvSpPr>
      <xdr:spPr>
        <a:xfrm>
          <a:off x="14846300" y="671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108162</xdr:rowOff>
    </xdr:from>
    <xdr:to>
      <xdr:col>76</xdr:col>
      <xdr:colOff>111125</xdr:colOff>
      <xdr:row>34</xdr:row>
      <xdr:rowOff>108162</xdr:rowOff>
    </xdr:to>
    <xdr:cxnSp macro="">
      <xdr:nvCxnSpPr>
        <xdr:cNvPr id="141" name="直線コネクタ 140"/>
        <xdr:cNvCxnSpPr/>
      </xdr:nvCxnSpPr>
      <xdr:spPr>
        <a:xfrm>
          <a:off x="14706600" y="670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734,493
709,206
60.83
280,208,262
275,540,482
3,654,326
169,514,766
17,987,027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22316</xdr:rowOff>
    </xdr:to>
    <xdr:cxnSp macro="">
      <xdr:nvCxnSpPr>
        <xdr:cNvPr id="58" name="直線コネクタ 57"/>
        <xdr:cNvCxnSpPr/>
      </xdr:nvCxnSpPr>
      <xdr:spPr>
        <a:xfrm flipV="1">
          <a:off x="4634865" y="5660572"/>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26143</xdr:rowOff>
    </xdr:from>
    <xdr:ext cx="405111" cy="259045"/>
    <xdr:sp macro="" textlink="">
      <xdr:nvSpPr>
        <xdr:cNvPr id="59" name="【道路】&#10;有形固定資産減価償却率最小値テキスト"/>
        <xdr:cNvSpPr txBox="1"/>
      </xdr:nvSpPr>
      <xdr:spPr>
        <a:xfrm>
          <a:off x="4673600" y="722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22316</xdr:rowOff>
    </xdr:from>
    <xdr:to>
      <xdr:col>24</xdr:col>
      <xdr:colOff>152400</xdr:colOff>
      <xdr:row>42</xdr:row>
      <xdr:rowOff>22316</xdr:rowOff>
    </xdr:to>
    <xdr:cxnSp macro="">
      <xdr:nvCxnSpPr>
        <xdr:cNvPr id="60" name="直線コネクタ 59"/>
        <xdr:cNvCxnSpPr/>
      </xdr:nvCxnSpPr>
      <xdr:spPr>
        <a:xfrm>
          <a:off x="4546600" y="722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64605</xdr:rowOff>
    </xdr:from>
    <xdr:ext cx="405111" cy="259045"/>
    <xdr:sp macro="" textlink="">
      <xdr:nvSpPr>
        <xdr:cNvPr id="63" name="【道路】&#10;有形固定資産減価償却率平均値テキスト"/>
        <xdr:cNvSpPr txBox="1"/>
      </xdr:nvSpPr>
      <xdr:spPr>
        <a:xfrm>
          <a:off x="4673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4" name="フローチャート: 判断 63"/>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23767</xdr:rowOff>
    </xdr:from>
    <xdr:to>
      <xdr:col>20</xdr:col>
      <xdr:colOff>38100</xdr:colOff>
      <xdr:row>38</xdr:row>
      <xdr:rowOff>125367</xdr:rowOff>
    </xdr:to>
    <xdr:sp macro="" textlink="">
      <xdr:nvSpPr>
        <xdr:cNvPr id="65" name="フローチャート: 判断 64"/>
        <xdr:cNvSpPr/>
      </xdr:nvSpPr>
      <xdr:spPr>
        <a:xfrm>
          <a:off x="3746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156028</xdr:rowOff>
    </xdr:from>
    <xdr:to>
      <xdr:col>15</xdr:col>
      <xdr:colOff>101600</xdr:colOff>
      <xdr:row>38</xdr:row>
      <xdr:rowOff>86178</xdr:rowOff>
    </xdr:to>
    <xdr:sp macro="" textlink="">
      <xdr:nvSpPr>
        <xdr:cNvPr id="66" name="フローチャート: 判断 65"/>
        <xdr:cNvSpPr/>
      </xdr:nvSpPr>
      <xdr:spPr>
        <a:xfrm>
          <a:off x="2857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968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142966</xdr:rowOff>
    </xdr:from>
    <xdr:to>
      <xdr:col>24</xdr:col>
      <xdr:colOff>114300</xdr:colOff>
      <xdr:row>42</xdr:row>
      <xdr:rowOff>73116</xdr:rowOff>
    </xdr:to>
    <xdr:sp macro="" textlink="">
      <xdr:nvSpPr>
        <xdr:cNvPr id="74" name="楕円 73"/>
        <xdr:cNvSpPr/>
      </xdr:nvSpPr>
      <xdr:spPr>
        <a:xfrm>
          <a:off x="45847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57893</xdr:rowOff>
    </xdr:from>
    <xdr:ext cx="405111" cy="259045"/>
    <xdr:sp macro="" textlink="">
      <xdr:nvSpPr>
        <xdr:cNvPr id="75" name="【道路】&#10;有形固定資産減価償却率該当値テキスト"/>
        <xdr:cNvSpPr txBox="1"/>
      </xdr:nvSpPr>
      <xdr:spPr>
        <a:xfrm>
          <a:off x="4673600" y="7087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80917</xdr:rowOff>
    </xdr:from>
    <xdr:to>
      <xdr:col>20</xdr:col>
      <xdr:colOff>38100</xdr:colOff>
      <xdr:row>42</xdr:row>
      <xdr:rowOff>11067</xdr:rowOff>
    </xdr:to>
    <xdr:sp macro="" textlink="">
      <xdr:nvSpPr>
        <xdr:cNvPr id="76" name="楕円 75"/>
        <xdr:cNvSpPr/>
      </xdr:nvSpPr>
      <xdr:spPr>
        <a:xfrm>
          <a:off x="3746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131717</xdr:rowOff>
    </xdr:from>
    <xdr:to>
      <xdr:col>24</xdr:col>
      <xdr:colOff>63500</xdr:colOff>
      <xdr:row>42</xdr:row>
      <xdr:rowOff>22316</xdr:rowOff>
    </xdr:to>
    <xdr:cxnSp macro="">
      <xdr:nvCxnSpPr>
        <xdr:cNvPr id="77" name="直線コネクタ 76"/>
        <xdr:cNvCxnSpPr/>
      </xdr:nvCxnSpPr>
      <xdr:spPr>
        <a:xfrm>
          <a:off x="3797300" y="716116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13970</xdr:rowOff>
    </xdr:from>
    <xdr:to>
      <xdr:col>15</xdr:col>
      <xdr:colOff>101600</xdr:colOff>
      <xdr:row>41</xdr:row>
      <xdr:rowOff>115570</xdr:rowOff>
    </xdr:to>
    <xdr:sp macro="" textlink="">
      <xdr:nvSpPr>
        <xdr:cNvPr id="78" name="楕円 77"/>
        <xdr:cNvSpPr/>
      </xdr:nvSpPr>
      <xdr:spPr>
        <a:xfrm>
          <a:off x="2857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64770</xdr:rowOff>
    </xdr:from>
    <xdr:to>
      <xdr:col>19</xdr:col>
      <xdr:colOff>177800</xdr:colOff>
      <xdr:row>41</xdr:row>
      <xdr:rowOff>131717</xdr:rowOff>
    </xdr:to>
    <xdr:cxnSp macro="">
      <xdr:nvCxnSpPr>
        <xdr:cNvPr id="79" name="直線コネクタ 78"/>
        <xdr:cNvCxnSpPr/>
      </xdr:nvCxnSpPr>
      <xdr:spPr>
        <a:xfrm>
          <a:off x="2908300" y="709422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66222</xdr:rowOff>
    </xdr:from>
    <xdr:to>
      <xdr:col>10</xdr:col>
      <xdr:colOff>165100</xdr:colOff>
      <xdr:row>40</xdr:row>
      <xdr:rowOff>167822</xdr:rowOff>
    </xdr:to>
    <xdr:sp macro="" textlink="">
      <xdr:nvSpPr>
        <xdr:cNvPr id="80" name="楕円 79"/>
        <xdr:cNvSpPr/>
      </xdr:nvSpPr>
      <xdr:spPr>
        <a:xfrm>
          <a:off x="1968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117022</xdr:rowOff>
    </xdr:from>
    <xdr:to>
      <xdr:col>15</xdr:col>
      <xdr:colOff>50800</xdr:colOff>
      <xdr:row>41</xdr:row>
      <xdr:rowOff>64770</xdr:rowOff>
    </xdr:to>
    <xdr:cxnSp macro="">
      <xdr:nvCxnSpPr>
        <xdr:cNvPr id="81" name="直線コネクタ 80"/>
        <xdr:cNvCxnSpPr/>
      </xdr:nvCxnSpPr>
      <xdr:spPr>
        <a:xfrm>
          <a:off x="2019300" y="6975022"/>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69487</xdr:rowOff>
    </xdr:from>
    <xdr:to>
      <xdr:col>6</xdr:col>
      <xdr:colOff>38100</xdr:colOff>
      <xdr:row>40</xdr:row>
      <xdr:rowOff>171087</xdr:rowOff>
    </xdr:to>
    <xdr:sp macro="" textlink="">
      <xdr:nvSpPr>
        <xdr:cNvPr id="82" name="楕円 81"/>
        <xdr:cNvSpPr/>
      </xdr:nvSpPr>
      <xdr:spPr>
        <a:xfrm>
          <a:off x="1079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117022</xdr:rowOff>
    </xdr:from>
    <xdr:to>
      <xdr:col>10</xdr:col>
      <xdr:colOff>114300</xdr:colOff>
      <xdr:row>40</xdr:row>
      <xdr:rowOff>120287</xdr:rowOff>
    </xdr:to>
    <xdr:cxnSp macro="">
      <xdr:nvCxnSpPr>
        <xdr:cNvPr id="83" name="直線コネクタ 82"/>
        <xdr:cNvCxnSpPr/>
      </xdr:nvCxnSpPr>
      <xdr:spPr>
        <a:xfrm flipV="1">
          <a:off x="1130300" y="697502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141894</xdr:rowOff>
    </xdr:from>
    <xdr:ext cx="405111" cy="259045"/>
    <xdr:sp macro="" textlink="">
      <xdr:nvSpPr>
        <xdr:cNvPr id="84" name="n_1aveValue【道路】&#10;有形固定資産減価償却率"/>
        <xdr:cNvSpPr txBox="1"/>
      </xdr:nvSpPr>
      <xdr:spPr>
        <a:xfrm>
          <a:off x="3582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102705</xdr:rowOff>
    </xdr:from>
    <xdr:ext cx="405111" cy="259045"/>
    <xdr:sp macro="" textlink="">
      <xdr:nvSpPr>
        <xdr:cNvPr id="85" name="n_2aveValue【道路】&#10;有形固定資産減価償却率"/>
        <xdr:cNvSpPr txBox="1"/>
      </xdr:nvSpPr>
      <xdr:spPr>
        <a:xfrm>
          <a:off x="2705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6" name="n_3aveValue【道路】&#10;有形固定資産減価償却率"/>
        <xdr:cNvSpPr txBox="1"/>
      </xdr:nvSpPr>
      <xdr:spPr>
        <a:xfrm>
          <a:off x="1816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7" name="n_4aveValue【道路】&#10;有形固定資産減価償却率"/>
        <xdr:cNvSpPr txBox="1"/>
      </xdr:nvSpPr>
      <xdr:spPr>
        <a:xfrm>
          <a:off x="927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2194</xdr:rowOff>
    </xdr:from>
    <xdr:ext cx="405111" cy="259045"/>
    <xdr:sp macro="" textlink="">
      <xdr:nvSpPr>
        <xdr:cNvPr id="88" name="n_1mainValue【道路】&#10;有形固定資産減価償却率"/>
        <xdr:cNvSpPr txBox="1"/>
      </xdr:nvSpPr>
      <xdr:spPr>
        <a:xfrm>
          <a:off x="3582044" y="720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106697</xdr:rowOff>
    </xdr:from>
    <xdr:ext cx="405111" cy="259045"/>
    <xdr:sp macro="" textlink="">
      <xdr:nvSpPr>
        <xdr:cNvPr id="89" name="n_2mainValue【道路】&#10;有形固定資産減価償却率"/>
        <xdr:cNvSpPr txBox="1"/>
      </xdr:nvSpPr>
      <xdr:spPr>
        <a:xfrm>
          <a:off x="2705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158949</xdr:rowOff>
    </xdr:from>
    <xdr:ext cx="405111" cy="259045"/>
    <xdr:sp macro="" textlink="">
      <xdr:nvSpPr>
        <xdr:cNvPr id="90" name="n_3mainValue【道路】&#10;有形固定資産減価償却率"/>
        <xdr:cNvSpPr txBox="1"/>
      </xdr:nvSpPr>
      <xdr:spPr>
        <a:xfrm>
          <a:off x="1816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162214</xdr:rowOff>
    </xdr:from>
    <xdr:ext cx="405111" cy="259045"/>
    <xdr:sp macro="" textlink="">
      <xdr:nvSpPr>
        <xdr:cNvPr id="91" name="n_4mainValue【道路】&#10;有形固定資産減価償却率"/>
        <xdr:cNvSpPr txBox="1"/>
      </xdr:nvSpPr>
      <xdr:spPr>
        <a:xfrm>
          <a:off x="927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6667</xdr:rowOff>
    </xdr:from>
    <xdr:to>
      <xdr:col>54</xdr:col>
      <xdr:colOff>189865</xdr:colOff>
      <xdr:row>41</xdr:row>
      <xdr:rowOff>64008</xdr:rowOff>
    </xdr:to>
    <xdr:cxnSp macro="">
      <xdr:nvCxnSpPr>
        <xdr:cNvPr id="115" name="直線コネクタ 114"/>
        <xdr:cNvCxnSpPr/>
      </xdr:nvCxnSpPr>
      <xdr:spPr>
        <a:xfrm flipV="1">
          <a:off x="10476865" y="5835967"/>
          <a:ext cx="0" cy="125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67835</xdr:rowOff>
    </xdr:from>
    <xdr:ext cx="469744" cy="259045"/>
    <xdr:sp macro="" textlink="">
      <xdr:nvSpPr>
        <xdr:cNvPr id="116" name="【道路】&#10;一人当たり延長最小値テキスト"/>
        <xdr:cNvSpPr txBox="1"/>
      </xdr:nvSpPr>
      <xdr:spPr>
        <a:xfrm>
          <a:off x="10515600"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64008</xdr:rowOff>
    </xdr:from>
    <xdr:to>
      <xdr:col>55</xdr:col>
      <xdr:colOff>88900</xdr:colOff>
      <xdr:row>41</xdr:row>
      <xdr:rowOff>64008</xdr:rowOff>
    </xdr:to>
    <xdr:cxnSp macro="">
      <xdr:nvCxnSpPr>
        <xdr:cNvPr id="117" name="直線コネクタ 116"/>
        <xdr:cNvCxnSpPr/>
      </xdr:nvCxnSpPr>
      <xdr:spPr>
        <a:xfrm>
          <a:off x="10388600" y="709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124794</xdr:rowOff>
    </xdr:from>
    <xdr:ext cx="469744" cy="259045"/>
    <xdr:sp macro="" textlink="">
      <xdr:nvSpPr>
        <xdr:cNvPr id="118" name="【道路】&#10;一人当たり延長最大値テキスト"/>
        <xdr:cNvSpPr txBox="1"/>
      </xdr:nvSpPr>
      <xdr:spPr>
        <a:xfrm>
          <a:off x="10515600" y="561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6667</xdr:rowOff>
    </xdr:from>
    <xdr:to>
      <xdr:col>55</xdr:col>
      <xdr:colOff>88900</xdr:colOff>
      <xdr:row>34</xdr:row>
      <xdr:rowOff>6667</xdr:rowOff>
    </xdr:to>
    <xdr:cxnSp macro="">
      <xdr:nvCxnSpPr>
        <xdr:cNvPr id="119" name="直線コネクタ 118"/>
        <xdr:cNvCxnSpPr/>
      </xdr:nvCxnSpPr>
      <xdr:spPr>
        <a:xfrm>
          <a:off x="10388600" y="5835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61041</xdr:rowOff>
    </xdr:from>
    <xdr:ext cx="469744" cy="259045"/>
    <xdr:sp macro="" textlink="">
      <xdr:nvSpPr>
        <xdr:cNvPr id="120" name="【道路】&#10;一人当たり延長平均値テキスト"/>
        <xdr:cNvSpPr txBox="1"/>
      </xdr:nvSpPr>
      <xdr:spPr>
        <a:xfrm>
          <a:off x="10515600" y="6747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38164</xdr:rowOff>
    </xdr:from>
    <xdr:to>
      <xdr:col>55</xdr:col>
      <xdr:colOff>50800</xdr:colOff>
      <xdr:row>40</xdr:row>
      <xdr:rowOff>139764</xdr:rowOff>
    </xdr:to>
    <xdr:sp macro="" textlink="">
      <xdr:nvSpPr>
        <xdr:cNvPr id="121" name="フローチャート: 判断 120"/>
        <xdr:cNvSpPr/>
      </xdr:nvSpPr>
      <xdr:spPr>
        <a:xfrm>
          <a:off x="104267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32639</xdr:rowOff>
    </xdr:from>
    <xdr:to>
      <xdr:col>50</xdr:col>
      <xdr:colOff>165100</xdr:colOff>
      <xdr:row>40</xdr:row>
      <xdr:rowOff>134239</xdr:rowOff>
    </xdr:to>
    <xdr:sp macro="" textlink="">
      <xdr:nvSpPr>
        <xdr:cNvPr id="122" name="フローチャート: 判断 121"/>
        <xdr:cNvSpPr/>
      </xdr:nvSpPr>
      <xdr:spPr>
        <a:xfrm>
          <a:off x="9588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34925</xdr:rowOff>
    </xdr:from>
    <xdr:to>
      <xdr:col>46</xdr:col>
      <xdr:colOff>38100</xdr:colOff>
      <xdr:row>40</xdr:row>
      <xdr:rowOff>136525</xdr:rowOff>
    </xdr:to>
    <xdr:sp macro="" textlink="">
      <xdr:nvSpPr>
        <xdr:cNvPr id="123" name="フローチャート: 判断 122"/>
        <xdr:cNvSpPr/>
      </xdr:nvSpPr>
      <xdr:spPr>
        <a:xfrm>
          <a:off x="8699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109601</xdr:rowOff>
    </xdr:from>
    <xdr:to>
      <xdr:col>41</xdr:col>
      <xdr:colOff>101600</xdr:colOff>
      <xdr:row>41</xdr:row>
      <xdr:rowOff>39751</xdr:rowOff>
    </xdr:to>
    <xdr:sp macro="" textlink="">
      <xdr:nvSpPr>
        <xdr:cNvPr id="124" name="フローチャート: 判断 123"/>
        <xdr:cNvSpPr/>
      </xdr:nvSpPr>
      <xdr:spPr>
        <a:xfrm>
          <a:off x="7810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xdr:rowOff>
    </xdr:from>
    <xdr:to>
      <xdr:col>36</xdr:col>
      <xdr:colOff>165100</xdr:colOff>
      <xdr:row>39</xdr:row>
      <xdr:rowOff>112903</xdr:rowOff>
    </xdr:to>
    <xdr:sp macro="" textlink="">
      <xdr:nvSpPr>
        <xdr:cNvPr id="125" name="フローチャート: 判断 124"/>
        <xdr:cNvSpPr/>
      </xdr:nvSpPr>
      <xdr:spPr>
        <a:xfrm>
          <a:off x="6921500" y="66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128651</xdr:rowOff>
    </xdr:from>
    <xdr:to>
      <xdr:col>55</xdr:col>
      <xdr:colOff>50800</xdr:colOff>
      <xdr:row>41</xdr:row>
      <xdr:rowOff>58801</xdr:rowOff>
    </xdr:to>
    <xdr:sp macro="" textlink="">
      <xdr:nvSpPr>
        <xdr:cNvPr id="131" name="楕円 130"/>
        <xdr:cNvSpPr/>
      </xdr:nvSpPr>
      <xdr:spPr>
        <a:xfrm>
          <a:off x="10426700" y="69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43578</xdr:rowOff>
    </xdr:from>
    <xdr:ext cx="469744" cy="259045"/>
    <xdr:sp macro="" textlink="">
      <xdr:nvSpPr>
        <xdr:cNvPr id="132" name="【道路】&#10;一人当たり延長該当値テキスト"/>
        <xdr:cNvSpPr txBox="1"/>
      </xdr:nvSpPr>
      <xdr:spPr>
        <a:xfrm>
          <a:off x="10515600" y="690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127318</xdr:rowOff>
    </xdr:from>
    <xdr:to>
      <xdr:col>50</xdr:col>
      <xdr:colOff>165100</xdr:colOff>
      <xdr:row>41</xdr:row>
      <xdr:rowOff>57468</xdr:rowOff>
    </xdr:to>
    <xdr:sp macro="" textlink="">
      <xdr:nvSpPr>
        <xdr:cNvPr id="133" name="楕円 132"/>
        <xdr:cNvSpPr/>
      </xdr:nvSpPr>
      <xdr:spPr>
        <a:xfrm>
          <a:off x="9588500" y="69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6668</xdr:rowOff>
    </xdr:from>
    <xdr:to>
      <xdr:col>55</xdr:col>
      <xdr:colOff>0</xdr:colOff>
      <xdr:row>41</xdr:row>
      <xdr:rowOff>8001</xdr:rowOff>
    </xdr:to>
    <xdr:cxnSp macro="">
      <xdr:nvCxnSpPr>
        <xdr:cNvPr id="134" name="直線コネクタ 133"/>
        <xdr:cNvCxnSpPr/>
      </xdr:nvCxnSpPr>
      <xdr:spPr>
        <a:xfrm>
          <a:off x="9639300" y="7036118"/>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125603</xdr:rowOff>
    </xdr:from>
    <xdr:to>
      <xdr:col>46</xdr:col>
      <xdr:colOff>38100</xdr:colOff>
      <xdr:row>41</xdr:row>
      <xdr:rowOff>55753</xdr:rowOff>
    </xdr:to>
    <xdr:sp macro="" textlink="">
      <xdr:nvSpPr>
        <xdr:cNvPr id="135" name="楕円 134"/>
        <xdr:cNvSpPr/>
      </xdr:nvSpPr>
      <xdr:spPr>
        <a:xfrm>
          <a:off x="8699500" y="69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4953</xdr:rowOff>
    </xdr:from>
    <xdr:to>
      <xdr:col>50</xdr:col>
      <xdr:colOff>114300</xdr:colOff>
      <xdr:row>41</xdr:row>
      <xdr:rowOff>6668</xdr:rowOff>
    </xdr:to>
    <xdr:cxnSp macro="">
      <xdr:nvCxnSpPr>
        <xdr:cNvPr id="136" name="直線コネクタ 135"/>
        <xdr:cNvCxnSpPr/>
      </xdr:nvCxnSpPr>
      <xdr:spPr>
        <a:xfrm>
          <a:off x="8750300" y="703440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123889</xdr:rowOff>
    </xdr:from>
    <xdr:to>
      <xdr:col>41</xdr:col>
      <xdr:colOff>101600</xdr:colOff>
      <xdr:row>41</xdr:row>
      <xdr:rowOff>54039</xdr:rowOff>
    </xdr:to>
    <xdr:sp macro="" textlink="">
      <xdr:nvSpPr>
        <xdr:cNvPr id="137" name="楕円 136"/>
        <xdr:cNvSpPr/>
      </xdr:nvSpPr>
      <xdr:spPr>
        <a:xfrm>
          <a:off x="7810500" y="698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3239</xdr:rowOff>
    </xdr:from>
    <xdr:to>
      <xdr:col>45</xdr:col>
      <xdr:colOff>177800</xdr:colOff>
      <xdr:row>41</xdr:row>
      <xdr:rowOff>4953</xdr:rowOff>
    </xdr:to>
    <xdr:cxnSp macro="">
      <xdr:nvCxnSpPr>
        <xdr:cNvPr id="138" name="直線コネクタ 137"/>
        <xdr:cNvCxnSpPr/>
      </xdr:nvCxnSpPr>
      <xdr:spPr>
        <a:xfrm>
          <a:off x="7861300" y="7032689"/>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110553</xdr:rowOff>
    </xdr:from>
    <xdr:to>
      <xdr:col>36</xdr:col>
      <xdr:colOff>165100</xdr:colOff>
      <xdr:row>34</xdr:row>
      <xdr:rowOff>40703</xdr:rowOff>
    </xdr:to>
    <xdr:sp macro="" textlink="">
      <xdr:nvSpPr>
        <xdr:cNvPr id="139" name="楕円 138"/>
        <xdr:cNvSpPr/>
      </xdr:nvSpPr>
      <xdr:spPr>
        <a:xfrm>
          <a:off x="6921500" y="576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161353</xdr:rowOff>
    </xdr:from>
    <xdr:to>
      <xdr:col>41</xdr:col>
      <xdr:colOff>50800</xdr:colOff>
      <xdr:row>41</xdr:row>
      <xdr:rowOff>3239</xdr:rowOff>
    </xdr:to>
    <xdr:cxnSp macro="">
      <xdr:nvCxnSpPr>
        <xdr:cNvPr id="140" name="直線コネクタ 139"/>
        <xdr:cNvCxnSpPr/>
      </xdr:nvCxnSpPr>
      <xdr:spPr>
        <a:xfrm>
          <a:off x="6972300" y="5819203"/>
          <a:ext cx="889000" cy="12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150766</xdr:rowOff>
    </xdr:from>
    <xdr:ext cx="469744" cy="259045"/>
    <xdr:sp macro="" textlink="">
      <xdr:nvSpPr>
        <xdr:cNvPr id="141" name="n_1aveValue【道路】&#10;一人当たり延長"/>
        <xdr:cNvSpPr txBox="1"/>
      </xdr:nvSpPr>
      <xdr:spPr>
        <a:xfrm>
          <a:off x="93917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153052</xdr:rowOff>
    </xdr:from>
    <xdr:ext cx="469744" cy="259045"/>
    <xdr:sp macro="" textlink="">
      <xdr:nvSpPr>
        <xdr:cNvPr id="142" name="n_2aveValue【道路】&#10;一人当たり延長"/>
        <xdr:cNvSpPr txBox="1"/>
      </xdr:nvSpPr>
      <xdr:spPr>
        <a:xfrm>
          <a:off x="8515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56278</xdr:rowOff>
    </xdr:from>
    <xdr:ext cx="469744" cy="259045"/>
    <xdr:sp macro="" textlink="">
      <xdr:nvSpPr>
        <xdr:cNvPr id="143" name="n_3aveValue【道路】&#10;一人当たり延長"/>
        <xdr:cNvSpPr txBox="1"/>
      </xdr:nvSpPr>
      <xdr:spPr>
        <a:xfrm>
          <a:off x="7626427" y="67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104030</xdr:rowOff>
    </xdr:from>
    <xdr:ext cx="469744" cy="259045"/>
    <xdr:sp macro="" textlink="">
      <xdr:nvSpPr>
        <xdr:cNvPr id="144" name="n_4aveValue【道路】&#10;一人当たり延長"/>
        <xdr:cNvSpPr txBox="1"/>
      </xdr:nvSpPr>
      <xdr:spPr>
        <a:xfrm>
          <a:off x="6737427" y="679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48595</xdr:rowOff>
    </xdr:from>
    <xdr:ext cx="469744" cy="259045"/>
    <xdr:sp macro="" textlink="">
      <xdr:nvSpPr>
        <xdr:cNvPr id="145" name="n_1mainValue【道路】&#10;一人当たり延長"/>
        <xdr:cNvSpPr txBox="1"/>
      </xdr:nvSpPr>
      <xdr:spPr>
        <a:xfrm>
          <a:off x="9391727" y="707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46880</xdr:rowOff>
    </xdr:from>
    <xdr:ext cx="469744" cy="259045"/>
    <xdr:sp macro="" textlink="">
      <xdr:nvSpPr>
        <xdr:cNvPr id="146" name="n_2mainValue【道路】&#10;一人当たり延長"/>
        <xdr:cNvSpPr txBox="1"/>
      </xdr:nvSpPr>
      <xdr:spPr>
        <a:xfrm>
          <a:off x="8515427" y="707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45166</xdr:rowOff>
    </xdr:from>
    <xdr:ext cx="469744" cy="259045"/>
    <xdr:sp macro="" textlink="">
      <xdr:nvSpPr>
        <xdr:cNvPr id="147" name="n_3mainValue【道路】&#10;一人当たり延長"/>
        <xdr:cNvSpPr txBox="1"/>
      </xdr:nvSpPr>
      <xdr:spPr>
        <a:xfrm>
          <a:off x="7626427" y="707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57230</xdr:rowOff>
    </xdr:from>
    <xdr:ext cx="469744" cy="259045"/>
    <xdr:sp macro="" textlink="">
      <xdr:nvSpPr>
        <xdr:cNvPr id="148" name="n_4mainValue【道路】&#10;一人当たり延長"/>
        <xdr:cNvSpPr txBox="1"/>
      </xdr:nvSpPr>
      <xdr:spPr>
        <a:xfrm>
          <a:off x="6737427" y="554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84582</xdr:rowOff>
    </xdr:from>
    <xdr:to>
      <xdr:col>24</xdr:col>
      <xdr:colOff>62865</xdr:colOff>
      <xdr:row>63</xdr:row>
      <xdr:rowOff>89154</xdr:rowOff>
    </xdr:to>
    <xdr:cxnSp macro="">
      <xdr:nvCxnSpPr>
        <xdr:cNvPr id="171" name="直線コネクタ 170"/>
        <xdr:cNvCxnSpPr/>
      </xdr:nvCxnSpPr>
      <xdr:spPr>
        <a:xfrm flipV="1">
          <a:off x="4634865" y="985723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92981</xdr:rowOff>
    </xdr:from>
    <xdr:ext cx="405111" cy="259045"/>
    <xdr:sp macro="" textlink="">
      <xdr:nvSpPr>
        <xdr:cNvPr id="172" name="【橋りょう・トンネル】&#10;有形固定資産減価償却率最小値テキスト"/>
        <xdr:cNvSpPr txBox="1"/>
      </xdr:nvSpPr>
      <xdr:spPr>
        <a:xfrm>
          <a:off x="4673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89154</xdr:rowOff>
    </xdr:from>
    <xdr:to>
      <xdr:col>24</xdr:col>
      <xdr:colOff>152400</xdr:colOff>
      <xdr:row>63</xdr:row>
      <xdr:rowOff>89154</xdr:rowOff>
    </xdr:to>
    <xdr:cxnSp macro="">
      <xdr:nvCxnSpPr>
        <xdr:cNvPr id="173" name="直線コネクタ 172"/>
        <xdr:cNvCxnSpPr/>
      </xdr:nvCxnSpPr>
      <xdr:spPr>
        <a:xfrm>
          <a:off x="4546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31259</xdr:rowOff>
    </xdr:from>
    <xdr:ext cx="405111" cy="259045"/>
    <xdr:sp macro="" textlink="">
      <xdr:nvSpPr>
        <xdr:cNvPr id="174" name="【橋りょう・トンネル】&#10;有形固定資産減価償却率最大値テキスト"/>
        <xdr:cNvSpPr txBox="1"/>
      </xdr:nvSpPr>
      <xdr:spPr>
        <a:xfrm>
          <a:off x="4673600" y="9632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84582</xdr:rowOff>
    </xdr:from>
    <xdr:to>
      <xdr:col>24</xdr:col>
      <xdr:colOff>152400</xdr:colOff>
      <xdr:row>57</xdr:row>
      <xdr:rowOff>84582</xdr:rowOff>
    </xdr:to>
    <xdr:cxnSp macro="">
      <xdr:nvCxnSpPr>
        <xdr:cNvPr id="175" name="直線コネクタ 174"/>
        <xdr:cNvCxnSpPr/>
      </xdr:nvCxnSpPr>
      <xdr:spPr>
        <a:xfrm>
          <a:off x="4546600" y="985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169943</xdr:rowOff>
    </xdr:from>
    <xdr:ext cx="405111" cy="259045"/>
    <xdr:sp macro="" textlink="">
      <xdr:nvSpPr>
        <xdr:cNvPr id="176" name="【橋りょう・トンネル】&#10;有形固定資産減価償却率平均値テキスト"/>
        <xdr:cNvSpPr txBox="1"/>
      </xdr:nvSpPr>
      <xdr:spPr>
        <a:xfrm>
          <a:off x="4673600" y="10285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20066</xdr:rowOff>
    </xdr:from>
    <xdr:to>
      <xdr:col>24</xdr:col>
      <xdr:colOff>114300</xdr:colOff>
      <xdr:row>60</xdr:row>
      <xdr:rowOff>121666</xdr:rowOff>
    </xdr:to>
    <xdr:sp macro="" textlink="">
      <xdr:nvSpPr>
        <xdr:cNvPr id="177" name="フローチャート: 判断 176"/>
        <xdr:cNvSpPr/>
      </xdr:nvSpPr>
      <xdr:spPr>
        <a:xfrm>
          <a:off x="45847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164084</xdr:rowOff>
    </xdr:from>
    <xdr:to>
      <xdr:col>20</xdr:col>
      <xdr:colOff>38100</xdr:colOff>
      <xdr:row>60</xdr:row>
      <xdr:rowOff>94234</xdr:rowOff>
    </xdr:to>
    <xdr:sp macro="" textlink="">
      <xdr:nvSpPr>
        <xdr:cNvPr id="178" name="フローチャート: 判断 177"/>
        <xdr:cNvSpPr/>
      </xdr:nvSpPr>
      <xdr:spPr>
        <a:xfrm>
          <a:off x="3746500" y="1027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152654</xdr:rowOff>
    </xdr:from>
    <xdr:to>
      <xdr:col>15</xdr:col>
      <xdr:colOff>101600</xdr:colOff>
      <xdr:row>60</xdr:row>
      <xdr:rowOff>82804</xdr:rowOff>
    </xdr:to>
    <xdr:sp macro="" textlink="">
      <xdr:nvSpPr>
        <xdr:cNvPr id="179" name="フローチャート: 判断 178"/>
        <xdr:cNvSpPr/>
      </xdr:nvSpPr>
      <xdr:spPr>
        <a:xfrm>
          <a:off x="2857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113792</xdr:rowOff>
    </xdr:from>
    <xdr:to>
      <xdr:col>10</xdr:col>
      <xdr:colOff>165100</xdr:colOff>
      <xdr:row>60</xdr:row>
      <xdr:rowOff>43942</xdr:rowOff>
    </xdr:to>
    <xdr:sp macro="" textlink="">
      <xdr:nvSpPr>
        <xdr:cNvPr id="180" name="フローチャート: 判断 179"/>
        <xdr:cNvSpPr/>
      </xdr:nvSpPr>
      <xdr:spPr>
        <a:xfrm>
          <a:off x="1968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166370</xdr:rowOff>
    </xdr:from>
    <xdr:to>
      <xdr:col>6</xdr:col>
      <xdr:colOff>38100</xdr:colOff>
      <xdr:row>59</xdr:row>
      <xdr:rowOff>96520</xdr:rowOff>
    </xdr:to>
    <xdr:sp macro="" textlink="">
      <xdr:nvSpPr>
        <xdr:cNvPr id="181" name="フローチャート: 判断 180"/>
        <xdr:cNvSpPr/>
      </xdr:nvSpPr>
      <xdr:spPr>
        <a:xfrm>
          <a:off x="1079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33782</xdr:rowOff>
    </xdr:from>
    <xdr:to>
      <xdr:col>24</xdr:col>
      <xdr:colOff>114300</xdr:colOff>
      <xdr:row>57</xdr:row>
      <xdr:rowOff>135382</xdr:rowOff>
    </xdr:to>
    <xdr:sp macro="" textlink="">
      <xdr:nvSpPr>
        <xdr:cNvPr id="187" name="楕円 186"/>
        <xdr:cNvSpPr/>
      </xdr:nvSpPr>
      <xdr:spPr>
        <a:xfrm>
          <a:off x="4584700" y="98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158259</xdr:rowOff>
    </xdr:from>
    <xdr:ext cx="405111" cy="259045"/>
    <xdr:sp macro="" textlink="">
      <xdr:nvSpPr>
        <xdr:cNvPr id="188" name="【橋りょう・トンネル】&#10;有形固定資産減価償却率該当値テキスト"/>
        <xdr:cNvSpPr txBox="1"/>
      </xdr:nvSpPr>
      <xdr:spPr>
        <a:xfrm>
          <a:off x="4673600" y="9759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13208</xdr:rowOff>
    </xdr:from>
    <xdr:to>
      <xdr:col>20</xdr:col>
      <xdr:colOff>38100</xdr:colOff>
      <xdr:row>57</xdr:row>
      <xdr:rowOff>114808</xdr:rowOff>
    </xdr:to>
    <xdr:sp macro="" textlink="">
      <xdr:nvSpPr>
        <xdr:cNvPr id="189" name="楕円 188"/>
        <xdr:cNvSpPr/>
      </xdr:nvSpPr>
      <xdr:spPr>
        <a:xfrm>
          <a:off x="3746500" y="97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64008</xdr:rowOff>
    </xdr:from>
    <xdr:to>
      <xdr:col>24</xdr:col>
      <xdr:colOff>63500</xdr:colOff>
      <xdr:row>57</xdr:row>
      <xdr:rowOff>84582</xdr:rowOff>
    </xdr:to>
    <xdr:cxnSp macro="">
      <xdr:nvCxnSpPr>
        <xdr:cNvPr id="190" name="直線コネクタ 189"/>
        <xdr:cNvCxnSpPr/>
      </xdr:nvCxnSpPr>
      <xdr:spPr>
        <a:xfrm>
          <a:off x="3797300" y="983665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148082</xdr:rowOff>
    </xdr:from>
    <xdr:to>
      <xdr:col>15</xdr:col>
      <xdr:colOff>101600</xdr:colOff>
      <xdr:row>57</xdr:row>
      <xdr:rowOff>78232</xdr:rowOff>
    </xdr:to>
    <xdr:sp macro="" textlink="">
      <xdr:nvSpPr>
        <xdr:cNvPr id="191" name="楕円 190"/>
        <xdr:cNvSpPr/>
      </xdr:nvSpPr>
      <xdr:spPr>
        <a:xfrm>
          <a:off x="2857500" y="97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27432</xdr:rowOff>
    </xdr:from>
    <xdr:to>
      <xdr:col>19</xdr:col>
      <xdr:colOff>177800</xdr:colOff>
      <xdr:row>57</xdr:row>
      <xdr:rowOff>64008</xdr:rowOff>
    </xdr:to>
    <xdr:cxnSp macro="">
      <xdr:nvCxnSpPr>
        <xdr:cNvPr id="192" name="直線コネクタ 191"/>
        <xdr:cNvCxnSpPr/>
      </xdr:nvCxnSpPr>
      <xdr:spPr>
        <a:xfrm>
          <a:off x="2908300" y="98000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47498</xdr:rowOff>
    </xdr:from>
    <xdr:to>
      <xdr:col>10</xdr:col>
      <xdr:colOff>165100</xdr:colOff>
      <xdr:row>56</xdr:row>
      <xdr:rowOff>149098</xdr:rowOff>
    </xdr:to>
    <xdr:sp macro="" textlink="">
      <xdr:nvSpPr>
        <xdr:cNvPr id="193" name="楕円 192"/>
        <xdr:cNvSpPr/>
      </xdr:nvSpPr>
      <xdr:spPr>
        <a:xfrm>
          <a:off x="1968500" y="9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98298</xdr:rowOff>
    </xdr:from>
    <xdr:to>
      <xdr:col>15</xdr:col>
      <xdr:colOff>50800</xdr:colOff>
      <xdr:row>57</xdr:row>
      <xdr:rowOff>27432</xdr:rowOff>
    </xdr:to>
    <xdr:cxnSp macro="">
      <xdr:nvCxnSpPr>
        <xdr:cNvPr id="194" name="直線コネクタ 193"/>
        <xdr:cNvCxnSpPr/>
      </xdr:nvCxnSpPr>
      <xdr:spPr>
        <a:xfrm>
          <a:off x="2019300" y="969949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63500</xdr:rowOff>
    </xdr:from>
    <xdr:to>
      <xdr:col>6</xdr:col>
      <xdr:colOff>38100</xdr:colOff>
      <xdr:row>56</xdr:row>
      <xdr:rowOff>165100</xdr:rowOff>
    </xdr:to>
    <xdr:sp macro="" textlink="">
      <xdr:nvSpPr>
        <xdr:cNvPr id="195" name="楕円 194"/>
        <xdr:cNvSpPr/>
      </xdr:nvSpPr>
      <xdr:spPr>
        <a:xfrm>
          <a:off x="1079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98298</xdr:rowOff>
    </xdr:from>
    <xdr:to>
      <xdr:col>10</xdr:col>
      <xdr:colOff>114300</xdr:colOff>
      <xdr:row>56</xdr:row>
      <xdr:rowOff>114300</xdr:rowOff>
    </xdr:to>
    <xdr:cxnSp macro="">
      <xdr:nvCxnSpPr>
        <xdr:cNvPr id="196" name="直線コネクタ 195"/>
        <xdr:cNvCxnSpPr/>
      </xdr:nvCxnSpPr>
      <xdr:spPr>
        <a:xfrm flipV="1">
          <a:off x="1130300" y="96994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85361</xdr:rowOff>
    </xdr:from>
    <xdr:ext cx="405111" cy="259045"/>
    <xdr:sp macro="" textlink="">
      <xdr:nvSpPr>
        <xdr:cNvPr id="197" name="n_1aveValue【橋りょう・トンネル】&#10;有形固定資産減価償却率"/>
        <xdr:cNvSpPr txBox="1"/>
      </xdr:nvSpPr>
      <xdr:spPr>
        <a:xfrm>
          <a:off x="35820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73931</xdr:rowOff>
    </xdr:from>
    <xdr:ext cx="405111" cy="259045"/>
    <xdr:sp macro="" textlink="">
      <xdr:nvSpPr>
        <xdr:cNvPr id="198" name="n_2aveValue【橋りょう・トンネル】&#10;有形固定資産減価償却率"/>
        <xdr:cNvSpPr txBox="1"/>
      </xdr:nvSpPr>
      <xdr:spPr>
        <a:xfrm>
          <a:off x="2705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35069</xdr:rowOff>
    </xdr:from>
    <xdr:ext cx="405111" cy="259045"/>
    <xdr:sp macro="" textlink="">
      <xdr:nvSpPr>
        <xdr:cNvPr id="199" name="n_3aveValue【橋りょう・トンネル】&#10;有形固定資産減価償却率"/>
        <xdr:cNvSpPr txBox="1"/>
      </xdr:nvSpPr>
      <xdr:spPr>
        <a:xfrm>
          <a:off x="18167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87647</xdr:rowOff>
    </xdr:from>
    <xdr:ext cx="405111" cy="259045"/>
    <xdr:sp macro="" textlink="">
      <xdr:nvSpPr>
        <xdr:cNvPr id="200" name="n_4aveValue【橋りょう・トンネル】&#10;有形固定資産減価償却率"/>
        <xdr:cNvSpPr txBox="1"/>
      </xdr:nvSpPr>
      <xdr:spPr>
        <a:xfrm>
          <a:off x="9277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131335</xdr:rowOff>
    </xdr:from>
    <xdr:ext cx="405111" cy="259045"/>
    <xdr:sp macro="" textlink="">
      <xdr:nvSpPr>
        <xdr:cNvPr id="201" name="n_1mainValue【橋りょう・トンネル】&#10;有形固定資産減価償却率"/>
        <xdr:cNvSpPr txBox="1"/>
      </xdr:nvSpPr>
      <xdr:spPr>
        <a:xfrm>
          <a:off x="3582044" y="95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94759</xdr:rowOff>
    </xdr:from>
    <xdr:ext cx="405111" cy="259045"/>
    <xdr:sp macro="" textlink="">
      <xdr:nvSpPr>
        <xdr:cNvPr id="202" name="n_2mainValue【橋りょう・トンネル】&#10;有形固定資産減価償却率"/>
        <xdr:cNvSpPr txBox="1"/>
      </xdr:nvSpPr>
      <xdr:spPr>
        <a:xfrm>
          <a:off x="2705744" y="952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165625</xdr:rowOff>
    </xdr:from>
    <xdr:ext cx="405111" cy="259045"/>
    <xdr:sp macro="" textlink="">
      <xdr:nvSpPr>
        <xdr:cNvPr id="203" name="n_3mainValue【橋りょう・トンネル】&#10;有形固定資産減価償却率"/>
        <xdr:cNvSpPr txBox="1"/>
      </xdr:nvSpPr>
      <xdr:spPr>
        <a:xfrm>
          <a:off x="1816744" y="942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10177</xdr:rowOff>
    </xdr:from>
    <xdr:ext cx="405111" cy="259045"/>
    <xdr:sp macro="" textlink="">
      <xdr:nvSpPr>
        <xdr:cNvPr id="204" name="n_4mainValue【橋りょう・トンネル】&#10;有形固定資産減価償却率"/>
        <xdr:cNvSpPr txBox="1"/>
      </xdr:nvSpPr>
      <xdr:spPr>
        <a:xfrm>
          <a:off x="927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18" name="テキスト ボックス 21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6987</xdr:rowOff>
    </xdr:from>
    <xdr:to>
      <xdr:col>54</xdr:col>
      <xdr:colOff>189865</xdr:colOff>
      <xdr:row>64</xdr:row>
      <xdr:rowOff>56205</xdr:rowOff>
    </xdr:to>
    <xdr:cxnSp macro="">
      <xdr:nvCxnSpPr>
        <xdr:cNvPr id="228" name="直線コネクタ 227"/>
        <xdr:cNvCxnSpPr/>
      </xdr:nvCxnSpPr>
      <xdr:spPr>
        <a:xfrm flipV="1">
          <a:off x="10476865" y="9608187"/>
          <a:ext cx="0" cy="14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60032</xdr:rowOff>
    </xdr:from>
    <xdr:ext cx="469744" cy="259045"/>
    <xdr:sp macro="" textlink="">
      <xdr:nvSpPr>
        <xdr:cNvPr id="229" name="【橋りょう・トンネル】&#10;一人当たり有形固定資産（償却資産）額最小値テキスト"/>
        <xdr:cNvSpPr txBox="1"/>
      </xdr:nvSpPr>
      <xdr:spPr>
        <a:xfrm>
          <a:off x="10515600" y="110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56205</xdr:rowOff>
    </xdr:from>
    <xdr:to>
      <xdr:col>55</xdr:col>
      <xdr:colOff>88900</xdr:colOff>
      <xdr:row>64</xdr:row>
      <xdr:rowOff>56205</xdr:rowOff>
    </xdr:to>
    <xdr:cxnSp macro="">
      <xdr:nvCxnSpPr>
        <xdr:cNvPr id="230" name="直線コネクタ 229"/>
        <xdr:cNvCxnSpPr/>
      </xdr:nvCxnSpPr>
      <xdr:spPr>
        <a:xfrm>
          <a:off x="10388600" y="1102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125114</xdr:rowOff>
    </xdr:from>
    <xdr:ext cx="599010" cy="259045"/>
    <xdr:sp macro="" textlink="">
      <xdr:nvSpPr>
        <xdr:cNvPr id="231" name="【橋りょう・トンネル】&#10;一人当たり有形固定資産（償却資産）額最大値テキスト"/>
        <xdr:cNvSpPr txBox="1"/>
      </xdr:nvSpPr>
      <xdr:spPr>
        <a:xfrm>
          <a:off x="10515600" y="938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6987</xdr:rowOff>
    </xdr:from>
    <xdr:to>
      <xdr:col>55</xdr:col>
      <xdr:colOff>88900</xdr:colOff>
      <xdr:row>56</xdr:row>
      <xdr:rowOff>6987</xdr:rowOff>
    </xdr:to>
    <xdr:cxnSp macro="">
      <xdr:nvCxnSpPr>
        <xdr:cNvPr id="232" name="直線コネクタ 231"/>
        <xdr:cNvCxnSpPr/>
      </xdr:nvCxnSpPr>
      <xdr:spPr>
        <a:xfrm>
          <a:off x="10388600" y="960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87931</xdr:rowOff>
    </xdr:from>
    <xdr:ext cx="534377" cy="259045"/>
    <xdr:sp macro="" textlink="">
      <xdr:nvSpPr>
        <xdr:cNvPr id="233" name="【橋りょう・トンネル】&#10;一人当たり有形固定資産（償却資産）額平均値テキスト"/>
        <xdr:cNvSpPr txBox="1"/>
      </xdr:nvSpPr>
      <xdr:spPr>
        <a:xfrm>
          <a:off x="10515600" y="10546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65054</xdr:rowOff>
    </xdr:from>
    <xdr:to>
      <xdr:col>55</xdr:col>
      <xdr:colOff>50800</xdr:colOff>
      <xdr:row>62</xdr:row>
      <xdr:rowOff>166654</xdr:rowOff>
    </xdr:to>
    <xdr:sp macro="" textlink="">
      <xdr:nvSpPr>
        <xdr:cNvPr id="234" name="フローチャート: 判断 233"/>
        <xdr:cNvSpPr/>
      </xdr:nvSpPr>
      <xdr:spPr>
        <a:xfrm>
          <a:off x="104267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69482</xdr:rowOff>
    </xdr:from>
    <xdr:to>
      <xdr:col>50</xdr:col>
      <xdr:colOff>165100</xdr:colOff>
      <xdr:row>62</xdr:row>
      <xdr:rowOff>171082</xdr:rowOff>
    </xdr:to>
    <xdr:sp macro="" textlink="">
      <xdr:nvSpPr>
        <xdr:cNvPr id="235" name="フローチャート: 判断 234"/>
        <xdr:cNvSpPr/>
      </xdr:nvSpPr>
      <xdr:spPr>
        <a:xfrm>
          <a:off x="9588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81659</xdr:rowOff>
    </xdr:from>
    <xdr:to>
      <xdr:col>46</xdr:col>
      <xdr:colOff>38100</xdr:colOff>
      <xdr:row>63</xdr:row>
      <xdr:rowOff>11809</xdr:rowOff>
    </xdr:to>
    <xdr:sp macro="" textlink="">
      <xdr:nvSpPr>
        <xdr:cNvPr id="236" name="フローチャート: 判断 235"/>
        <xdr:cNvSpPr/>
      </xdr:nvSpPr>
      <xdr:spPr>
        <a:xfrm>
          <a:off x="8699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27602</xdr:rowOff>
    </xdr:from>
    <xdr:to>
      <xdr:col>41</xdr:col>
      <xdr:colOff>101600</xdr:colOff>
      <xdr:row>62</xdr:row>
      <xdr:rowOff>129202</xdr:rowOff>
    </xdr:to>
    <xdr:sp macro="" textlink="">
      <xdr:nvSpPr>
        <xdr:cNvPr id="237" name="フローチャート: 判断 236"/>
        <xdr:cNvSpPr/>
      </xdr:nvSpPr>
      <xdr:spPr>
        <a:xfrm>
          <a:off x="7810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26406</xdr:rowOff>
    </xdr:from>
    <xdr:to>
      <xdr:col>36</xdr:col>
      <xdr:colOff>165100</xdr:colOff>
      <xdr:row>62</xdr:row>
      <xdr:rowOff>128006</xdr:rowOff>
    </xdr:to>
    <xdr:sp macro="" textlink="">
      <xdr:nvSpPr>
        <xdr:cNvPr id="238" name="フローチャート: 判断 237"/>
        <xdr:cNvSpPr/>
      </xdr:nvSpPr>
      <xdr:spPr>
        <a:xfrm>
          <a:off x="6921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145224</xdr:rowOff>
    </xdr:from>
    <xdr:to>
      <xdr:col>55</xdr:col>
      <xdr:colOff>50800</xdr:colOff>
      <xdr:row>63</xdr:row>
      <xdr:rowOff>75374</xdr:rowOff>
    </xdr:to>
    <xdr:sp macro="" textlink="">
      <xdr:nvSpPr>
        <xdr:cNvPr id="244" name="楕円 243"/>
        <xdr:cNvSpPr/>
      </xdr:nvSpPr>
      <xdr:spPr>
        <a:xfrm>
          <a:off x="10426700" y="1077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123651</xdr:rowOff>
    </xdr:from>
    <xdr:ext cx="534377" cy="259045"/>
    <xdr:sp macro="" textlink="">
      <xdr:nvSpPr>
        <xdr:cNvPr id="245" name="【橋りょう・トンネル】&#10;一人当たり有形固定資産（償却資産）額該当値テキスト"/>
        <xdr:cNvSpPr txBox="1"/>
      </xdr:nvSpPr>
      <xdr:spPr>
        <a:xfrm>
          <a:off x="10515600" y="1075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153112</xdr:rowOff>
    </xdr:from>
    <xdr:to>
      <xdr:col>50</xdr:col>
      <xdr:colOff>165100</xdr:colOff>
      <xdr:row>63</xdr:row>
      <xdr:rowOff>83262</xdr:rowOff>
    </xdr:to>
    <xdr:sp macro="" textlink="">
      <xdr:nvSpPr>
        <xdr:cNvPr id="246" name="楕円 245"/>
        <xdr:cNvSpPr/>
      </xdr:nvSpPr>
      <xdr:spPr>
        <a:xfrm>
          <a:off x="9588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24574</xdr:rowOff>
    </xdr:from>
    <xdr:to>
      <xdr:col>55</xdr:col>
      <xdr:colOff>0</xdr:colOff>
      <xdr:row>63</xdr:row>
      <xdr:rowOff>32462</xdr:rowOff>
    </xdr:to>
    <xdr:cxnSp macro="">
      <xdr:nvCxnSpPr>
        <xdr:cNvPr id="247" name="直線コネクタ 246"/>
        <xdr:cNvCxnSpPr/>
      </xdr:nvCxnSpPr>
      <xdr:spPr>
        <a:xfrm flipV="1">
          <a:off x="9639300" y="10825924"/>
          <a:ext cx="8382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156281</xdr:rowOff>
    </xdr:from>
    <xdr:to>
      <xdr:col>46</xdr:col>
      <xdr:colOff>38100</xdr:colOff>
      <xdr:row>63</xdr:row>
      <xdr:rowOff>86431</xdr:rowOff>
    </xdr:to>
    <xdr:sp macro="" textlink="">
      <xdr:nvSpPr>
        <xdr:cNvPr id="248" name="楕円 247"/>
        <xdr:cNvSpPr/>
      </xdr:nvSpPr>
      <xdr:spPr>
        <a:xfrm>
          <a:off x="8699500" y="107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32462</xdr:rowOff>
    </xdr:from>
    <xdr:to>
      <xdr:col>50</xdr:col>
      <xdr:colOff>114300</xdr:colOff>
      <xdr:row>63</xdr:row>
      <xdr:rowOff>35631</xdr:rowOff>
    </xdr:to>
    <xdr:cxnSp macro="">
      <xdr:nvCxnSpPr>
        <xdr:cNvPr id="249" name="直線コネクタ 248"/>
        <xdr:cNvCxnSpPr/>
      </xdr:nvCxnSpPr>
      <xdr:spPr>
        <a:xfrm flipV="1">
          <a:off x="8750300" y="10833812"/>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155199</xdr:rowOff>
    </xdr:from>
    <xdr:to>
      <xdr:col>41</xdr:col>
      <xdr:colOff>101600</xdr:colOff>
      <xdr:row>63</xdr:row>
      <xdr:rowOff>85349</xdr:rowOff>
    </xdr:to>
    <xdr:sp macro="" textlink="">
      <xdr:nvSpPr>
        <xdr:cNvPr id="250" name="楕円 249"/>
        <xdr:cNvSpPr/>
      </xdr:nvSpPr>
      <xdr:spPr>
        <a:xfrm>
          <a:off x="7810500" y="107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34549</xdr:rowOff>
    </xdr:from>
    <xdr:to>
      <xdr:col>45</xdr:col>
      <xdr:colOff>177800</xdr:colOff>
      <xdr:row>63</xdr:row>
      <xdr:rowOff>35631</xdr:rowOff>
    </xdr:to>
    <xdr:cxnSp macro="">
      <xdr:nvCxnSpPr>
        <xdr:cNvPr id="251" name="直線コネクタ 250"/>
        <xdr:cNvCxnSpPr/>
      </xdr:nvCxnSpPr>
      <xdr:spPr>
        <a:xfrm>
          <a:off x="7861300" y="10835899"/>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159062</xdr:rowOff>
    </xdr:from>
    <xdr:to>
      <xdr:col>36</xdr:col>
      <xdr:colOff>165100</xdr:colOff>
      <xdr:row>63</xdr:row>
      <xdr:rowOff>89212</xdr:rowOff>
    </xdr:to>
    <xdr:sp macro="" textlink="">
      <xdr:nvSpPr>
        <xdr:cNvPr id="252" name="楕円 251"/>
        <xdr:cNvSpPr/>
      </xdr:nvSpPr>
      <xdr:spPr>
        <a:xfrm>
          <a:off x="6921500" y="1078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34549</xdr:rowOff>
    </xdr:from>
    <xdr:to>
      <xdr:col>41</xdr:col>
      <xdr:colOff>50800</xdr:colOff>
      <xdr:row>63</xdr:row>
      <xdr:rowOff>38412</xdr:rowOff>
    </xdr:to>
    <xdr:cxnSp macro="">
      <xdr:nvCxnSpPr>
        <xdr:cNvPr id="253" name="直線コネクタ 252"/>
        <xdr:cNvCxnSpPr/>
      </xdr:nvCxnSpPr>
      <xdr:spPr>
        <a:xfrm flipV="1">
          <a:off x="6972300" y="10835899"/>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16159</xdr:rowOff>
    </xdr:from>
    <xdr:ext cx="534377" cy="259045"/>
    <xdr:sp macro="" textlink="">
      <xdr:nvSpPr>
        <xdr:cNvPr id="254" name="n_1aveValue【橋りょう・トンネル】&#10;一人当たり有形固定資産（償却資産）額"/>
        <xdr:cNvSpPr txBox="1"/>
      </xdr:nvSpPr>
      <xdr:spPr>
        <a:xfrm>
          <a:off x="93594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28336</xdr:rowOff>
    </xdr:from>
    <xdr:ext cx="534377" cy="259045"/>
    <xdr:sp macro="" textlink="">
      <xdr:nvSpPr>
        <xdr:cNvPr id="255" name="n_2aveValue【橋りょう・トンネル】&#10;一人当たり有形固定資産（償却資産）額"/>
        <xdr:cNvSpPr txBox="1"/>
      </xdr:nvSpPr>
      <xdr:spPr>
        <a:xfrm>
          <a:off x="8483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145729</xdr:rowOff>
    </xdr:from>
    <xdr:ext cx="534377" cy="259045"/>
    <xdr:sp macro="" textlink="">
      <xdr:nvSpPr>
        <xdr:cNvPr id="256" name="n_3aveValue【橋りょう・トンネル】&#10;一人当たり有形固定資産（償却資産）額"/>
        <xdr:cNvSpPr txBox="1"/>
      </xdr:nvSpPr>
      <xdr:spPr>
        <a:xfrm>
          <a:off x="7594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144533</xdr:rowOff>
    </xdr:from>
    <xdr:ext cx="534377" cy="259045"/>
    <xdr:sp macro="" textlink="">
      <xdr:nvSpPr>
        <xdr:cNvPr id="257" name="n_4aveValue【橋りょう・トンネル】&#10;一人当たり有形固定資産（償却資産）額"/>
        <xdr:cNvSpPr txBox="1"/>
      </xdr:nvSpPr>
      <xdr:spPr>
        <a:xfrm>
          <a:off x="6705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74389</xdr:rowOff>
    </xdr:from>
    <xdr:ext cx="534377" cy="259045"/>
    <xdr:sp macro="" textlink="">
      <xdr:nvSpPr>
        <xdr:cNvPr id="258" name="n_1mainValue【橋りょう・トンネル】&#10;一人当たり有形固定資産（償却資産）額"/>
        <xdr:cNvSpPr txBox="1"/>
      </xdr:nvSpPr>
      <xdr:spPr>
        <a:xfrm>
          <a:off x="9359411" y="1087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77558</xdr:rowOff>
    </xdr:from>
    <xdr:ext cx="534377" cy="259045"/>
    <xdr:sp macro="" textlink="">
      <xdr:nvSpPr>
        <xdr:cNvPr id="259" name="n_2mainValue【橋りょう・トンネル】&#10;一人当たり有形固定資産（償却資産）額"/>
        <xdr:cNvSpPr txBox="1"/>
      </xdr:nvSpPr>
      <xdr:spPr>
        <a:xfrm>
          <a:off x="8483111" y="108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76476</xdr:rowOff>
    </xdr:from>
    <xdr:ext cx="534377" cy="259045"/>
    <xdr:sp macro="" textlink="">
      <xdr:nvSpPr>
        <xdr:cNvPr id="260" name="n_3mainValue【橋りょう・トンネル】&#10;一人当たり有形固定資産（償却資産）額"/>
        <xdr:cNvSpPr txBox="1"/>
      </xdr:nvSpPr>
      <xdr:spPr>
        <a:xfrm>
          <a:off x="7594111" y="1087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80339</xdr:rowOff>
    </xdr:from>
    <xdr:ext cx="534377" cy="259045"/>
    <xdr:sp macro="" textlink="">
      <xdr:nvSpPr>
        <xdr:cNvPr id="261" name="n_4mainValue【橋りょう・トンネル】&#10;一人当たり有形固定資産（償却資産）額"/>
        <xdr:cNvSpPr txBox="1"/>
      </xdr:nvSpPr>
      <xdr:spPr>
        <a:xfrm>
          <a:off x="6705111" y="1088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69124</xdr:rowOff>
    </xdr:from>
    <xdr:to>
      <xdr:col>24</xdr:col>
      <xdr:colOff>62865</xdr:colOff>
      <xdr:row>86</xdr:row>
      <xdr:rowOff>145869</xdr:rowOff>
    </xdr:to>
    <xdr:cxnSp macro="">
      <xdr:nvCxnSpPr>
        <xdr:cNvPr id="288" name="直線コネクタ 287"/>
        <xdr:cNvCxnSpPr/>
      </xdr:nvCxnSpPr>
      <xdr:spPr>
        <a:xfrm flipV="1">
          <a:off x="4634865" y="1327077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149696</xdr:rowOff>
    </xdr:from>
    <xdr:ext cx="405111" cy="259045"/>
    <xdr:sp macro="" textlink="">
      <xdr:nvSpPr>
        <xdr:cNvPr id="289" name="【公営住宅】&#10;有形固定資産減価償却率最小値テキスト"/>
        <xdr:cNvSpPr txBox="1"/>
      </xdr:nvSpPr>
      <xdr:spPr>
        <a:xfrm>
          <a:off x="4673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145869</xdr:rowOff>
    </xdr:from>
    <xdr:to>
      <xdr:col>24</xdr:col>
      <xdr:colOff>152400</xdr:colOff>
      <xdr:row>86</xdr:row>
      <xdr:rowOff>145869</xdr:rowOff>
    </xdr:to>
    <xdr:cxnSp macro="">
      <xdr:nvCxnSpPr>
        <xdr:cNvPr id="290" name="直線コネクタ 289"/>
        <xdr:cNvCxnSpPr/>
      </xdr:nvCxnSpPr>
      <xdr:spPr>
        <a:xfrm>
          <a:off x="4546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15801</xdr:rowOff>
    </xdr:from>
    <xdr:ext cx="405111" cy="259045"/>
    <xdr:sp macro="" textlink="">
      <xdr:nvSpPr>
        <xdr:cNvPr id="291" name="【公営住宅】&#10;有形固定資産減価償却率最大値テキスト"/>
        <xdr:cNvSpPr txBox="1"/>
      </xdr:nvSpPr>
      <xdr:spPr>
        <a:xfrm>
          <a:off x="4673600" y="1304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69124</xdr:rowOff>
    </xdr:from>
    <xdr:to>
      <xdr:col>24</xdr:col>
      <xdr:colOff>152400</xdr:colOff>
      <xdr:row>77</xdr:row>
      <xdr:rowOff>69124</xdr:rowOff>
    </xdr:to>
    <xdr:cxnSp macro="">
      <xdr:nvCxnSpPr>
        <xdr:cNvPr id="292" name="直線コネクタ 291"/>
        <xdr:cNvCxnSpPr/>
      </xdr:nvCxnSpPr>
      <xdr:spPr>
        <a:xfrm>
          <a:off x="4546600" y="1327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138809</xdr:rowOff>
    </xdr:from>
    <xdr:ext cx="405111" cy="259045"/>
    <xdr:sp macro="" textlink="">
      <xdr:nvSpPr>
        <xdr:cNvPr id="293" name="【公営住宅】&#10;有形固定資産減価償却率平均値テキスト"/>
        <xdr:cNvSpPr txBox="1"/>
      </xdr:nvSpPr>
      <xdr:spPr>
        <a:xfrm>
          <a:off x="4673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94" name="フローチャート: 判断 293"/>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5" name="フローチャート: 判断 294"/>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68943</xdr:rowOff>
    </xdr:from>
    <xdr:to>
      <xdr:col>15</xdr:col>
      <xdr:colOff>101600</xdr:colOff>
      <xdr:row>80</xdr:row>
      <xdr:rowOff>170543</xdr:rowOff>
    </xdr:to>
    <xdr:sp macro="" textlink="">
      <xdr:nvSpPr>
        <xdr:cNvPr id="296" name="フローチャート: 判断 295"/>
        <xdr:cNvSpPr/>
      </xdr:nvSpPr>
      <xdr:spPr>
        <a:xfrm>
          <a:off x="2857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42818</xdr:rowOff>
    </xdr:from>
    <xdr:to>
      <xdr:col>10</xdr:col>
      <xdr:colOff>165100</xdr:colOff>
      <xdr:row>80</xdr:row>
      <xdr:rowOff>144418</xdr:rowOff>
    </xdr:to>
    <xdr:sp macro="" textlink="">
      <xdr:nvSpPr>
        <xdr:cNvPr id="297" name="フローチャート: 判断 296"/>
        <xdr:cNvSpPr/>
      </xdr:nvSpPr>
      <xdr:spPr>
        <a:xfrm>
          <a:off x="1968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114663</xdr:rowOff>
    </xdr:from>
    <xdr:to>
      <xdr:col>6</xdr:col>
      <xdr:colOff>38100</xdr:colOff>
      <xdr:row>81</xdr:row>
      <xdr:rowOff>44813</xdr:rowOff>
    </xdr:to>
    <xdr:sp macro="" textlink="">
      <xdr:nvSpPr>
        <xdr:cNvPr id="298" name="フローチャート: 判断 297"/>
        <xdr:cNvSpPr/>
      </xdr:nvSpPr>
      <xdr:spPr>
        <a:xfrm>
          <a:off x="10795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98334</xdr:rowOff>
    </xdr:from>
    <xdr:to>
      <xdr:col>24</xdr:col>
      <xdr:colOff>114300</xdr:colOff>
      <xdr:row>81</xdr:row>
      <xdr:rowOff>28484</xdr:rowOff>
    </xdr:to>
    <xdr:sp macro="" textlink="">
      <xdr:nvSpPr>
        <xdr:cNvPr id="304" name="楕円 303"/>
        <xdr:cNvSpPr/>
      </xdr:nvSpPr>
      <xdr:spPr>
        <a:xfrm>
          <a:off x="45847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121211</xdr:rowOff>
    </xdr:from>
    <xdr:ext cx="405111" cy="259045"/>
    <xdr:sp macro="" textlink="">
      <xdr:nvSpPr>
        <xdr:cNvPr id="305" name="【公営住宅】&#10;有形固定資産減価償却率該当値テキスト"/>
        <xdr:cNvSpPr txBox="1"/>
      </xdr:nvSpPr>
      <xdr:spPr>
        <a:xfrm>
          <a:off x="4673600" y="1366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39551</xdr:rowOff>
    </xdr:from>
    <xdr:to>
      <xdr:col>20</xdr:col>
      <xdr:colOff>38100</xdr:colOff>
      <xdr:row>80</xdr:row>
      <xdr:rowOff>141151</xdr:rowOff>
    </xdr:to>
    <xdr:sp macro="" textlink="">
      <xdr:nvSpPr>
        <xdr:cNvPr id="306" name="楕円 305"/>
        <xdr:cNvSpPr/>
      </xdr:nvSpPr>
      <xdr:spPr>
        <a:xfrm>
          <a:off x="3746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90351</xdr:rowOff>
    </xdr:from>
    <xdr:to>
      <xdr:col>24</xdr:col>
      <xdr:colOff>63500</xdr:colOff>
      <xdr:row>80</xdr:row>
      <xdr:rowOff>149134</xdr:rowOff>
    </xdr:to>
    <xdr:cxnSp macro="">
      <xdr:nvCxnSpPr>
        <xdr:cNvPr id="307" name="直線コネクタ 306"/>
        <xdr:cNvCxnSpPr/>
      </xdr:nvCxnSpPr>
      <xdr:spPr>
        <a:xfrm>
          <a:off x="3797300" y="1380635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139156</xdr:rowOff>
    </xdr:from>
    <xdr:to>
      <xdr:col>15</xdr:col>
      <xdr:colOff>101600</xdr:colOff>
      <xdr:row>80</xdr:row>
      <xdr:rowOff>69306</xdr:rowOff>
    </xdr:to>
    <xdr:sp macro="" textlink="">
      <xdr:nvSpPr>
        <xdr:cNvPr id="308" name="楕円 307"/>
        <xdr:cNvSpPr/>
      </xdr:nvSpPr>
      <xdr:spPr>
        <a:xfrm>
          <a:off x="2857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18506</xdr:rowOff>
    </xdr:from>
    <xdr:to>
      <xdr:col>19</xdr:col>
      <xdr:colOff>177800</xdr:colOff>
      <xdr:row>80</xdr:row>
      <xdr:rowOff>90351</xdr:rowOff>
    </xdr:to>
    <xdr:cxnSp macro="">
      <xdr:nvCxnSpPr>
        <xdr:cNvPr id="309" name="直線コネクタ 308"/>
        <xdr:cNvCxnSpPr/>
      </xdr:nvCxnSpPr>
      <xdr:spPr>
        <a:xfrm>
          <a:off x="2908300" y="137345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170180</xdr:rowOff>
    </xdr:from>
    <xdr:to>
      <xdr:col>10</xdr:col>
      <xdr:colOff>165100</xdr:colOff>
      <xdr:row>79</xdr:row>
      <xdr:rowOff>100330</xdr:rowOff>
    </xdr:to>
    <xdr:sp macro="" textlink="">
      <xdr:nvSpPr>
        <xdr:cNvPr id="310" name="楕円 309"/>
        <xdr:cNvSpPr/>
      </xdr:nvSpPr>
      <xdr:spPr>
        <a:xfrm>
          <a:off x="1968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49530</xdr:rowOff>
    </xdr:from>
    <xdr:to>
      <xdr:col>15</xdr:col>
      <xdr:colOff>50800</xdr:colOff>
      <xdr:row>80</xdr:row>
      <xdr:rowOff>18506</xdr:rowOff>
    </xdr:to>
    <xdr:cxnSp macro="">
      <xdr:nvCxnSpPr>
        <xdr:cNvPr id="311" name="直線コネクタ 310"/>
        <xdr:cNvCxnSpPr/>
      </xdr:nvCxnSpPr>
      <xdr:spPr>
        <a:xfrm>
          <a:off x="2019300" y="13594080"/>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5262</xdr:rowOff>
    </xdr:from>
    <xdr:to>
      <xdr:col>6</xdr:col>
      <xdr:colOff>38100</xdr:colOff>
      <xdr:row>79</xdr:row>
      <xdr:rowOff>106862</xdr:rowOff>
    </xdr:to>
    <xdr:sp macro="" textlink="">
      <xdr:nvSpPr>
        <xdr:cNvPr id="312" name="楕円 311"/>
        <xdr:cNvSpPr/>
      </xdr:nvSpPr>
      <xdr:spPr>
        <a:xfrm>
          <a:off x="10795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49530</xdr:rowOff>
    </xdr:from>
    <xdr:to>
      <xdr:col>10</xdr:col>
      <xdr:colOff>114300</xdr:colOff>
      <xdr:row>79</xdr:row>
      <xdr:rowOff>56062</xdr:rowOff>
    </xdr:to>
    <xdr:cxnSp macro="">
      <xdr:nvCxnSpPr>
        <xdr:cNvPr id="313" name="直線コネクタ 312"/>
        <xdr:cNvCxnSpPr/>
      </xdr:nvCxnSpPr>
      <xdr:spPr>
        <a:xfrm flipV="1">
          <a:off x="1130300" y="135940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314"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161670</xdr:rowOff>
    </xdr:from>
    <xdr:ext cx="405111" cy="259045"/>
    <xdr:sp macro="" textlink="">
      <xdr:nvSpPr>
        <xdr:cNvPr id="315" name="n_2aveValue【公営住宅】&#10;有形固定資産減価償却率"/>
        <xdr:cNvSpPr txBox="1"/>
      </xdr:nvSpPr>
      <xdr:spPr>
        <a:xfrm>
          <a:off x="2705744" y="1387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135545</xdr:rowOff>
    </xdr:from>
    <xdr:ext cx="405111" cy="259045"/>
    <xdr:sp macro="" textlink="">
      <xdr:nvSpPr>
        <xdr:cNvPr id="316" name="n_3aveValue【公営住宅】&#10;有形固定資産減価償却率"/>
        <xdr:cNvSpPr txBox="1"/>
      </xdr:nvSpPr>
      <xdr:spPr>
        <a:xfrm>
          <a:off x="1816744" y="1385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35940</xdr:rowOff>
    </xdr:from>
    <xdr:ext cx="405111" cy="259045"/>
    <xdr:sp macro="" textlink="">
      <xdr:nvSpPr>
        <xdr:cNvPr id="317" name="n_4aveValue【公営住宅】&#10;有形固定資産減価償却率"/>
        <xdr:cNvSpPr txBox="1"/>
      </xdr:nvSpPr>
      <xdr:spPr>
        <a:xfrm>
          <a:off x="927744" y="1392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157678</xdr:rowOff>
    </xdr:from>
    <xdr:ext cx="405111" cy="259045"/>
    <xdr:sp macro="" textlink="">
      <xdr:nvSpPr>
        <xdr:cNvPr id="318" name="n_1mainValue【公営住宅】&#10;有形固定資産減価償却率"/>
        <xdr:cNvSpPr txBox="1"/>
      </xdr:nvSpPr>
      <xdr:spPr>
        <a:xfrm>
          <a:off x="35820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85833</xdr:rowOff>
    </xdr:from>
    <xdr:ext cx="405111" cy="259045"/>
    <xdr:sp macro="" textlink="">
      <xdr:nvSpPr>
        <xdr:cNvPr id="319" name="n_2mainValue【公営住宅】&#10;有形固定資産減価償却率"/>
        <xdr:cNvSpPr txBox="1"/>
      </xdr:nvSpPr>
      <xdr:spPr>
        <a:xfrm>
          <a:off x="2705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116857</xdr:rowOff>
    </xdr:from>
    <xdr:ext cx="405111" cy="259045"/>
    <xdr:sp macro="" textlink="">
      <xdr:nvSpPr>
        <xdr:cNvPr id="320" name="n_3mainValue【公営住宅】&#10;有形固定資産減価償却率"/>
        <xdr:cNvSpPr txBox="1"/>
      </xdr:nvSpPr>
      <xdr:spPr>
        <a:xfrm>
          <a:off x="1816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123389</xdr:rowOff>
    </xdr:from>
    <xdr:ext cx="405111" cy="259045"/>
    <xdr:sp macro="" textlink="">
      <xdr:nvSpPr>
        <xdr:cNvPr id="321" name="n_4mainValue【公営住宅】&#10;有形固定資産減価償却率"/>
        <xdr:cNvSpPr txBox="1"/>
      </xdr:nvSpPr>
      <xdr:spPr>
        <a:xfrm>
          <a:off x="927744" y="13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24764</xdr:rowOff>
    </xdr:from>
    <xdr:to>
      <xdr:col>54</xdr:col>
      <xdr:colOff>189865</xdr:colOff>
      <xdr:row>86</xdr:row>
      <xdr:rowOff>108586</xdr:rowOff>
    </xdr:to>
    <xdr:cxnSp macro="">
      <xdr:nvCxnSpPr>
        <xdr:cNvPr id="345" name="直線コネクタ 344"/>
        <xdr:cNvCxnSpPr/>
      </xdr:nvCxnSpPr>
      <xdr:spPr>
        <a:xfrm flipV="1">
          <a:off x="10476865" y="13226414"/>
          <a:ext cx="0" cy="162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112413</xdr:rowOff>
    </xdr:from>
    <xdr:ext cx="469744" cy="259045"/>
    <xdr:sp macro="" textlink="">
      <xdr:nvSpPr>
        <xdr:cNvPr id="346" name="【公営住宅】&#10;一人当たり面積最小値テキスト"/>
        <xdr:cNvSpPr txBox="1"/>
      </xdr:nvSpPr>
      <xdr:spPr>
        <a:xfrm>
          <a:off x="10515600"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108586</xdr:rowOff>
    </xdr:from>
    <xdr:to>
      <xdr:col>55</xdr:col>
      <xdr:colOff>88900</xdr:colOff>
      <xdr:row>86</xdr:row>
      <xdr:rowOff>108586</xdr:rowOff>
    </xdr:to>
    <xdr:cxnSp macro="">
      <xdr:nvCxnSpPr>
        <xdr:cNvPr id="347" name="直線コネクタ 346"/>
        <xdr:cNvCxnSpPr/>
      </xdr:nvCxnSpPr>
      <xdr:spPr>
        <a:xfrm>
          <a:off x="10388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142891</xdr:rowOff>
    </xdr:from>
    <xdr:ext cx="469744" cy="259045"/>
    <xdr:sp macro="" textlink="">
      <xdr:nvSpPr>
        <xdr:cNvPr id="348" name="【公営住宅】&#10;一人当たり面積最大値テキスト"/>
        <xdr:cNvSpPr txBox="1"/>
      </xdr:nvSpPr>
      <xdr:spPr>
        <a:xfrm>
          <a:off x="10515600" y="130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24764</xdr:rowOff>
    </xdr:from>
    <xdr:to>
      <xdr:col>55</xdr:col>
      <xdr:colOff>88900</xdr:colOff>
      <xdr:row>77</xdr:row>
      <xdr:rowOff>24764</xdr:rowOff>
    </xdr:to>
    <xdr:cxnSp macro="">
      <xdr:nvCxnSpPr>
        <xdr:cNvPr id="349" name="直線コネクタ 348"/>
        <xdr:cNvCxnSpPr/>
      </xdr:nvCxnSpPr>
      <xdr:spPr>
        <a:xfrm>
          <a:off x="10388600" y="1322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19066</xdr:rowOff>
    </xdr:from>
    <xdr:ext cx="469744" cy="259045"/>
    <xdr:sp macro="" textlink="">
      <xdr:nvSpPr>
        <xdr:cNvPr id="350" name="【公営住宅】&#10;一人当たり面積平均値テキスト"/>
        <xdr:cNvSpPr txBox="1"/>
      </xdr:nvSpPr>
      <xdr:spPr>
        <a:xfrm>
          <a:off x="10515600" y="1459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51" name="フローチャート: 判断 350"/>
        <xdr:cNvSpPr/>
      </xdr:nvSpPr>
      <xdr:spPr>
        <a:xfrm>
          <a:off x="104267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50164</xdr:rowOff>
    </xdr:from>
    <xdr:to>
      <xdr:col>50</xdr:col>
      <xdr:colOff>165100</xdr:colOff>
      <xdr:row>85</xdr:row>
      <xdr:rowOff>151764</xdr:rowOff>
    </xdr:to>
    <xdr:sp macro="" textlink="">
      <xdr:nvSpPr>
        <xdr:cNvPr id="352" name="フローチャート: 判断 351"/>
        <xdr:cNvSpPr/>
      </xdr:nvSpPr>
      <xdr:spPr>
        <a:xfrm>
          <a:off x="9588500" y="1462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48261</xdr:rowOff>
    </xdr:from>
    <xdr:to>
      <xdr:col>46</xdr:col>
      <xdr:colOff>38100</xdr:colOff>
      <xdr:row>85</xdr:row>
      <xdr:rowOff>149861</xdr:rowOff>
    </xdr:to>
    <xdr:sp macro="" textlink="">
      <xdr:nvSpPr>
        <xdr:cNvPr id="353" name="フローチャート: 判断 352"/>
        <xdr:cNvSpPr/>
      </xdr:nvSpPr>
      <xdr:spPr>
        <a:xfrm>
          <a:off x="8699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42545</xdr:rowOff>
    </xdr:from>
    <xdr:to>
      <xdr:col>41</xdr:col>
      <xdr:colOff>101600</xdr:colOff>
      <xdr:row>85</xdr:row>
      <xdr:rowOff>144145</xdr:rowOff>
    </xdr:to>
    <xdr:sp macro="" textlink="">
      <xdr:nvSpPr>
        <xdr:cNvPr id="354" name="フローチャート: 判断 353"/>
        <xdr:cNvSpPr/>
      </xdr:nvSpPr>
      <xdr:spPr>
        <a:xfrm>
          <a:off x="7810500" y="1461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55" name="フローチャート: 判断 354"/>
        <xdr:cNvSpPr/>
      </xdr:nvSpPr>
      <xdr:spPr>
        <a:xfrm>
          <a:off x="6921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120650</xdr:rowOff>
    </xdr:from>
    <xdr:to>
      <xdr:col>36</xdr:col>
      <xdr:colOff>165100</xdr:colOff>
      <xdr:row>85</xdr:row>
      <xdr:rowOff>50800</xdr:rowOff>
    </xdr:to>
    <xdr:sp macro="" textlink="">
      <xdr:nvSpPr>
        <xdr:cNvPr id="361" name="楕円 360"/>
        <xdr:cNvSpPr/>
      </xdr:nvSpPr>
      <xdr:spPr>
        <a:xfrm>
          <a:off x="6921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168291</xdr:rowOff>
    </xdr:from>
    <xdr:ext cx="469744" cy="259045"/>
    <xdr:sp macro="" textlink="">
      <xdr:nvSpPr>
        <xdr:cNvPr id="362" name="n_1aveValue【公営住宅】&#10;一人当たり面積"/>
        <xdr:cNvSpPr txBox="1"/>
      </xdr:nvSpPr>
      <xdr:spPr>
        <a:xfrm>
          <a:off x="9391727" y="143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166388</xdr:rowOff>
    </xdr:from>
    <xdr:ext cx="469744" cy="259045"/>
    <xdr:sp macro="" textlink="">
      <xdr:nvSpPr>
        <xdr:cNvPr id="363" name="n_2aveValue【公営住宅】&#10;一人当たり面積"/>
        <xdr:cNvSpPr txBox="1"/>
      </xdr:nvSpPr>
      <xdr:spPr>
        <a:xfrm>
          <a:off x="85154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160672</xdr:rowOff>
    </xdr:from>
    <xdr:ext cx="469744" cy="259045"/>
    <xdr:sp macro="" textlink="">
      <xdr:nvSpPr>
        <xdr:cNvPr id="364" name="n_3aveValue【公営住宅】&#10;一人当たり面積"/>
        <xdr:cNvSpPr txBox="1"/>
      </xdr:nvSpPr>
      <xdr:spPr>
        <a:xfrm>
          <a:off x="7626427" y="1439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160038</xdr:rowOff>
    </xdr:from>
    <xdr:ext cx="469744" cy="259045"/>
    <xdr:sp macro="" textlink="">
      <xdr:nvSpPr>
        <xdr:cNvPr id="365" name="n_4aveValue【公営住宅】&#10;一人当たり面積"/>
        <xdr:cNvSpPr txBox="1"/>
      </xdr:nvSpPr>
      <xdr:spPr>
        <a:xfrm>
          <a:off x="6737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67327</xdr:rowOff>
    </xdr:from>
    <xdr:ext cx="469744" cy="259045"/>
    <xdr:sp macro="" textlink="">
      <xdr:nvSpPr>
        <xdr:cNvPr id="366" name="n_4mainValue【公営住宅】&#10;一人当たり面積"/>
        <xdr:cNvSpPr txBox="1"/>
      </xdr:nvSpPr>
      <xdr:spPr>
        <a:xfrm>
          <a:off x="67374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68" name="正方形/長方形 3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69" name="正方形/長方形 3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70" name="正方形/長方形 3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71" name="正方形/長方形 3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74" name="正方形/長方形 37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75" name="正方形/長方形 37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76" name="正方形/長方形 37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77" name="正方形/長方形 37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0" name="直線コネクタ 38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1" name="テキスト ボックス 39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2" name="直線コネクタ 39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3" name="テキスト ボックス 39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4" name="直線コネクタ 39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5" name="テキスト ボックス 39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6" name="直線コネクタ 39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7" name="テキスト ボックス 39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128778</xdr:rowOff>
    </xdr:from>
    <xdr:to>
      <xdr:col>85</xdr:col>
      <xdr:colOff>126364</xdr:colOff>
      <xdr:row>41</xdr:row>
      <xdr:rowOff>99060</xdr:rowOff>
    </xdr:to>
    <xdr:cxnSp macro="">
      <xdr:nvCxnSpPr>
        <xdr:cNvPr id="401" name="直線コネクタ 400"/>
        <xdr:cNvCxnSpPr/>
      </xdr:nvCxnSpPr>
      <xdr:spPr>
        <a:xfrm flipV="1">
          <a:off x="16318864" y="595807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402" name="【認定こども園・幼稚園・保育所】&#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403" name="直線コネクタ 402"/>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75455</xdr:rowOff>
    </xdr:from>
    <xdr:ext cx="405111" cy="259045"/>
    <xdr:sp macro="" textlink="">
      <xdr:nvSpPr>
        <xdr:cNvPr id="404" name="【認定こども園・幼稚園・保育所】&#10;有形固定資産減価償却率最大値テキスト"/>
        <xdr:cNvSpPr txBox="1"/>
      </xdr:nvSpPr>
      <xdr:spPr>
        <a:xfrm>
          <a:off x="16357600" y="573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128778</xdr:rowOff>
    </xdr:from>
    <xdr:to>
      <xdr:col>86</xdr:col>
      <xdr:colOff>25400</xdr:colOff>
      <xdr:row>34</xdr:row>
      <xdr:rowOff>128778</xdr:rowOff>
    </xdr:to>
    <xdr:cxnSp macro="">
      <xdr:nvCxnSpPr>
        <xdr:cNvPr id="405" name="直線コネクタ 404"/>
        <xdr:cNvCxnSpPr/>
      </xdr:nvCxnSpPr>
      <xdr:spPr>
        <a:xfrm>
          <a:off x="16230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88409</xdr:rowOff>
    </xdr:from>
    <xdr:ext cx="405111" cy="259045"/>
    <xdr:sp macro="" textlink="">
      <xdr:nvSpPr>
        <xdr:cNvPr id="406" name="【認定こども園・幼稚園・保育所】&#10;有形固定資産減価償却率平均値テキスト"/>
        <xdr:cNvSpPr txBox="1"/>
      </xdr:nvSpPr>
      <xdr:spPr>
        <a:xfrm>
          <a:off x="16357600" y="643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407" name="フローチャート: 判断 406"/>
        <xdr:cNvSpPr/>
      </xdr:nvSpPr>
      <xdr:spPr>
        <a:xfrm>
          <a:off x="16268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32258</xdr:rowOff>
    </xdr:from>
    <xdr:to>
      <xdr:col>81</xdr:col>
      <xdr:colOff>101600</xdr:colOff>
      <xdr:row>38</xdr:row>
      <xdr:rowOff>133858</xdr:rowOff>
    </xdr:to>
    <xdr:sp macro="" textlink="">
      <xdr:nvSpPr>
        <xdr:cNvPr id="408" name="フローチャート: 判断 407"/>
        <xdr:cNvSpPr/>
      </xdr:nvSpPr>
      <xdr:spPr>
        <a:xfrm>
          <a:off x="15430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09" name="フローチャート: 判断 408"/>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130556</xdr:rowOff>
    </xdr:from>
    <xdr:to>
      <xdr:col>72</xdr:col>
      <xdr:colOff>38100</xdr:colOff>
      <xdr:row>38</xdr:row>
      <xdr:rowOff>60706</xdr:rowOff>
    </xdr:to>
    <xdr:sp macro="" textlink="">
      <xdr:nvSpPr>
        <xdr:cNvPr id="410" name="フローチャート: 判断 409"/>
        <xdr:cNvSpPr/>
      </xdr:nvSpPr>
      <xdr:spPr>
        <a:xfrm>
          <a:off x="13652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82550</xdr:rowOff>
    </xdr:from>
    <xdr:to>
      <xdr:col>67</xdr:col>
      <xdr:colOff>101600</xdr:colOff>
      <xdr:row>39</xdr:row>
      <xdr:rowOff>12700</xdr:rowOff>
    </xdr:to>
    <xdr:sp macro="" textlink="">
      <xdr:nvSpPr>
        <xdr:cNvPr id="411" name="フローチャート: 判断 410"/>
        <xdr:cNvSpPr/>
      </xdr:nvSpPr>
      <xdr:spPr>
        <a:xfrm>
          <a:off x="1276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29972</xdr:rowOff>
    </xdr:from>
    <xdr:to>
      <xdr:col>85</xdr:col>
      <xdr:colOff>177800</xdr:colOff>
      <xdr:row>37</xdr:row>
      <xdr:rowOff>131572</xdr:rowOff>
    </xdr:to>
    <xdr:sp macro="" textlink="">
      <xdr:nvSpPr>
        <xdr:cNvPr id="417" name="楕円 416"/>
        <xdr:cNvSpPr/>
      </xdr:nvSpPr>
      <xdr:spPr>
        <a:xfrm>
          <a:off x="162687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52849</xdr:rowOff>
    </xdr:from>
    <xdr:ext cx="405111" cy="259045"/>
    <xdr:sp macro="" textlink="">
      <xdr:nvSpPr>
        <xdr:cNvPr id="418" name="【認定こども園・幼稚園・保育所】&#10;有形固定資産減価償却率該当値テキスト"/>
        <xdr:cNvSpPr txBox="1"/>
      </xdr:nvSpPr>
      <xdr:spPr>
        <a:xfrm>
          <a:off x="16357600" y="622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141986</xdr:rowOff>
    </xdr:from>
    <xdr:to>
      <xdr:col>81</xdr:col>
      <xdr:colOff>101600</xdr:colOff>
      <xdr:row>37</xdr:row>
      <xdr:rowOff>72136</xdr:rowOff>
    </xdr:to>
    <xdr:sp macro="" textlink="">
      <xdr:nvSpPr>
        <xdr:cNvPr id="419" name="楕円 418"/>
        <xdr:cNvSpPr/>
      </xdr:nvSpPr>
      <xdr:spPr>
        <a:xfrm>
          <a:off x="15430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21336</xdr:rowOff>
    </xdr:from>
    <xdr:to>
      <xdr:col>85</xdr:col>
      <xdr:colOff>127000</xdr:colOff>
      <xdr:row>37</xdr:row>
      <xdr:rowOff>80772</xdr:rowOff>
    </xdr:to>
    <xdr:cxnSp macro="">
      <xdr:nvCxnSpPr>
        <xdr:cNvPr id="420" name="直線コネクタ 419"/>
        <xdr:cNvCxnSpPr/>
      </xdr:nvCxnSpPr>
      <xdr:spPr>
        <a:xfrm>
          <a:off x="15481300" y="636498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114554</xdr:rowOff>
    </xdr:from>
    <xdr:to>
      <xdr:col>76</xdr:col>
      <xdr:colOff>165100</xdr:colOff>
      <xdr:row>38</xdr:row>
      <xdr:rowOff>44704</xdr:rowOff>
    </xdr:to>
    <xdr:sp macro="" textlink="">
      <xdr:nvSpPr>
        <xdr:cNvPr id="421" name="楕円 420"/>
        <xdr:cNvSpPr/>
      </xdr:nvSpPr>
      <xdr:spPr>
        <a:xfrm>
          <a:off x="14541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21336</xdr:rowOff>
    </xdr:from>
    <xdr:to>
      <xdr:col>81</xdr:col>
      <xdr:colOff>50800</xdr:colOff>
      <xdr:row>37</xdr:row>
      <xdr:rowOff>165354</xdr:rowOff>
    </xdr:to>
    <xdr:cxnSp macro="">
      <xdr:nvCxnSpPr>
        <xdr:cNvPr id="422" name="直線コネクタ 421"/>
        <xdr:cNvCxnSpPr/>
      </xdr:nvCxnSpPr>
      <xdr:spPr>
        <a:xfrm flipV="1">
          <a:off x="14592300" y="6364986"/>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xdr:rowOff>
    </xdr:from>
    <xdr:to>
      <xdr:col>72</xdr:col>
      <xdr:colOff>38100</xdr:colOff>
      <xdr:row>37</xdr:row>
      <xdr:rowOff>108712</xdr:rowOff>
    </xdr:to>
    <xdr:sp macro="" textlink="">
      <xdr:nvSpPr>
        <xdr:cNvPr id="423" name="楕円 422"/>
        <xdr:cNvSpPr/>
      </xdr:nvSpPr>
      <xdr:spPr>
        <a:xfrm>
          <a:off x="136525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57912</xdr:rowOff>
    </xdr:from>
    <xdr:to>
      <xdr:col>76</xdr:col>
      <xdr:colOff>114300</xdr:colOff>
      <xdr:row>37</xdr:row>
      <xdr:rowOff>165354</xdr:rowOff>
    </xdr:to>
    <xdr:cxnSp macro="">
      <xdr:nvCxnSpPr>
        <xdr:cNvPr id="424" name="直線コネクタ 423"/>
        <xdr:cNvCxnSpPr/>
      </xdr:nvCxnSpPr>
      <xdr:spPr>
        <a:xfrm>
          <a:off x="13703300" y="6401562"/>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116840</xdr:rowOff>
    </xdr:from>
    <xdr:to>
      <xdr:col>67</xdr:col>
      <xdr:colOff>101600</xdr:colOff>
      <xdr:row>38</xdr:row>
      <xdr:rowOff>46990</xdr:rowOff>
    </xdr:to>
    <xdr:sp macro="" textlink="">
      <xdr:nvSpPr>
        <xdr:cNvPr id="425" name="楕円 424"/>
        <xdr:cNvSpPr/>
      </xdr:nvSpPr>
      <xdr:spPr>
        <a:xfrm>
          <a:off x="1276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57912</xdr:rowOff>
    </xdr:from>
    <xdr:to>
      <xdr:col>71</xdr:col>
      <xdr:colOff>177800</xdr:colOff>
      <xdr:row>37</xdr:row>
      <xdr:rowOff>167640</xdr:rowOff>
    </xdr:to>
    <xdr:cxnSp macro="">
      <xdr:nvCxnSpPr>
        <xdr:cNvPr id="426" name="直線コネクタ 425"/>
        <xdr:cNvCxnSpPr/>
      </xdr:nvCxnSpPr>
      <xdr:spPr>
        <a:xfrm flipV="1">
          <a:off x="12814300" y="640156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124985</xdr:rowOff>
    </xdr:from>
    <xdr:ext cx="405111" cy="259045"/>
    <xdr:sp macro="" textlink="">
      <xdr:nvSpPr>
        <xdr:cNvPr id="427" name="n_1aveValue【認定こども園・幼稚園・保育所】&#10;有形固定資産減価償却率"/>
        <xdr:cNvSpPr txBox="1"/>
      </xdr:nvSpPr>
      <xdr:spPr>
        <a:xfrm>
          <a:off x="152660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28"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51833</xdr:rowOff>
    </xdr:from>
    <xdr:ext cx="405111" cy="259045"/>
    <xdr:sp macro="" textlink="">
      <xdr:nvSpPr>
        <xdr:cNvPr id="429" name="n_3aveValue【認定こども園・幼稚園・保育所】&#10;有形固定資産減価償却率"/>
        <xdr:cNvSpPr txBox="1"/>
      </xdr:nvSpPr>
      <xdr:spPr>
        <a:xfrm>
          <a:off x="13500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3827</xdr:rowOff>
    </xdr:from>
    <xdr:ext cx="405111" cy="259045"/>
    <xdr:sp macro="" textlink="">
      <xdr:nvSpPr>
        <xdr:cNvPr id="430" name="n_4aveValue【認定こども園・幼稚園・保育所】&#10;有形固定資産減価償却率"/>
        <xdr:cNvSpPr txBox="1"/>
      </xdr:nvSpPr>
      <xdr:spPr>
        <a:xfrm>
          <a:off x="12611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88663</xdr:rowOff>
    </xdr:from>
    <xdr:ext cx="405111" cy="259045"/>
    <xdr:sp macro="" textlink="">
      <xdr:nvSpPr>
        <xdr:cNvPr id="431" name="n_1mainValue【認定こども園・幼稚園・保育所】&#10;有形固定資産減価償却率"/>
        <xdr:cNvSpPr txBox="1"/>
      </xdr:nvSpPr>
      <xdr:spPr>
        <a:xfrm>
          <a:off x="152660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61231</xdr:rowOff>
    </xdr:from>
    <xdr:ext cx="405111" cy="259045"/>
    <xdr:sp macro="" textlink="">
      <xdr:nvSpPr>
        <xdr:cNvPr id="432" name="n_2mainValue【認定こども園・幼稚園・保育所】&#10;有形固定資産減価償却率"/>
        <xdr:cNvSpPr txBox="1"/>
      </xdr:nvSpPr>
      <xdr:spPr>
        <a:xfrm>
          <a:off x="14389744" y="623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125239</xdr:rowOff>
    </xdr:from>
    <xdr:ext cx="405111" cy="259045"/>
    <xdr:sp macro="" textlink="">
      <xdr:nvSpPr>
        <xdr:cNvPr id="433" name="n_3mainValue【認定こども園・幼稚園・保育所】&#10;有形固定資産減価償却率"/>
        <xdr:cNvSpPr txBox="1"/>
      </xdr:nvSpPr>
      <xdr:spPr>
        <a:xfrm>
          <a:off x="13500744" y="612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63517</xdr:rowOff>
    </xdr:from>
    <xdr:ext cx="405111" cy="259045"/>
    <xdr:sp macro="" textlink="">
      <xdr:nvSpPr>
        <xdr:cNvPr id="434" name="n_4mainValue【認定こども園・幼稚園・保育所】&#10;有形固定資産減価償却率"/>
        <xdr:cNvSpPr txBox="1"/>
      </xdr:nvSpPr>
      <xdr:spPr>
        <a:xfrm>
          <a:off x="12611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5" name="直線コネクタ 4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6" name="テキスト ボックス 44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7" name="直線コネクタ 4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8" name="テキスト ボックス 44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9" name="直線コネクタ 4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0" name="テキスト ボックス 44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1" name="直線コネクタ 4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2" name="テキスト ボックス 45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5334</xdr:rowOff>
    </xdr:to>
    <xdr:cxnSp macro="">
      <xdr:nvCxnSpPr>
        <xdr:cNvPr id="456" name="直線コネクタ 455"/>
        <xdr:cNvCxnSpPr/>
      </xdr:nvCxnSpPr>
      <xdr:spPr>
        <a:xfrm flipV="1">
          <a:off x="22160864" y="5672328"/>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57"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58" name="直線コネクタ 457"/>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59"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60" name="直線コネクタ 459"/>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88409</xdr:rowOff>
    </xdr:from>
    <xdr:ext cx="469744" cy="259045"/>
    <xdr:sp macro="" textlink="">
      <xdr:nvSpPr>
        <xdr:cNvPr id="461" name="【認定こども園・幼稚園・保育所】&#10;一人当たり面積平均値テキスト"/>
        <xdr:cNvSpPr txBox="1"/>
      </xdr:nvSpPr>
      <xdr:spPr>
        <a:xfrm>
          <a:off x="22199600" y="677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462" name="フローチャート: 判断 461"/>
        <xdr:cNvSpPr/>
      </xdr:nvSpPr>
      <xdr:spPr>
        <a:xfrm>
          <a:off x="221107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463" name="フローチャート: 判断 462"/>
        <xdr:cNvSpPr/>
      </xdr:nvSpPr>
      <xdr:spPr>
        <a:xfrm>
          <a:off x="21272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119126</xdr:rowOff>
    </xdr:from>
    <xdr:to>
      <xdr:col>107</xdr:col>
      <xdr:colOff>101600</xdr:colOff>
      <xdr:row>40</xdr:row>
      <xdr:rowOff>49276</xdr:rowOff>
    </xdr:to>
    <xdr:sp macro="" textlink="">
      <xdr:nvSpPr>
        <xdr:cNvPr id="464" name="フローチャート: 判断 463"/>
        <xdr:cNvSpPr/>
      </xdr:nvSpPr>
      <xdr:spPr>
        <a:xfrm>
          <a:off x="20383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65" name="フローチャート: 判断 464"/>
        <xdr:cNvSpPr/>
      </xdr:nvSpPr>
      <xdr:spPr>
        <a:xfrm>
          <a:off x="19494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164846</xdr:rowOff>
    </xdr:from>
    <xdr:to>
      <xdr:col>98</xdr:col>
      <xdr:colOff>38100</xdr:colOff>
      <xdr:row>40</xdr:row>
      <xdr:rowOff>94996</xdr:rowOff>
    </xdr:to>
    <xdr:sp macro="" textlink="">
      <xdr:nvSpPr>
        <xdr:cNvPr id="466" name="フローチャート: 判断 465"/>
        <xdr:cNvSpPr/>
      </xdr:nvSpPr>
      <xdr:spPr>
        <a:xfrm>
          <a:off x="18605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39116</xdr:rowOff>
    </xdr:from>
    <xdr:to>
      <xdr:col>98</xdr:col>
      <xdr:colOff>38100</xdr:colOff>
      <xdr:row>40</xdr:row>
      <xdr:rowOff>140716</xdr:rowOff>
    </xdr:to>
    <xdr:sp macro="" textlink="">
      <xdr:nvSpPr>
        <xdr:cNvPr id="472" name="楕円 471"/>
        <xdr:cNvSpPr/>
      </xdr:nvSpPr>
      <xdr:spPr>
        <a:xfrm>
          <a:off x="18605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61231</xdr:rowOff>
    </xdr:from>
    <xdr:ext cx="469744" cy="259045"/>
    <xdr:sp macro="" textlink="">
      <xdr:nvSpPr>
        <xdr:cNvPr id="473" name="n_1aveValue【認定こども園・幼稚園・保育所】&#10;一人当たり面積"/>
        <xdr:cNvSpPr txBox="1"/>
      </xdr:nvSpPr>
      <xdr:spPr>
        <a:xfrm>
          <a:off x="210757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65803</xdr:rowOff>
    </xdr:from>
    <xdr:ext cx="469744" cy="259045"/>
    <xdr:sp macro="" textlink="">
      <xdr:nvSpPr>
        <xdr:cNvPr id="474" name="n_2aveValue【認定こども園・幼稚園・保育所】&#10;一人当たり面積"/>
        <xdr:cNvSpPr txBox="1"/>
      </xdr:nvSpPr>
      <xdr:spPr>
        <a:xfrm>
          <a:off x="20199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56659</xdr:rowOff>
    </xdr:from>
    <xdr:ext cx="469744" cy="259045"/>
    <xdr:sp macro="" textlink="">
      <xdr:nvSpPr>
        <xdr:cNvPr id="475" name="n_3aveValue【認定こども園・幼稚園・保育所】&#10;一人当たり面積"/>
        <xdr:cNvSpPr txBox="1"/>
      </xdr:nvSpPr>
      <xdr:spPr>
        <a:xfrm>
          <a:off x="19310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111523</xdr:rowOff>
    </xdr:from>
    <xdr:ext cx="469744" cy="259045"/>
    <xdr:sp macro="" textlink="">
      <xdr:nvSpPr>
        <xdr:cNvPr id="476" name="n_4aveValue【認定こども園・幼稚園・保育所】&#10;一人当たり面積"/>
        <xdr:cNvSpPr txBox="1"/>
      </xdr:nvSpPr>
      <xdr:spPr>
        <a:xfrm>
          <a:off x="18421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131843</xdr:rowOff>
    </xdr:from>
    <xdr:ext cx="469744" cy="259045"/>
    <xdr:sp macro="" textlink="">
      <xdr:nvSpPr>
        <xdr:cNvPr id="477" name="n_4mainValue【認定こども園・幼稚園・保育所】&#10;一人当たり面積"/>
        <xdr:cNvSpPr txBox="1"/>
      </xdr:nvSpPr>
      <xdr:spPr>
        <a:xfrm>
          <a:off x="18421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8" name="テキスト ボックス 4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0" name="テキスト ボックス 48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0" name="テキスト ボックス 49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2" name="テキスト ボックス 5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4899</xdr:rowOff>
    </xdr:from>
    <xdr:to>
      <xdr:col>85</xdr:col>
      <xdr:colOff>126364</xdr:colOff>
      <xdr:row>63</xdr:row>
      <xdr:rowOff>125730</xdr:rowOff>
    </xdr:to>
    <xdr:cxnSp macro="">
      <xdr:nvCxnSpPr>
        <xdr:cNvPr id="504" name="直線コネクタ 503"/>
        <xdr:cNvCxnSpPr/>
      </xdr:nvCxnSpPr>
      <xdr:spPr>
        <a:xfrm flipV="1">
          <a:off x="16318864" y="94346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05"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06" name="直線コネクタ 505"/>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123026</xdr:rowOff>
    </xdr:from>
    <xdr:ext cx="405111" cy="259045"/>
    <xdr:sp macro="" textlink="">
      <xdr:nvSpPr>
        <xdr:cNvPr id="507" name="【学校施設】&#10;有形固定資産減価償却率最大値テキスト"/>
        <xdr:cNvSpPr txBox="1"/>
      </xdr:nvSpPr>
      <xdr:spPr>
        <a:xfrm>
          <a:off x="16357600" y="920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4899</xdr:rowOff>
    </xdr:from>
    <xdr:to>
      <xdr:col>86</xdr:col>
      <xdr:colOff>25400</xdr:colOff>
      <xdr:row>55</xdr:row>
      <xdr:rowOff>4899</xdr:rowOff>
    </xdr:to>
    <xdr:cxnSp macro="">
      <xdr:nvCxnSpPr>
        <xdr:cNvPr id="508" name="直線コネクタ 507"/>
        <xdr:cNvCxnSpPr/>
      </xdr:nvCxnSpPr>
      <xdr:spPr>
        <a:xfrm>
          <a:off x="16230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154594</xdr:rowOff>
    </xdr:from>
    <xdr:ext cx="405111" cy="259045"/>
    <xdr:sp macro="" textlink="">
      <xdr:nvSpPr>
        <xdr:cNvPr id="509" name="【学校施設】&#10;有形固定資産減価償却率平均値テキスト"/>
        <xdr:cNvSpPr txBox="1"/>
      </xdr:nvSpPr>
      <xdr:spPr>
        <a:xfrm>
          <a:off x="16357600" y="1027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510" name="フローチャート: 判断 509"/>
        <xdr:cNvSpPr/>
      </xdr:nvSpPr>
      <xdr:spPr>
        <a:xfrm>
          <a:off x="16268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511" name="フローチャート: 判断 510"/>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89626</xdr:rowOff>
    </xdr:from>
    <xdr:to>
      <xdr:col>76</xdr:col>
      <xdr:colOff>165100</xdr:colOff>
      <xdr:row>61</xdr:row>
      <xdr:rowOff>19776</xdr:rowOff>
    </xdr:to>
    <xdr:sp macro="" textlink="">
      <xdr:nvSpPr>
        <xdr:cNvPr id="512" name="フローチャート: 判断 511"/>
        <xdr:cNvSpPr/>
      </xdr:nvSpPr>
      <xdr:spPr>
        <a:xfrm>
          <a:off x="14541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13" name="フローチャート: 判断 512"/>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43906</xdr:rowOff>
    </xdr:from>
    <xdr:to>
      <xdr:col>67</xdr:col>
      <xdr:colOff>101600</xdr:colOff>
      <xdr:row>62</xdr:row>
      <xdr:rowOff>145506</xdr:rowOff>
    </xdr:to>
    <xdr:sp macro="" textlink="">
      <xdr:nvSpPr>
        <xdr:cNvPr id="514" name="フローチャート: 判断 513"/>
        <xdr:cNvSpPr/>
      </xdr:nvSpPr>
      <xdr:spPr>
        <a:xfrm>
          <a:off x="12763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27577</xdr:rowOff>
    </xdr:from>
    <xdr:to>
      <xdr:col>85</xdr:col>
      <xdr:colOff>177800</xdr:colOff>
      <xdr:row>58</xdr:row>
      <xdr:rowOff>129177</xdr:rowOff>
    </xdr:to>
    <xdr:sp macro="" textlink="">
      <xdr:nvSpPr>
        <xdr:cNvPr id="520" name="楕円 519"/>
        <xdr:cNvSpPr/>
      </xdr:nvSpPr>
      <xdr:spPr>
        <a:xfrm>
          <a:off x="162687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50454</xdr:rowOff>
    </xdr:from>
    <xdr:ext cx="405111" cy="259045"/>
    <xdr:sp macro="" textlink="">
      <xdr:nvSpPr>
        <xdr:cNvPr id="521" name="【学校施設】&#10;有形固定資産減価償却率該当値テキスト"/>
        <xdr:cNvSpPr txBox="1"/>
      </xdr:nvSpPr>
      <xdr:spPr>
        <a:xfrm>
          <a:off x="16357600"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156573</xdr:rowOff>
    </xdr:from>
    <xdr:to>
      <xdr:col>81</xdr:col>
      <xdr:colOff>101600</xdr:colOff>
      <xdr:row>58</xdr:row>
      <xdr:rowOff>86723</xdr:rowOff>
    </xdr:to>
    <xdr:sp macro="" textlink="">
      <xdr:nvSpPr>
        <xdr:cNvPr id="522" name="楕円 521"/>
        <xdr:cNvSpPr/>
      </xdr:nvSpPr>
      <xdr:spPr>
        <a:xfrm>
          <a:off x="15430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35923</xdr:rowOff>
    </xdr:from>
    <xdr:to>
      <xdr:col>85</xdr:col>
      <xdr:colOff>127000</xdr:colOff>
      <xdr:row>58</xdr:row>
      <xdr:rowOff>78377</xdr:rowOff>
    </xdr:to>
    <xdr:cxnSp macro="">
      <xdr:nvCxnSpPr>
        <xdr:cNvPr id="523" name="直線コネクタ 522"/>
        <xdr:cNvCxnSpPr/>
      </xdr:nvCxnSpPr>
      <xdr:spPr>
        <a:xfrm>
          <a:off x="15481300" y="998002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158206</xdr:rowOff>
    </xdr:from>
    <xdr:to>
      <xdr:col>76</xdr:col>
      <xdr:colOff>165100</xdr:colOff>
      <xdr:row>59</xdr:row>
      <xdr:rowOff>88356</xdr:rowOff>
    </xdr:to>
    <xdr:sp macro="" textlink="">
      <xdr:nvSpPr>
        <xdr:cNvPr id="524" name="楕円 523"/>
        <xdr:cNvSpPr/>
      </xdr:nvSpPr>
      <xdr:spPr>
        <a:xfrm>
          <a:off x="14541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35923</xdr:rowOff>
    </xdr:from>
    <xdr:to>
      <xdr:col>81</xdr:col>
      <xdr:colOff>50800</xdr:colOff>
      <xdr:row>59</xdr:row>
      <xdr:rowOff>37556</xdr:rowOff>
    </xdr:to>
    <xdr:cxnSp macro="">
      <xdr:nvCxnSpPr>
        <xdr:cNvPr id="525" name="直線コネクタ 524"/>
        <xdr:cNvCxnSpPr/>
      </xdr:nvCxnSpPr>
      <xdr:spPr>
        <a:xfrm flipV="1">
          <a:off x="14592300" y="9980023"/>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76563</xdr:rowOff>
    </xdr:from>
    <xdr:to>
      <xdr:col>72</xdr:col>
      <xdr:colOff>38100</xdr:colOff>
      <xdr:row>59</xdr:row>
      <xdr:rowOff>6713</xdr:rowOff>
    </xdr:to>
    <xdr:sp macro="" textlink="">
      <xdr:nvSpPr>
        <xdr:cNvPr id="526" name="楕円 525"/>
        <xdr:cNvSpPr/>
      </xdr:nvSpPr>
      <xdr:spPr>
        <a:xfrm>
          <a:off x="13652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127363</xdr:rowOff>
    </xdr:from>
    <xdr:to>
      <xdr:col>76</xdr:col>
      <xdr:colOff>114300</xdr:colOff>
      <xdr:row>59</xdr:row>
      <xdr:rowOff>37556</xdr:rowOff>
    </xdr:to>
    <xdr:cxnSp macro="">
      <xdr:nvCxnSpPr>
        <xdr:cNvPr id="527" name="直線コネクタ 526"/>
        <xdr:cNvCxnSpPr/>
      </xdr:nvCxnSpPr>
      <xdr:spPr>
        <a:xfrm>
          <a:off x="13703300" y="1007146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146776</xdr:rowOff>
    </xdr:from>
    <xdr:to>
      <xdr:col>67</xdr:col>
      <xdr:colOff>101600</xdr:colOff>
      <xdr:row>60</xdr:row>
      <xdr:rowOff>76926</xdr:rowOff>
    </xdr:to>
    <xdr:sp macro="" textlink="">
      <xdr:nvSpPr>
        <xdr:cNvPr id="528" name="楕円 527"/>
        <xdr:cNvSpPr/>
      </xdr:nvSpPr>
      <xdr:spPr>
        <a:xfrm>
          <a:off x="12763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127363</xdr:rowOff>
    </xdr:from>
    <xdr:to>
      <xdr:col>71</xdr:col>
      <xdr:colOff>177800</xdr:colOff>
      <xdr:row>60</xdr:row>
      <xdr:rowOff>26126</xdr:rowOff>
    </xdr:to>
    <xdr:cxnSp macro="">
      <xdr:nvCxnSpPr>
        <xdr:cNvPr id="529" name="直線コネクタ 528"/>
        <xdr:cNvCxnSpPr/>
      </xdr:nvCxnSpPr>
      <xdr:spPr>
        <a:xfrm flipV="1">
          <a:off x="12814300" y="10071463"/>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530"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10903</xdr:rowOff>
    </xdr:from>
    <xdr:ext cx="405111" cy="259045"/>
    <xdr:sp macro="" textlink="">
      <xdr:nvSpPr>
        <xdr:cNvPr id="531" name="n_2aveValue【学校施設】&#10;有形固定資産減価償却率"/>
        <xdr:cNvSpPr txBox="1"/>
      </xdr:nvSpPr>
      <xdr:spPr>
        <a:xfrm>
          <a:off x="14389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32" name="n_3aveValue【学校施設】&#10;有形固定資産減価償却率"/>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136633</xdr:rowOff>
    </xdr:from>
    <xdr:ext cx="405111" cy="259045"/>
    <xdr:sp macro="" textlink="">
      <xdr:nvSpPr>
        <xdr:cNvPr id="533" name="n_4aveValue【学校施設】&#10;有形固定資産減価償却率"/>
        <xdr:cNvSpPr txBox="1"/>
      </xdr:nvSpPr>
      <xdr:spPr>
        <a:xfrm>
          <a:off x="12611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103250</xdr:rowOff>
    </xdr:from>
    <xdr:ext cx="405111" cy="259045"/>
    <xdr:sp macro="" textlink="">
      <xdr:nvSpPr>
        <xdr:cNvPr id="534" name="n_1mainValue【学校施設】&#10;有形固定資産減価償却率"/>
        <xdr:cNvSpPr txBox="1"/>
      </xdr:nvSpPr>
      <xdr:spPr>
        <a:xfrm>
          <a:off x="152660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535" name="n_2mainValue【学校施設】&#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23240</xdr:rowOff>
    </xdr:from>
    <xdr:ext cx="405111" cy="259045"/>
    <xdr:sp macro="" textlink="">
      <xdr:nvSpPr>
        <xdr:cNvPr id="536" name="n_3mainValue【学校施設】&#10;有形固定資産減価償却率"/>
        <xdr:cNvSpPr txBox="1"/>
      </xdr:nvSpPr>
      <xdr:spPr>
        <a:xfrm>
          <a:off x="13500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93453</xdr:rowOff>
    </xdr:from>
    <xdr:ext cx="405111" cy="259045"/>
    <xdr:sp macro="" textlink="">
      <xdr:nvSpPr>
        <xdr:cNvPr id="537" name="n_4mainValue【学校施設】&#10;有形固定資産減価償却率"/>
        <xdr:cNvSpPr txBox="1"/>
      </xdr:nvSpPr>
      <xdr:spPr>
        <a:xfrm>
          <a:off x="12611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46990</xdr:rowOff>
    </xdr:from>
    <xdr:to>
      <xdr:col>116</xdr:col>
      <xdr:colOff>62864</xdr:colOff>
      <xdr:row>64</xdr:row>
      <xdr:rowOff>87630</xdr:rowOff>
    </xdr:to>
    <xdr:cxnSp macro="">
      <xdr:nvCxnSpPr>
        <xdr:cNvPr id="562" name="直線コネクタ 561"/>
        <xdr:cNvCxnSpPr/>
      </xdr:nvCxnSpPr>
      <xdr:spPr>
        <a:xfrm flipV="1">
          <a:off x="22160864" y="9476740"/>
          <a:ext cx="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91457</xdr:rowOff>
    </xdr:from>
    <xdr:ext cx="469744" cy="259045"/>
    <xdr:sp macro="" textlink="">
      <xdr:nvSpPr>
        <xdr:cNvPr id="563" name="【学校施設】&#10;一人当たり面積最小値テキスト"/>
        <xdr:cNvSpPr txBox="1"/>
      </xdr:nvSpPr>
      <xdr:spPr>
        <a:xfrm>
          <a:off x="22199600"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87630</xdr:rowOff>
    </xdr:from>
    <xdr:to>
      <xdr:col>116</xdr:col>
      <xdr:colOff>152400</xdr:colOff>
      <xdr:row>64</xdr:row>
      <xdr:rowOff>87630</xdr:rowOff>
    </xdr:to>
    <xdr:cxnSp macro="">
      <xdr:nvCxnSpPr>
        <xdr:cNvPr id="564" name="直線コネクタ 563"/>
        <xdr:cNvCxnSpPr/>
      </xdr:nvCxnSpPr>
      <xdr:spPr>
        <a:xfrm>
          <a:off x="22072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165117</xdr:rowOff>
    </xdr:from>
    <xdr:ext cx="469744" cy="259045"/>
    <xdr:sp macro="" textlink="">
      <xdr:nvSpPr>
        <xdr:cNvPr id="565" name="【学校施設】&#10;一人当たり面積最大値テキスト"/>
        <xdr:cNvSpPr txBox="1"/>
      </xdr:nvSpPr>
      <xdr:spPr>
        <a:xfrm>
          <a:off x="22199600" y="925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46990</xdr:rowOff>
    </xdr:from>
    <xdr:to>
      <xdr:col>116</xdr:col>
      <xdr:colOff>152400</xdr:colOff>
      <xdr:row>55</xdr:row>
      <xdr:rowOff>46990</xdr:rowOff>
    </xdr:to>
    <xdr:cxnSp macro="">
      <xdr:nvCxnSpPr>
        <xdr:cNvPr id="566" name="直線コネクタ 565"/>
        <xdr:cNvCxnSpPr/>
      </xdr:nvCxnSpPr>
      <xdr:spPr>
        <a:xfrm>
          <a:off x="22072600" y="947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165117</xdr:rowOff>
    </xdr:from>
    <xdr:ext cx="469744" cy="259045"/>
    <xdr:sp macro="" textlink="">
      <xdr:nvSpPr>
        <xdr:cNvPr id="567" name="【学校施設】&#10;一人当たり面積平均値テキスト"/>
        <xdr:cNvSpPr txBox="1"/>
      </xdr:nvSpPr>
      <xdr:spPr>
        <a:xfrm>
          <a:off x="22199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xdr:rowOff>
    </xdr:from>
    <xdr:to>
      <xdr:col>116</xdr:col>
      <xdr:colOff>114300</xdr:colOff>
      <xdr:row>62</xdr:row>
      <xdr:rowOff>116840</xdr:rowOff>
    </xdr:to>
    <xdr:sp macro="" textlink="">
      <xdr:nvSpPr>
        <xdr:cNvPr id="568" name="フローチャート: 判断 567"/>
        <xdr:cNvSpPr/>
      </xdr:nvSpPr>
      <xdr:spPr>
        <a:xfrm>
          <a:off x="22110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69" name="フローチャート: 判断 568"/>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xdr:rowOff>
    </xdr:from>
    <xdr:to>
      <xdr:col>107</xdr:col>
      <xdr:colOff>101600</xdr:colOff>
      <xdr:row>62</xdr:row>
      <xdr:rowOff>118110</xdr:rowOff>
    </xdr:to>
    <xdr:sp macro="" textlink="">
      <xdr:nvSpPr>
        <xdr:cNvPr id="570" name="フローチャート: 判断 569"/>
        <xdr:cNvSpPr/>
      </xdr:nvSpPr>
      <xdr:spPr>
        <a:xfrm>
          <a:off x="20383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571" name="フローチャート: 判断 570"/>
        <xdr:cNvSpPr/>
      </xdr:nvSpPr>
      <xdr:spPr>
        <a:xfrm>
          <a:off x="19494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xdr:rowOff>
    </xdr:from>
    <xdr:to>
      <xdr:col>98</xdr:col>
      <xdr:colOff>38100</xdr:colOff>
      <xdr:row>62</xdr:row>
      <xdr:rowOff>104140</xdr:rowOff>
    </xdr:to>
    <xdr:sp macro="" textlink="">
      <xdr:nvSpPr>
        <xdr:cNvPr id="572" name="フローチャート: 判断 571"/>
        <xdr:cNvSpPr/>
      </xdr:nvSpPr>
      <xdr:spPr>
        <a:xfrm>
          <a:off x="18605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53340</xdr:rowOff>
    </xdr:from>
    <xdr:to>
      <xdr:col>98</xdr:col>
      <xdr:colOff>38100</xdr:colOff>
      <xdr:row>62</xdr:row>
      <xdr:rowOff>154940</xdr:rowOff>
    </xdr:to>
    <xdr:sp macro="" textlink="">
      <xdr:nvSpPr>
        <xdr:cNvPr id="578" name="楕円 577"/>
        <xdr:cNvSpPr/>
      </xdr:nvSpPr>
      <xdr:spPr>
        <a:xfrm>
          <a:off x="18605500" y="106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128287</xdr:rowOff>
    </xdr:from>
    <xdr:ext cx="469744" cy="259045"/>
    <xdr:sp macro="" textlink="">
      <xdr:nvSpPr>
        <xdr:cNvPr id="579" name="n_1aveValue【学校施設】&#10;一人当たり面積"/>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134637</xdr:rowOff>
    </xdr:from>
    <xdr:ext cx="469744" cy="259045"/>
    <xdr:sp macro="" textlink="">
      <xdr:nvSpPr>
        <xdr:cNvPr id="580" name="n_2aveValue【学校施設】&#10;一人当たり面積"/>
        <xdr:cNvSpPr txBox="1"/>
      </xdr:nvSpPr>
      <xdr:spPr>
        <a:xfrm>
          <a:off x="20199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118127</xdr:rowOff>
    </xdr:from>
    <xdr:ext cx="469744" cy="259045"/>
    <xdr:sp macro="" textlink="">
      <xdr:nvSpPr>
        <xdr:cNvPr id="581" name="n_3aveValue【学校施設】&#10;一人当たり面積"/>
        <xdr:cNvSpPr txBox="1"/>
      </xdr:nvSpPr>
      <xdr:spPr>
        <a:xfrm>
          <a:off x="19310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120667</xdr:rowOff>
    </xdr:from>
    <xdr:ext cx="469744" cy="259045"/>
    <xdr:sp macro="" textlink="">
      <xdr:nvSpPr>
        <xdr:cNvPr id="582" name="n_4aveValue【学校施設】&#10;一人当たり面積"/>
        <xdr:cNvSpPr txBox="1"/>
      </xdr:nvSpPr>
      <xdr:spPr>
        <a:xfrm>
          <a:off x="18421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146067</xdr:rowOff>
    </xdr:from>
    <xdr:ext cx="469744" cy="259045"/>
    <xdr:sp macro="" textlink="">
      <xdr:nvSpPr>
        <xdr:cNvPr id="583" name="n_4mainValue【学校施設】&#10;一人当たり面積"/>
        <xdr:cNvSpPr txBox="1"/>
      </xdr:nvSpPr>
      <xdr:spPr>
        <a:xfrm>
          <a:off x="18421427"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2" name="テキスト ボックス 5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3" name="直線コネクタ 5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4" name="テキスト ボックス 59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5" name="直線コネクタ 5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6" name="テキスト ボックス 59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7" name="直線コネクタ 5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8" name="テキスト ボックス 5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9" name="直線コネクタ 5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0" name="テキスト ボックス 5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1" name="直線コネクタ 6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2" name="テキスト ボックス 6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3" name="直線コネクタ 6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4" name="テキスト ボックス 6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5" name="直線コネクタ 6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6" name="テキスト ボックス 60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7" name="直線コネクタ 6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85452</xdr:rowOff>
    </xdr:from>
    <xdr:to>
      <xdr:col>85</xdr:col>
      <xdr:colOff>126364</xdr:colOff>
      <xdr:row>85</xdr:row>
      <xdr:rowOff>150768</xdr:rowOff>
    </xdr:to>
    <xdr:cxnSp macro="">
      <xdr:nvCxnSpPr>
        <xdr:cNvPr id="609" name="直線コネクタ 608"/>
        <xdr:cNvCxnSpPr/>
      </xdr:nvCxnSpPr>
      <xdr:spPr>
        <a:xfrm flipV="1">
          <a:off x="16318864" y="13458552"/>
          <a:ext cx="0" cy="1265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154595</xdr:rowOff>
    </xdr:from>
    <xdr:ext cx="405111" cy="259045"/>
    <xdr:sp macro="" textlink="">
      <xdr:nvSpPr>
        <xdr:cNvPr id="610" name="【児童館】&#10;有形固定資産減価償却率最小値テキスト"/>
        <xdr:cNvSpPr txBox="1"/>
      </xdr:nvSpPr>
      <xdr:spPr>
        <a:xfrm>
          <a:off x="16357600" y="1472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150768</xdr:rowOff>
    </xdr:from>
    <xdr:to>
      <xdr:col>86</xdr:col>
      <xdr:colOff>25400</xdr:colOff>
      <xdr:row>85</xdr:row>
      <xdr:rowOff>150768</xdr:rowOff>
    </xdr:to>
    <xdr:cxnSp macro="">
      <xdr:nvCxnSpPr>
        <xdr:cNvPr id="611" name="直線コネクタ 610"/>
        <xdr:cNvCxnSpPr/>
      </xdr:nvCxnSpPr>
      <xdr:spPr>
        <a:xfrm>
          <a:off x="16230600" y="147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32129</xdr:rowOff>
    </xdr:from>
    <xdr:ext cx="405111" cy="259045"/>
    <xdr:sp macro="" textlink="">
      <xdr:nvSpPr>
        <xdr:cNvPr id="612" name="【児童館】&#10;有形固定資産減価償却率最大値テキスト"/>
        <xdr:cNvSpPr txBox="1"/>
      </xdr:nvSpPr>
      <xdr:spPr>
        <a:xfrm>
          <a:off x="16357600" y="1323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85452</xdr:rowOff>
    </xdr:from>
    <xdr:to>
      <xdr:col>86</xdr:col>
      <xdr:colOff>25400</xdr:colOff>
      <xdr:row>78</xdr:row>
      <xdr:rowOff>85452</xdr:rowOff>
    </xdr:to>
    <xdr:cxnSp macro="">
      <xdr:nvCxnSpPr>
        <xdr:cNvPr id="613" name="直線コネクタ 612"/>
        <xdr:cNvCxnSpPr/>
      </xdr:nvCxnSpPr>
      <xdr:spPr>
        <a:xfrm>
          <a:off x="16230600" y="1345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614" name="【児童館】&#10;有形固定資産減価償却率平均値テキスト"/>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15" name="フローチャート: 判断 614"/>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124461</xdr:rowOff>
    </xdr:from>
    <xdr:to>
      <xdr:col>81</xdr:col>
      <xdr:colOff>101600</xdr:colOff>
      <xdr:row>83</xdr:row>
      <xdr:rowOff>54611</xdr:rowOff>
    </xdr:to>
    <xdr:sp macro="" textlink="">
      <xdr:nvSpPr>
        <xdr:cNvPr id="616" name="フローチャート: 判断 615"/>
        <xdr:cNvSpPr/>
      </xdr:nvSpPr>
      <xdr:spPr>
        <a:xfrm>
          <a:off x="1543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17" name="フローチャート: 判断 616"/>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108131</xdr:rowOff>
    </xdr:from>
    <xdr:to>
      <xdr:col>72</xdr:col>
      <xdr:colOff>38100</xdr:colOff>
      <xdr:row>83</xdr:row>
      <xdr:rowOff>38281</xdr:rowOff>
    </xdr:to>
    <xdr:sp macro="" textlink="">
      <xdr:nvSpPr>
        <xdr:cNvPr id="618" name="フローチャート: 判断 617"/>
        <xdr:cNvSpPr/>
      </xdr:nvSpPr>
      <xdr:spPr>
        <a:xfrm>
          <a:off x="13652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19" name="フローチャート: 判断 618"/>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16692</xdr:rowOff>
    </xdr:from>
    <xdr:to>
      <xdr:col>85</xdr:col>
      <xdr:colOff>177800</xdr:colOff>
      <xdr:row>83</xdr:row>
      <xdr:rowOff>118292</xdr:rowOff>
    </xdr:to>
    <xdr:sp macro="" textlink="">
      <xdr:nvSpPr>
        <xdr:cNvPr id="625" name="楕円 624"/>
        <xdr:cNvSpPr/>
      </xdr:nvSpPr>
      <xdr:spPr>
        <a:xfrm>
          <a:off x="162687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166569</xdr:rowOff>
    </xdr:from>
    <xdr:ext cx="405111" cy="259045"/>
    <xdr:sp macro="" textlink="">
      <xdr:nvSpPr>
        <xdr:cNvPr id="626" name="【児童館】&#10;有形固定資産減価償却率該当値テキスト"/>
        <xdr:cNvSpPr txBox="1"/>
      </xdr:nvSpPr>
      <xdr:spPr>
        <a:xfrm>
          <a:off x="16357600"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153851</xdr:rowOff>
    </xdr:from>
    <xdr:to>
      <xdr:col>81</xdr:col>
      <xdr:colOff>101600</xdr:colOff>
      <xdr:row>83</xdr:row>
      <xdr:rowOff>84001</xdr:rowOff>
    </xdr:to>
    <xdr:sp macro="" textlink="">
      <xdr:nvSpPr>
        <xdr:cNvPr id="627" name="楕円 626"/>
        <xdr:cNvSpPr/>
      </xdr:nvSpPr>
      <xdr:spPr>
        <a:xfrm>
          <a:off x="15430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33201</xdr:rowOff>
    </xdr:from>
    <xdr:to>
      <xdr:col>85</xdr:col>
      <xdr:colOff>127000</xdr:colOff>
      <xdr:row>83</xdr:row>
      <xdr:rowOff>67492</xdr:rowOff>
    </xdr:to>
    <xdr:cxnSp macro="">
      <xdr:nvCxnSpPr>
        <xdr:cNvPr id="628" name="直線コネクタ 627"/>
        <xdr:cNvCxnSpPr/>
      </xdr:nvCxnSpPr>
      <xdr:spPr>
        <a:xfrm>
          <a:off x="15481300" y="1426355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29" name="楕円 628"/>
        <xdr:cNvSpPr/>
      </xdr:nvSpPr>
      <xdr:spPr>
        <a:xfrm>
          <a:off x="1454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33201</xdr:rowOff>
    </xdr:from>
    <xdr:to>
      <xdr:col>81</xdr:col>
      <xdr:colOff>50800</xdr:colOff>
      <xdr:row>83</xdr:row>
      <xdr:rowOff>38100</xdr:rowOff>
    </xdr:to>
    <xdr:cxnSp macro="">
      <xdr:nvCxnSpPr>
        <xdr:cNvPr id="630" name="直線コネクタ 629"/>
        <xdr:cNvCxnSpPr/>
      </xdr:nvCxnSpPr>
      <xdr:spPr>
        <a:xfrm flipV="1">
          <a:off x="14592300" y="142635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31" name="楕円 630"/>
        <xdr:cNvSpPr/>
      </xdr:nvSpPr>
      <xdr:spPr>
        <a:xfrm>
          <a:off x="13652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154032</xdr:rowOff>
    </xdr:from>
    <xdr:to>
      <xdr:col>76</xdr:col>
      <xdr:colOff>114300</xdr:colOff>
      <xdr:row>83</xdr:row>
      <xdr:rowOff>38100</xdr:rowOff>
    </xdr:to>
    <xdr:cxnSp macro="">
      <xdr:nvCxnSpPr>
        <xdr:cNvPr id="632" name="直線コネクタ 631"/>
        <xdr:cNvCxnSpPr/>
      </xdr:nvCxnSpPr>
      <xdr:spPr>
        <a:xfrm>
          <a:off x="13703300" y="1421293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91802</xdr:rowOff>
    </xdr:from>
    <xdr:to>
      <xdr:col>67</xdr:col>
      <xdr:colOff>101600</xdr:colOff>
      <xdr:row>83</xdr:row>
      <xdr:rowOff>21952</xdr:rowOff>
    </xdr:to>
    <xdr:sp macro="" textlink="">
      <xdr:nvSpPr>
        <xdr:cNvPr id="633" name="楕円 632"/>
        <xdr:cNvSpPr/>
      </xdr:nvSpPr>
      <xdr:spPr>
        <a:xfrm>
          <a:off x="12763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142602</xdr:rowOff>
    </xdr:from>
    <xdr:to>
      <xdr:col>71</xdr:col>
      <xdr:colOff>177800</xdr:colOff>
      <xdr:row>82</xdr:row>
      <xdr:rowOff>154032</xdr:rowOff>
    </xdr:to>
    <xdr:cxnSp macro="">
      <xdr:nvCxnSpPr>
        <xdr:cNvPr id="634" name="直線コネクタ 633"/>
        <xdr:cNvCxnSpPr/>
      </xdr:nvCxnSpPr>
      <xdr:spPr>
        <a:xfrm>
          <a:off x="12814300" y="142015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71138</xdr:rowOff>
    </xdr:from>
    <xdr:ext cx="405111" cy="259045"/>
    <xdr:sp macro="" textlink="">
      <xdr:nvSpPr>
        <xdr:cNvPr id="635" name="n_1aveValue【児童館】&#10;有形固定資産減価償却率"/>
        <xdr:cNvSpPr txBox="1"/>
      </xdr:nvSpPr>
      <xdr:spPr>
        <a:xfrm>
          <a:off x="152660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36" name="n_2aveValue【児童館】&#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29408</xdr:rowOff>
    </xdr:from>
    <xdr:ext cx="405111" cy="259045"/>
    <xdr:sp macro="" textlink="">
      <xdr:nvSpPr>
        <xdr:cNvPr id="637" name="n_3aveValue【児童館】&#10;有形固定資産減価償却率"/>
        <xdr:cNvSpPr txBox="1"/>
      </xdr:nvSpPr>
      <xdr:spPr>
        <a:xfrm>
          <a:off x="13500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638" name="n_4aveValue【児童館】&#10;有形固定資産減価償却率"/>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75128</xdr:rowOff>
    </xdr:from>
    <xdr:ext cx="405111" cy="259045"/>
    <xdr:sp macro="" textlink="">
      <xdr:nvSpPr>
        <xdr:cNvPr id="639" name="n_1mainValue【児童館】&#10;有形固定資産減価償却率"/>
        <xdr:cNvSpPr txBox="1"/>
      </xdr:nvSpPr>
      <xdr:spPr>
        <a:xfrm>
          <a:off x="152660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640" name="n_2mainValue【児童館】&#10;有形固定資産減価償却率"/>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41" name="n_3mainValue【児童館】&#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38479</xdr:rowOff>
    </xdr:from>
    <xdr:ext cx="405111" cy="259045"/>
    <xdr:sp macro="" textlink="">
      <xdr:nvSpPr>
        <xdr:cNvPr id="642" name="n_4mainValue【児童館】&#10;有形固定資産減価償却率"/>
        <xdr:cNvSpPr txBox="1"/>
      </xdr:nvSpPr>
      <xdr:spPr>
        <a:xfrm>
          <a:off x="12611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3" name="直線コネクタ 6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4" name="テキスト ボックス 6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5" name="直線コネクタ 6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6" name="テキスト ボックス 6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7" name="直線コネクタ 6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8" name="テキスト ボックス 6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9" name="直線コネクタ 6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0" name="テキスト ボックス 6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1" name="直線コネクタ 6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2" name="テキスト ボックス 6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666" name="直線コネクタ 665"/>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67"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68" name="直線コネクタ 667"/>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69"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70" name="直線コネクタ 669"/>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71"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72" name="フローチャート: 判断 671"/>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73" name="フローチャート: 判断 67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74" name="フローチャート: 判断 673"/>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675" name="フローチャート: 判断 674"/>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676" name="フローチャート: 判断 675"/>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44450</xdr:rowOff>
    </xdr:from>
    <xdr:to>
      <xdr:col>98</xdr:col>
      <xdr:colOff>38100</xdr:colOff>
      <xdr:row>83</xdr:row>
      <xdr:rowOff>146050</xdr:rowOff>
    </xdr:to>
    <xdr:sp macro="" textlink="">
      <xdr:nvSpPr>
        <xdr:cNvPr id="682" name="楕円 681"/>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683"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84" name="n_2aveValue【児童館】&#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685" name="n_3aveValue【児童館】&#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686" name="n_4aveValue【児童館】&#10;一人当たり面積"/>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687" name="n_4mainValue【児童館】&#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89" name="正方形/長方形 688"/>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90" name="正方形/長方形 689"/>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91" name="正方形/長方形 690"/>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92" name="正方形/長方形 691"/>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3" name="正方形/長方形 69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95" name="正方形/長方形 694"/>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96" name="正方形/長方形 695"/>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97" name="正方形/長方形 696"/>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98" name="正方形/長方形 697"/>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46.9</a:t>
          </a:r>
          <a:r>
            <a:rPr kumimoji="1" lang="ja-JP" altLang="en-US" sz="1300">
              <a:latin typeface="ＭＳ Ｐゴシック" panose="020B0600070205080204" pitchFamily="50" charset="-128"/>
              <a:ea typeface="ＭＳ Ｐゴシック" panose="020B0600070205080204" pitchFamily="50" charset="-128"/>
            </a:rPr>
            <a:t>％で、類似団体内平均値と比較して</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一方、道路の有形固定資産減価償却率は</a:t>
          </a:r>
          <a:r>
            <a:rPr kumimoji="1" lang="en-US" altLang="ja-JP" sz="1300">
              <a:latin typeface="ＭＳ Ｐゴシック" panose="020B0600070205080204" pitchFamily="50" charset="-128"/>
              <a:ea typeface="ＭＳ Ｐゴシック" panose="020B0600070205080204" pitchFamily="50" charset="-128"/>
            </a:rPr>
            <a:t>95.7</a:t>
          </a:r>
          <a:r>
            <a:rPr kumimoji="1" lang="ja-JP" altLang="en-US" sz="1300">
              <a:latin typeface="ＭＳ Ｐゴシック" panose="020B0600070205080204" pitchFamily="50" charset="-128"/>
              <a:ea typeface="ＭＳ Ｐゴシック" panose="020B0600070205080204" pitchFamily="50" charset="-128"/>
            </a:rPr>
            <a:t>％となっており、類似団体内平均値と比較して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37.7</a:t>
          </a:r>
          <a:r>
            <a:rPr kumimoji="1" lang="ja-JP" altLang="en-US" sz="1300">
              <a:latin typeface="ＭＳ Ｐゴシック" panose="020B0600070205080204" pitchFamily="50" charset="-128"/>
              <a:ea typeface="ＭＳ Ｐゴシック" panose="020B0600070205080204" pitchFamily="50" charset="-128"/>
            </a:rPr>
            <a:t>ポイント高くなっています。</a:t>
          </a:r>
        </a:p>
        <a:p>
          <a:r>
            <a:rPr kumimoji="1" lang="ja-JP" altLang="en-US" sz="1300">
              <a:latin typeface="ＭＳ Ｐゴシック" panose="020B0600070205080204" pitchFamily="50" charset="-128"/>
              <a:ea typeface="ＭＳ Ｐゴシック" panose="020B0600070205080204" pitchFamily="50" charset="-128"/>
            </a:rPr>
            <a:t>　今後、公共施設や道路、橋梁等の更新経費が増大することが想定されるため、計画的に機能更新を進めていく必要があります。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734,493
709,206
60.83
280,208,262
275,540,482
3,654,326
169,514,766
17,987,027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40</xdr:row>
      <xdr:rowOff>149352</xdr:rowOff>
    </xdr:to>
    <xdr:cxnSp macro="">
      <xdr:nvCxnSpPr>
        <xdr:cNvPr id="55" name="直線コネクタ 54"/>
        <xdr:cNvCxnSpPr/>
      </xdr:nvCxnSpPr>
      <xdr:spPr>
        <a:xfrm flipV="1">
          <a:off x="4634865" y="5848350"/>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図書館】&#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8" name="【図書館】&#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59" name="直線コネクタ 58"/>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55135</xdr:rowOff>
    </xdr:from>
    <xdr:ext cx="405111" cy="259045"/>
    <xdr:sp macro="" textlink="">
      <xdr:nvSpPr>
        <xdr:cNvPr id="60" name="【図書館】&#10;有形固定資産減価償却率平均値テキスト"/>
        <xdr:cNvSpPr txBox="1"/>
      </xdr:nvSpPr>
      <xdr:spPr>
        <a:xfrm>
          <a:off x="4673600" y="6227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160274</xdr:rowOff>
    </xdr:from>
    <xdr:to>
      <xdr:col>20</xdr:col>
      <xdr:colOff>38100</xdr:colOff>
      <xdr:row>37</xdr:row>
      <xdr:rowOff>90424</xdr:rowOff>
    </xdr:to>
    <xdr:sp macro="" textlink="">
      <xdr:nvSpPr>
        <xdr:cNvPr id="62" name="フローチャート: 判断 61"/>
        <xdr:cNvSpPr/>
      </xdr:nvSpPr>
      <xdr:spPr>
        <a:xfrm>
          <a:off x="3746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107696</xdr:rowOff>
    </xdr:from>
    <xdr:to>
      <xdr:col>15</xdr:col>
      <xdr:colOff>101600</xdr:colOff>
      <xdr:row>37</xdr:row>
      <xdr:rowOff>37846</xdr:rowOff>
    </xdr:to>
    <xdr:sp macro="" textlink="">
      <xdr:nvSpPr>
        <xdr:cNvPr id="63" name="フローチャート: 判断 62"/>
        <xdr:cNvSpPr/>
      </xdr:nvSpPr>
      <xdr:spPr>
        <a:xfrm>
          <a:off x="2857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130556</xdr:rowOff>
    </xdr:from>
    <xdr:to>
      <xdr:col>10</xdr:col>
      <xdr:colOff>165100</xdr:colOff>
      <xdr:row>37</xdr:row>
      <xdr:rowOff>60706</xdr:rowOff>
    </xdr:to>
    <xdr:sp macro="" textlink="">
      <xdr:nvSpPr>
        <xdr:cNvPr id="64" name="フローチャート: 判断 63"/>
        <xdr:cNvSpPr/>
      </xdr:nvSpPr>
      <xdr:spPr>
        <a:xfrm>
          <a:off x="1968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18542</xdr:rowOff>
    </xdr:from>
    <xdr:to>
      <xdr:col>6</xdr:col>
      <xdr:colOff>38100</xdr:colOff>
      <xdr:row>37</xdr:row>
      <xdr:rowOff>120142</xdr:rowOff>
    </xdr:to>
    <xdr:sp macro="" textlink="">
      <xdr:nvSpPr>
        <xdr:cNvPr id="65" name="フローチャート: 判断 64"/>
        <xdr:cNvSpPr/>
      </xdr:nvSpPr>
      <xdr:spPr>
        <a:xfrm>
          <a:off x="1079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61976</xdr:rowOff>
    </xdr:from>
    <xdr:to>
      <xdr:col>24</xdr:col>
      <xdr:colOff>114300</xdr:colOff>
      <xdr:row>37</xdr:row>
      <xdr:rowOff>163576</xdr:rowOff>
    </xdr:to>
    <xdr:sp macro="" textlink="">
      <xdr:nvSpPr>
        <xdr:cNvPr id="71" name="楕円 70"/>
        <xdr:cNvSpPr/>
      </xdr:nvSpPr>
      <xdr:spPr>
        <a:xfrm>
          <a:off x="45847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40403</xdr:rowOff>
    </xdr:from>
    <xdr:ext cx="405111" cy="259045"/>
    <xdr:sp macro="" textlink="">
      <xdr:nvSpPr>
        <xdr:cNvPr id="72" name="【図書館】&#10;有形固定資産減価償却率該当値テキスト"/>
        <xdr:cNvSpPr txBox="1"/>
      </xdr:nvSpPr>
      <xdr:spPr>
        <a:xfrm>
          <a:off x="4673600" y="638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xdr:rowOff>
    </xdr:from>
    <xdr:to>
      <xdr:col>20</xdr:col>
      <xdr:colOff>38100</xdr:colOff>
      <xdr:row>37</xdr:row>
      <xdr:rowOff>110998</xdr:rowOff>
    </xdr:to>
    <xdr:sp macro="" textlink="">
      <xdr:nvSpPr>
        <xdr:cNvPr id="73" name="楕円 72"/>
        <xdr:cNvSpPr/>
      </xdr:nvSpPr>
      <xdr:spPr>
        <a:xfrm>
          <a:off x="3746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60198</xdr:rowOff>
    </xdr:from>
    <xdr:to>
      <xdr:col>24</xdr:col>
      <xdr:colOff>63500</xdr:colOff>
      <xdr:row>37</xdr:row>
      <xdr:rowOff>112776</xdr:rowOff>
    </xdr:to>
    <xdr:cxnSp macro="">
      <xdr:nvCxnSpPr>
        <xdr:cNvPr id="74" name="直線コネクタ 73"/>
        <xdr:cNvCxnSpPr/>
      </xdr:nvCxnSpPr>
      <xdr:spPr>
        <a:xfrm>
          <a:off x="3797300" y="640384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18542</xdr:rowOff>
    </xdr:from>
    <xdr:to>
      <xdr:col>15</xdr:col>
      <xdr:colOff>101600</xdr:colOff>
      <xdr:row>38</xdr:row>
      <xdr:rowOff>120142</xdr:rowOff>
    </xdr:to>
    <xdr:sp macro="" textlink="">
      <xdr:nvSpPr>
        <xdr:cNvPr id="75" name="楕円 74"/>
        <xdr:cNvSpPr/>
      </xdr:nvSpPr>
      <xdr:spPr>
        <a:xfrm>
          <a:off x="2857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60198</xdr:rowOff>
    </xdr:from>
    <xdr:to>
      <xdr:col>19</xdr:col>
      <xdr:colOff>177800</xdr:colOff>
      <xdr:row>38</xdr:row>
      <xdr:rowOff>69342</xdr:rowOff>
    </xdr:to>
    <xdr:cxnSp macro="">
      <xdr:nvCxnSpPr>
        <xdr:cNvPr id="76" name="直線コネクタ 75"/>
        <xdr:cNvCxnSpPr/>
      </xdr:nvCxnSpPr>
      <xdr:spPr>
        <a:xfrm flipV="1">
          <a:off x="2908300" y="6403848"/>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77" name="楕円 76"/>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69342</xdr:rowOff>
    </xdr:to>
    <xdr:cxnSp macro="">
      <xdr:nvCxnSpPr>
        <xdr:cNvPr id="78" name="直線コネクタ 77"/>
        <xdr:cNvCxnSpPr/>
      </xdr:nvCxnSpPr>
      <xdr:spPr>
        <a:xfrm>
          <a:off x="2019300" y="65684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141986</xdr:rowOff>
    </xdr:from>
    <xdr:to>
      <xdr:col>6</xdr:col>
      <xdr:colOff>38100</xdr:colOff>
      <xdr:row>38</xdr:row>
      <xdr:rowOff>72136</xdr:rowOff>
    </xdr:to>
    <xdr:sp macro="" textlink="">
      <xdr:nvSpPr>
        <xdr:cNvPr id="79" name="楕円 78"/>
        <xdr:cNvSpPr/>
      </xdr:nvSpPr>
      <xdr:spPr>
        <a:xfrm>
          <a:off x="1079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21336</xdr:rowOff>
    </xdr:from>
    <xdr:to>
      <xdr:col>10</xdr:col>
      <xdr:colOff>114300</xdr:colOff>
      <xdr:row>38</xdr:row>
      <xdr:rowOff>53340</xdr:rowOff>
    </xdr:to>
    <xdr:cxnSp macro="">
      <xdr:nvCxnSpPr>
        <xdr:cNvPr id="80" name="直線コネクタ 79"/>
        <xdr:cNvCxnSpPr/>
      </xdr:nvCxnSpPr>
      <xdr:spPr>
        <a:xfrm>
          <a:off x="1130300" y="65364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106951</xdr:rowOff>
    </xdr:from>
    <xdr:ext cx="405111" cy="259045"/>
    <xdr:sp macro="" textlink="">
      <xdr:nvSpPr>
        <xdr:cNvPr id="81" name="n_1aveValue【図書館】&#10;有形固定資産減価償却率"/>
        <xdr:cNvSpPr txBox="1"/>
      </xdr:nvSpPr>
      <xdr:spPr>
        <a:xfrm>
          <a:off x="35820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54373</xdr:rowOff>
    </xdr:from>
    <xdr:ext cx="405111" cy="259045"/>
    <xdr:sp macro="" textlink="">
      <xdr:nvSpPr>
        <xdr:cNvPr id="82" name="n_2aveValue【図書館】&#10;有形固定資産減価償却率"/>
        <xdr:cNvSpPr txBox="1"/>
      </xdr:nvSpPr>
      <xdr:spPr>
        <a:xfrm>
          <a:off x="2705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77233</xdr:rowOff>
    </xdr:from>
    <xdr:ext cx="405111" cy="259045"/>
    <xdr:sp macro="" textlink="">
      <xdr:nvSpPr>
        <xdr:cNvPr id="83" name="n_3aveValue【図書館】&#10;有形固定資産減価償却率"/>
        <xdr:cNvSpPr txBox="1"/>
      </xdr:nvSpPr>
      <xdr:spPr>
        <a:xfrm>
          <a:off x="1816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136669</xdr:rowOff>
    </xdr:from>
    <xdr:ext cx="405111" cy="259045"/>
    <xdr:sp macro="" textlink="">
      <xdr:nvSpPr>
        <xdr:cNvPr id="84" name="n_4aveValue【図書館】&#10;有形固定資産減価償却率"/>
        <xdr:cNvSpPr txBox="1"/>
      </xdr:nvSpPr>
      <xdr:spPr>
        <a:xfrm>
          <a:off x="927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102125</xdr:rowOff>
    </xdr:from>
    <xdr:ext cx="405111" cy="259045"/>
    <xdr:sp macro="" textlink="">
      <xdr:nvSpPr>
        <xdr:cNvPr id="85" name="n_1mainValue【図書館】&#10;有形固定資産減価償却率"/>
        <xdr:cNvSpPr txBox="1"/>
      </xdr:nvSpPr>
      <xdr:spPr>
        <a:xfrm>
          <a:off x="3582044" y="64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111269</xdr:rowOff>
    </xdr:from>
    <xdr:ext cx="405111" cy="259045"/>
    <xdr:sp macro="" textlink="">
      <xdr:nvSpPr>
        <xdr:cNvPr id="86" name="n_2mainValue【図書館】&#10;有形固定資産減価償却率"/>
        <xdr:cNvSpPr txBox="1"/>
      </xdr:nvSpPr>
      <xdr:spPr>
        <a:xfrm>
          <a:off x="2705744" y="662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7" name="n_3mainValue【図書館】&#10;有形固定資産減価償却率"/>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63263</xdr:rowOff>
    </xdr:from>
    <xdr:ext cx="405111" cy="259045"/>
    <xdr:sp macro="" textlink="">
      <xdr:nvSpPr>
        <xdr:cNvPr id="88" name="n_4mainValue【図書館】&#10;有形固定資産減価償却率"/>
        <xdr:cNvSpPr txBox="1"/>
      </xdr:nvSpPr>
      <xdr:spPr>
        <a:xfrm>
          <a:off x="927744" y="657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78486</xdr:rowOff>
    </xdr:from>
    <xdr:to>
      <xdr:col>54</xdr:col>
      <xdr:colOff>189865</xdr:colOff>
      <xdr:row>41</xdr:row>
      <xdr:rowOff>96774</xdr:rowOff>
    </xdr:to>
    <xdr:cxnSp macro="">
      <xdr:nvCxnSpPr>
        <xdr:cNvPr id="110" name="直線コネクタ 109"/>
        <xdr:cNvCxnSpPr/>
      </xdr:nvCxnSpPr>
      <xdr:spPr>
        <a:xfrm flipV="1">
          <a:off x="10476865" y="6079236"/>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25163</xdr:rowOff>
    </xdr:from>
    <xdr:ext cx="469744" cy="259045"/>
    <xdr:sp macro="" textlink="">
      <xdr:nvSpPr>
        <xdr:cNvPr id="113" name="【図書館】&#10;一人当たり面積最大値テキスト"/>
        <xdr:cNvSpPr txBox="1"/>
      </xdr:nvSpPr>
      <xdr:spPr>
        <a:xfrm>
          <a:off x="10515600" y="58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78486</xdr:rowOff>
    </xdr:from>
    <xdr:to>
      <xdr:col>55</xdr:col>
      <xdr:colOff>88900</xdr:colOff>
      <xdr:row>35</xdr:row>
      <xdr:rowOff>78486</xdr:rowOff>
    </xdr:to>
    <xdr:cxnSp macro="">
      <xdr:nvCxnSpPr>
        <xdr:cNvPr id="114" name="直線コネクタ 113"/>
        <xdr:cNvCxnSpPr/>
      </xdr:nvCxnSpPr>
      <xdr:spPr>
        <a:xfrm>
          <a:off x="10388600" y="607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67835</xdr:rowOff>
    </xdr:from>
    <xdr:ext cx="469744" cy="259045"/>
    <xdr:sp macro="" textlink="">
      <xdr:nvSpPr>
        <xdr:cNvPr id="115" name="【図書館】&#10;一人当たり面積平均値テキスト"/>
        <xdr:cNvSpPr txBox="1"/>
      </xdr:nvSpPr>
      <xdr:spPr>
        <a:xfrm>
          <a:off x="10515600" y="692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16" name="フローチャート: 判断 115"/>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7" name="フローチャート: 判断 116"/>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18" name="フローチャート: 判断 117"/>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80264</xdr:rowOff>
    </xdr:from>
    <xdr:to>
      <xdr:col>41</xdr:col>
      <xdr:colOff>101600</xdr:colOff>
      <xdr:row>41</xdr:row>
      <xdr:rowOff>10414</xdr:rowOff>
    </xdr:to>
    <xdr:sp macro="" textlink="">
      <xdr:nvSpPr>
        <xdr:cNvPr id="119" name="フローチャート: 判断 118"/>
        <xdr:cNvSpPr/>
      </xdr:nvSpPr>
      <xdr:spPr>
        <a:xfrm>
          <a:off x="7810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20" name="フローチャート: 判断 119"/>
        <xdr:cNvSpPr/>
      </xdr:nvSpPr>
      <xdr:spPr>
        <a:xfrm>
          <a:off x="6921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121412</xdr:rowOff>
    </xdr:from>
    <xdr:to>
      <xdr:col>36</xdr:col>
      <xdr:colOff>165100</xdr:colOff>
      <xdr:row>41</xdr:row>
      <xdr:rowOff>51562</xdr:rowOff>
    </xdr:to>
    <xdr:sp macro="" textlink="">
      <xdr:nvSpPr>
        <xdr:cNvPr id="126" name="楕円 125"/>
        <xdr:cNvSpPr/>
      </xdr:nvSpPr>
      <xdr:spPr>
        <a:xfrm>
          <a:off x="6921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40657</xdr:rowOff>
    </xdr:from>
    <xdr:ext cx="469744" cy="259045"/>
    <xdr:sp macro="" textlink="">
      <xdr:nvSpPr>
        <xdr:cNvPr id="127" name="n_1aveValue【図書館】&#10;一人当たり面積"/>
        <xdr:cNvSpPr txBox="1"/>
      </xdr:nvSpPr>
      <xdr:spPr>
        <a:xfrm>
          <a:off x="93917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28" name="n_2aveValue【図書館】&#10;一人当たり面積"/>
        <xdr:cNvSpPr txBox="1"/>
      </xdr:nvSpPr>
      <xdr:spPr>
        <a:xfrm>
          <a:off x="85154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26941</xdr:rowOff>
    </xdr:from>
    <xdr:ext cx="469744" cy="259045"/>
    <xdr:sp macro="" textlink="">
      <xdr:nvSpPr>
        <xdr:cNvPr id="129" name="n_3aveValue【図書館】&#10;一人当たり面積"/>
        <xdr:cNvSpPr txBox="1"/>
      </xdr:nvSpPr>
      <xdr:spPr>
        <a:xfrm>
          <a:off x="7626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58945</xdr:rowOff>
    </xdr:from>
    <xdr:ext cx="469744" cy="259045"/>
    <xdr:sp macro="" textlink="">
      <xdr:nvSpPr>
        <xdr:cNvPr id="130" name="n_4aveValue【図書館】&#10;一人当たり面積"/>
        <xdr:cNvSpPr txBox="1"/>
      </xdr:nvSpPr>
      <xdr:spPr>
        <a:xfrm>
          <a:off x="6737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42689</xdr:rowOff>
    </xdr:from>
    <xdr:ext cx="469744" cy="259045"/>
    <xdr:sp macro="" textlink="">
      <xdr:nvSpPr>
        <xdr:cNvPr id="131" name="n_4mainValue【図書館】&#10;一人当たり面積"/>
        <xdr:cNvSpPr txBox="1"/>
      </xdr:nvSpPr>
      <xdr:spPr>
        <a:xfrm>
          <a:off x="6737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43" name="直線コネクタ 142"/>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44" name="テキスト ボックス 143"/>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45" name="直線コネクタ 144"/>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46" name="テキスト ボックス 145"/>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47" name="直線コネクタ 146"/>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48" name="テキスト ボックス 147"/>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51" name="直線コネクタ 150"/>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52" name="テキスト ボックス 151"/>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53" name="直線コネクタ 15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54" name="テキスト ボックス 15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55" name="直線コネクタ 154"/>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56" name="テキスト ボックス 155"/>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25718</xdr:rowOff>
    </xdr:to>
    <xdr:cxnSp macro="">
      <xdr:nvCxnSpPr>
        <xdr:cNvPr id="160" name="直線コネクタ 159"/>
        <xdr:cNvCxnSpPr/>
      </xdr:nvCxnSpPr>
      <xdr:spPr>
        <a:xfrm flipV="1">
          <a:off x="4634865" y="9624060"/>
          <a:ext cx="0" cy="137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29545</xdr:rowOff>
    </xdr:from>
    <xdr:ext cx="405111" cy="259045"/>
    <xdr:sp macro="" textlink="">
      <xdr:nvSpPr>
        <xdr:cNvPr id="161" name="【体育館・プール】&#10;有形固定資産減価償却率最小値テキスト"/>
        <xdr:cNvSpPr txBox="1"/>
      </xdr:nvSpPr>
      <xdr:spPr>
        <a:xfrm>
          <a:off x="4673600" y="1100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25718</xdr:rowOff>
    </xdr:from>
    <xdr:to>
      <xdr:col>24</xdr:col>
      <xdr:colOff>152400</xdr:colOff>
      <xdr:row>64</xdr:row>
      <xdr:rowOff>25718</xdr:rowOff>
    </xdr:to>
    <xdr:cxnSp macro="">
      <xdr:nvCxnSpPr>
        <xdr:cNvPr id="162" name="直線コネクタ 161"/>
        <xdr:cNvCxnSpPr/>
      </xdr:nvCxnSpPr>
      <xdr:spPr>
        <a:xfrm>
          <a:off x="4546600" y="1099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63"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64" name="直線コネクタ 163"/>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65" name="【体育館・プール】&#10;有形固定資産減価償却率平均値テキスト"/>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6" name="フローチャート: 判断 165"/>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7" name="フローチャート: 判断 166"/>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57785</xdr:rowOff>
    </xdr:from>
    <xdr:to>
      <xdr:col>15</xdr:col>
      <xdr:colOff>101600</xdr:colOff>
      <xdr:row>59</xdr:row>
      <xdr:rowOff>159385</xdr:rowOff>
    </xdr:to>
    <xdr:sp macro="" textlink="">
      <xdr:nvSpPr>
        <xdr:cNvPr id="168" name="フローチャート: 判断 167"/>
        <xdr:cNvSpPr/>
      </xdr:nvSpPr>
      <xdr:spPr>
        <a:xfrm>
          <a:off x="2857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114935</xdr:rowOff>
    </xdr:from>
    <xdr:to>
      <xdr:col>10</xdr:col>
      <xdr:colOff>165100</xdr:colOff>
      <xdr:row>59</xdr:row>
      <xdr:rowOff>45085</xdr:rowOff>
    </xdr:to>
    <xdr:sp macro="" textlink="">
      <xdr:nvSpPr>
        <xdr:cNvPr id="169" name="フローチャート: 判断 168"/>
        <xdr:cNvSpPr/>
      </xdr:nvSpPr>
      <xdr:spPr>
        <a:xfrm>
          <a:off x="1968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117793</xdr:rowOff>
    </xdr:from>
    <xdr:to>
      <xdr:col>6</xdr:col>
      <xdr:colOff>38100</xdr:colOff>
      <xdr:row>59</xdr:row>
      <xdr:rowOff>47943</xdr:rowOff>
    </xdr:to>
    <xdr:sp macro="" textlink="">
      <xdr:nvSpPr>
        <xdr:cNvPr id="170" name="フローチャート: 判断 169"/>
        <xdr:cNvSpPr/>
      </xdr:nvSpPr>
      <xdr:spPr>
        <a:xfrm>
          <a:off x="1079500" y="1006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xdr:rowOff>
    </xdr:from>
    <xdr:to>
      <xdr:col>24</xdr:col>
      <xdr:colOff>114300</xdr:colOff>
      <xdr:row>58</xdr:row>
      <xdr:rowOff>113665</xdr:rowOff>
    </xdr:to>
    <xdr:sp macro="" textlink="">
      <xdr:nvSpPr>
        <xdr:cNvPr id="176" name="楕円 175"/>
        <xdr:cNvSpPr/>
      </xdr:nvSpPr>
      <xdr:spPr>
        <a:xfrm>
          <a:off x="4584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34942</xdr:rowOff>
    </xdr:from>
    <xdr:ext cx="405111" cy="259045"/>
    <xdr:sp macro="" textlink="">
      <xdr:nvSpPr>
        <xdr:cNvPr id="177" name="【体育館・プール】&#10;有形固定資産減価償却率該当値テキスト"/>
        <xdr:cNvSpPr txBox="1"/>
      </xdr:nvSpPr>
      <xdr:spPr>
        <a:xfrm>
          <a:off x="4673600"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120650</xdr:rowOff>
    </xdr:from>
    <xdr:to>
      <xdr:col>20</xdr:col>
      <xdr:colOff>38100</xdr:colOff>
      <xdr:row>58</xdr:row>
      <xdr:rowOff>50800</xdr:rowOff>
    </xdr:to>
    <xdr:sp macro="" textlink="">
      <xdr:nvSpPr>
        <xdr:cNvPr id="178" name="楕円 177"/>
        <xdr:cNvSpPr/>
      </xdr:nvSpPr>
      <xdr:spPr>
        <a:xfrm>
          <a:off x="3746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0</xdr:rowOff>
    </xdr:from>
    <xdr:to>
      <xdr:col>24</xdr:col>
      <xdr:colOff>63500</xdr:colOff>
      <xdr:row>58</xdr:row>
      <xdr:rowOff>62865</xdr:rowOff>
    </xdr:to>
    <xdr:cxnSp macro="">
      <xdr:nvCxnSpPr>
        <xdr:cNvPr id="179" name="直線コネクタ 178"/>
        <xdr:cNvCxnSpPr/>
      </xdr:nvCxnSpPr>
      <xdr:spPr>
        <a:xfrm>
          <a:off x="3797300" y="994410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92075</xdr:rowOff>
    </xdr:from>
    <xdr:to>
      <xdr:col>15</xdr:col>
      <xdr:colOff>101600</xdr:colOff>
      <xdr:row>58</xdr:row>
      <xdr:rowOff>22225</xdr:rowOff>
    </xdr:to>
    <xdr:sp macro="" textlink="">
      <xdr:nvSpPr>
        <xdr:cNvPr id="180" name="楕円 179"/>
        <xdr:cNvSpPr/>
      </xdr:nvSpPr>
      <xdr:spPr>
        <a:xfrm>
          <a:off x="2857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142875</xdr:rowOff>
    </xdr:from>
    <xdr:to>
      <xdr:col>19</xdr:col>
      <xdr:colOff>177800</xdr:colOff>
      <xdr:row>58</xdr:row>
      <xdr:rowOff>0</xdr:rowOff>
    </xdr:to>
    <xdr:cxnSp macro="">
      <xdr:nvCxnSpPr>
        <xdr:cNvPr id="181" name="直線コネクタ 180"/>
        <xdr:cNvCxnSpPr/>
      </xdr:nvCxnSpPr>
      <xdr:spPr>
        <a:xfrm>
          <a:off x="2908300" y="9915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140653</xdr:rowOff>
    </xdr:from>
    <xdr:to>
      <xdr:col>10</xdr:col>
      <xdr:colOff>165100</xdr:colOff>
      <xdr:row>57</xdr:row>
      <xdr:rowOff>70803</xdr:rowOff>
    </xdr:to>
    <xdr:sp macro="" textlink="">
      <xdr:nvSpPr>
        <xdr:cNvPr id="182" name="楕円 181"/>
        <xdr:cNvSpPr/>
      </xdr:nvSpPr>
      <xdr:spPr>
        <a:xfrm>
          <a:off x="1968500" y="97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20003</xdr:rowOff>
    </xdr:from>
    <xdr:to>
      <xdr:col>15</xdr:col>
      <xdr:colOff>50800</xdr:colOff>
      <xdr:row>57</xdr:row>
      <xdr:rowOff>142875</xdr:rowOff>
    </xdr:to>
    <xdr:cxnSp macro="">
      <xdr:nvCxnSpPr>
        <xdr:cNvPr id="183" name="直線コネクタ 182"/>
        <xdr:cNvCxnSpPr/>
      </xdr:nvCxnSpPr>
      <xdr:spPr>
        <a:xfrm>
          <a:off x="2019300" y="9792653"/>
          <a:ext cx="8890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123507</xdr:rowOff>
    </xdr:from>
    <xdr:to>
      <xdr:col>6</xdr:col>
      <xdr:colOff>38100</xdr:colOff>
      <xdr:row>57</xdr:row>
      <xdr:rowOff>53657</xdr:rowOff>
    </xdr:to>
    <xdr:sp macro="" textlink="">
      <xdr:nvSpPr>
        <xdr:cNvPr id="184" name="楕円 183"/>
        <xdr:cNvSpPr/>
      </xdr:nvSpPr>
      <xdr:spPr>
        <a:xfrm>
          <a:off x="1079500" y="97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2857</xdr:rowOff>
    </xdr:from>
    <xdr:to>
      <xdr:col>10</xdr:col>
      <xdr:colOff>114300</xdr:colOff>
      <xdr:row>57</xdr:row>
      <xdr:rowOff>20003</xdr:rowOff>
    </xdr:to>
    <xdr:cxnSp macro="">
      <xdr:nvCxnSpPr>
        <xdr:cNvPr id="185" name="直線コネクタ 184"/>
        <xdr:cNvCxnSpPr/>
      </xdr:nvCxnSpPr>
      <xdr:spPr>
        <a:xfrm>
          <a:off x="1130300" y="9775507"/>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86" name="n_1aveValue【体育館・プー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150512</xdr:rowOff>
    </xdr:from>
    <xdr:ext cx="405111" cy="259045"/>
    <xdr:sp macro="" textlink="">
      <xdr:nvSpPr>
        <xdr:cNvPr id="187" name="n_2aveValue【体育館・プール】&#10;有形固定資産減価償却率"/>
        <xdr:cNvSpPr txBox="1"/>
      </xdr:nvSpPr>
      <xdr:spPr>
        <a:xfrm>
          <a:off x="2705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36212</xdr:rowOff>
    </xdr:from>
    <xdr:ext cx="405111" cy="259045"/>
    <xdr:sp macro="" textlink="">
      <xdr:nvSpPr>
        <xdr:cNvPr id="188" name="n_3aveValue【体育館・プール】&#10;有形固定資産減価償却率"/>
        <xdr:cNvSpPr txBox="1"/>
      </xdr:nvSpPr>
      <xdr:spPr>
        <a:xfrm>
          <a:off x="1816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39070</xdr:rowOff>
    </xdr:from>
    <xdr:ext cx="405111" cy="259045"/>
    <xdr:sp macro="" textlink="">
      <xdr:nvSpPr>
        <xdr:cNvPr id="189" name="n_4aveValue【体育館・プール】&#10;有形固定資産減価償却率"/>
        <xdr:cNvSpPr txBox="1"/>
      </xdr:nvSpPr>
      <xdr:spPr>
        <a:xfrm>
          <a:off x="927744" y="10154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67327</xdr:rowOff>
    </xdr:from>
    <xdr:ext cx="405111" cy="259045"/>
    <xdr:sp macro="" textlink="">
      <xdr:nvSpPr>
        <xdr:cNvPr id="190" name="n_1mainValue【体育館・プール】&#10;有形固定資産減価償却率"/>
        <xdr:cNvSpPr txBox="1"/>
      </xdr:nvSpPr>
      <xdr:spPr>
        <a:xfrm>
          <a:off x="3582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38752</xdr:rowOff>
    </xdr:from>
    <xdr:ext cx="405111" cy="259045"/>
    <xdr:sp macro="" textlink="">
      <xdr:nvSpPr>
        <xdr:cNvPr id="191" name="n_2mainValue【体育館・プール】&#10;有形固定資産減価償却率"/>
        <xdr:cNvSpPr txBox="1"/>
      </xdr:nvSpPr>
      <xdr:spPr>
        <a:xfrm>
          <a:off x="2705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87330</xdr:rowOff>
    </xdr:from>
    <xdr:ext cx="405111" cy="259045"/>
    <xdr:sp macro="" textlink="">
      <xdr:nvSpPr>
        <xdr:cNvPr id="192" name="n_3mainValue【体育館・プール】&#10;有形固定資産減価償却率"/>
        <xdr:cNvSpPr txBox="1"/>
      </xdr:nvSpPr>
      <xdr:spPr>
        <a:xfrm>
          <a:off x="1816744" y="9517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70184</xdr:rowOff>
    </xdr:from>
    <xdr:ext cx="405111" cy="259045"/>
    <xdr:sp macro="" textlink="">
      <xdr:nvSpPr>
        <xdr:cNvPr id="193" name="n_4mainValue【体育館・プール】&#10;有形固定資産減価償却率"/>
        <xdr:cNvSpPr txBox="1"/>
      </xdr:nvSpPr>
      <xdr:spPr>
        <a:xfrm>
          <a:off x="927744" y="9499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4" name="テキスト ボックス 20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6" name="テキスト ボックス 20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8" name="テキスト ボックス 20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0" name="テキスト ボックス 20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2" name="テキスト ボックス 21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4" name="テキスト ボックス 21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6" name="テキスト ボックス 21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8" name="テキスト ボックス 2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40822</xdr:rowOff>
    </xdr:from>
    <xdr:to>
      <xdr:col>54</xdr:col>
      <xdr:colOff>189865</xdr:colOff>
      <xdr:row>64</xdr:row>
      <xdr:rowOff>54428</xdr:rowOff>
    </xdr:to>
    <xdr:cxnSp macro="">
      <xdr:nvCxnSpPr>
        <xdr:cNvPr id="220" name="直線コネクタ 219"/>
        <xdr:cNvCxnSpPr/>
      </xdr:nvCxnSpPr>
      <xdr:spPr>
        <a:xfrm flipV="1">
          <a:off x="10476865" y="94705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21"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2" name="直線コネクタ 221"/>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158949</xdr:rowOff>
    </xdr:from>
    <xdr:ext cx="469744" cy="259045"/>
    <xdr:sp macro="" textlink="">
      <xdr:nvSpPr>
        <xdr:cNvPr id="223" name="【体育館・プール】&#10;一人当たり面積最大値テキスト"/>
        <xdr:cNvSpPr txBox="1"/>
      </xdr:nvSpPr>
      <xdr:spPr>
        <a:xfrm>
          <a:off x="10515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40822</xdr:rowOff>
    </xdr:from>
    <xdr:to>
      <xdr:col>55</xdr:col>
      <xdr:colOff>88900</xdr:colOff>
      <xdr:row>55</xdr:row>
      <xdr:rowOff>40822</xdr:rowOff>
    </xdr:to>
    <xdr:cxnSp macro="">
      <xdr:nvCxnSpPr>
        <xdr:cNvPr id="224" name="直線コネクタ 223"/>
        <xdr:cNvCxnSpPr/>
      </xdr:nvCxnSpPr>
      <xdr:spPr>
        <a:xfrm>
          <a:off x="10388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20155</xdr:rowOff>
    </xdr:from>
    <xdr:ext cx="469744" cy="259045"/>
    <xdr:sp macro="" textlink="">
      <xdr:nvSpPr>
        <xdr:cNvPr id="225" name="【体育館・プール】&#10;一人当たり面積平均値テキスト"/>
        <xdr:cNvSpPr txBox="1"/>
      </xdr:nvSpPr>
      <xdr:spPr>
        <a:xfrm>
          <a:off x="10515600" y="10650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41728</xdr:rowOff>
    </xdr:from>
    <xdr:to>
      <xdr:col>55</xdr:col>
      <xdr:colOff>50800</xdr:colOff>
      <xdr:row>62</xdr:row>
      <xdr:rowOff>143328</xdr:rowOff>
    </xdr:to>
    <xdr:sp macro="" textlink="">
      <xdr:nvSpPr>
        <xdr:cNvPr id="226" name="フローチャート: 判断 225"/>
        <xdr:cNvSpPr/>
      </xdr:nvSpPr>
      <xdr:spPr>
        <a:xfrm>
          <a:off x="104267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52615</xdr:rowOff>
    </xdr:from>
    <xdr:to>
      <xdr:col>50</xdr:col>
      <xdr:colOff>165100</xdr:colOff>
      <xdr:row>62</xdr:row>
      <xdr:rowOff>154215</xdr:rowOff>
    </xdr:to>
    <xdr:sp macro="" textlink="">
      <xdr:nvSpPr>
        <xdr:cNvPr id="227" name="フローチャート: 判断 226"/>
        <xdr:cNvSpPr/>
      </xdr:nvSpPr>
      <xdr:spPr>
        <a:xfrm>
          <a:off x="9588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28" name="フローチャート: 判断 227"/>
        <xdr:cNvSpPr/>
      </xdr:nvSpPr>
      <xdr:spPr>
        <a:xfrm>
          <a:off x="8699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41728</xdr:rowOff>
    </xdr:from>
    <xdr:to>
      <xdr:col>41</xdr:col>
      <xdr:colOff>101600</xdr:colOff>
      <xdr:row>62</xdr:row>
      <xdr:rowOff>143328</xdr:rowOff>
    </xdr:to>
    <xdr:sp macro="" textlink="">
      <xdr:nvSpPr>
        <xdr:cNvPr id="229" name="フローチャート: 判断 228"/>
        <xdr:cNvSpPr/>
      </xdr:nvSpPr>
      <xdr:spPr>
        <a:xfrm>
          <a:off x="7810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161472</xdr:rowOff>
    </xdr:from>
    <xdr:to>
      <xdr:col>36</xdr:col>
      <xdr:colOff>165100</xdr:colOff>
      <xdr:row>63</xdr:row>
      <xdr:rowOff>91622</xdr:rowOff>
    </xdr:to>
    <xdr:sp macro="" textlink="">
      <xdr:nvSpPr>
        <xdr:cNvPr id="230" name="フローチャート: 判断 229"/>
        <xdr:cNvSpPr/>
      </xdr:nvSpPr>
      <xdr:spPr>
        <a:xfrm>
          <a:off x="6921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164193</xdr:rowOff>
    </xdr:from>
    <xdr:to>
      <xdr:col>36</xdr:col>
      <xdr:colOff>165100</xdr:colOff>
      <xdr:row>64</xdr:row>
      <xdr:rowOff>94343</xdr:rowOff>
    </xdr:to>
    <xdr:sp macro="" textlink="">
      <xdr:nvSpPr>
        <xdr:cNvPr id="236" name="楕円 235"/>
        <xdr:cNvSpPr/>
      </xdr:nvSpPr>
      <xdr:spPr>
        <a:xfrm>
          <a:off x="6921500" y="109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170742</xdr:rowOff>
    </xdr:from>
    <xdr:ext cx="469744" cy="259045"/>
    <xdr:sp macro="" textlink="">
      <xdr:nvSpPr>
        <xdr:cNvPr id="237" name="n_1aveValue【体育館・プール】&#10;一人当たり面積"/>
        <xdr:cNvSpPr txBox="1"/>
      </xdr:nvSpPr>
      <xdr:spPr>
        <a:xfrm>
          <a:off x="93917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31949</xdr:rowOff>
    </xdr:from>
    <xdr:ext cx="469744" cy="259045"/>
    <xdr:sp macro="" textlink="">
      <xdr:nvSpPr>
        <xdr:cNvPr id="238" name="n_2aveValue【体育館・プール】&#10;一人当たり面積"/>
        <xdr:cNvSpPr txBox="1"/>
      </xdr:nvSpPr>
      <xdr:spPr>
        <a:xfrm>
          <a:off x="8515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159855</xdr:rowOff>
    </xdr:from>
    <xdr:ext cx="469744" cy="259045"/>
    <xdr:sp macro="" textlink="">
      <xdr:nvSpPr>
        <xdr:cNvPr id="239" name="n_3aveValue【体育館・プール】&#10;一人当たり面積"/>
        <xdr:cNvSpPr txBox="1"/>
      </xdr:nvSpPr>
      <xdr:spPr>
        <a:xfrm>
          <a:off x="76264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108149</xdr:rowOff>
    </xdr:from>
    <xdr:ext cx="469744" cy="259045"/>
    <xdr:sp macro="" textlink="">
      <xdr:nvSpPr>
        <xdr:cNvPr id="240" name="n_4aveValue【体育館・プール】&#10;一人当たり面積"/>
        <xdr:cNvSpPr txBox="1"/>
      </xdr:nvSpPr>
      <xdr:spPr>
        <a:xfrm>
          <a:off x="6737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85470</xdr:rowOff>
    </xdr:from>
    <xdr:ext cx="469744" cy="259045"/>
    <xdr:sp macro="" textlink="">
      <xdr:nvSpPr>
        <xdr:cNvPr id="241" name="n_4mainValue【体育館・プール】&#10;一人当たり面積"/>
        <xdr:cNvSpPr txBox="1"/>
      </xdr:nvSpPr>
      <xdr:spPr>
        <a:xfrm>
          <a:off x="6737427" y="1105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2" name="テキスト ボックス 26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4" name="テキスト ボックス 26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85</xdr:row>
      <xdr:rowOff>163830</xdr:rowOff>
    </xdr:to>
    <xdr:cxnSp macro="">
      <xdr:nvCxnSpPr>
        <xdr:cNvPr id="266" name="直線コネクタ 265"/>
        <xdr:cNvCxnSpPr/>
      </xdr:nvCxnSpPr>
      <xdr:spPr>
        <a:xfrm flipV="1">
          <a:off x="4634865" y="1326642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67"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68" name="直線コネクタ 267"/>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69"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70" name="直線コネクタ 269"/>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110507</xdr:rowOff>
    </xdr:from>
    <xdr:ext cx="405111" cy="259045"/>
    <xdr:sp macro="" textlink="">
      <xdr:nvSpPr>
        <xdr:cNvPr id="271" name="【福祉施設】&#10;有形固定資産減価償却率平均値テキスト"/>
        <xdr:cNvSpPr txBox="1"/>
      </xdr:nvSpPr>
      <xdr:spPr>
        <a:xfrm>
          <a:off x="4673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72" name="フローチャート: 判断 271"/>
        <xdr:cNvSpPr/>
      </xdr:nvSpPr>
      <xdr:spPr>
        <a:xfrm>
          <a:off x="4584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3" name="フローチャート: 判断 272"/>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25400</xdr:rowOff>
    </xdr:from>
    <xdr:to>
      <xdr:col>15</xdr:col>
      <xdr:colOff>101600</xdr:colOff>
      <xdr:row>81</xdr:row>
      <xdr:rowOff>127000</xdr:rowOff>
    </xdr:to>
    <xdr:sp macro="" textlink="">
      <xdr:nvSpPr>
        <xdr:cNvPr id="274" name="フローチャート: 判断 273"/>
        <xdr:cNvSpPr/>
      </xdr:nvSpPr>
      <xdr:spPr>
        <a:xfrm>
          <a:off x="2857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75" name="フローチャート: 判断 274"/>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55880</xdr:rowOff>
    </xdr:from>
    <xdr:to>
      <xdr:col>6</xdr:col>
      <xdr:colOff>38100</xdr:colOff>
      <xdr:row>81</xdr:row>
      <xdr:rowOff>157480</xdr:rowOff>
    </xdr:to>
    <xdr:sp macro="" textlink="">
      <xdr:nvSpPr>
        <xdr:cNvPr id="276" name="フローチャート: 判断 275"/>
        <xdr:cNvSpPr/>
      </xdr:nvSpPr>
      <xdr:spPr>
        <a:xfrm>
          <a:off x="1079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25400</xdr:rowOff>
    </xdr:from>
    <xdr:to>
      <xdr:col>24</xdr:col>
      <xdr:colOff>114300</xdr:colOff>
      <xdr:row>80</xdr:row>
      <xdr:rowOff>127000</xdr:rowOff>
    </xdr:to>
    <xdr:sp macro="" textlink="">
      <xdr:nvSpPr>
        <xdr:cNvPr id="282" name="楕円 281"/>
        <xdr:cNvSpPr/>
      </xdr:nvSpPr>
      <xdr:spPr>
        <a:xfrm>
          <a:off x="4584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48277</xdr:rowOff>
    </xdr:from>
    <xdr:ext cx="405111" cy="259045"/>
    <xdr:sp macro="" textlink="">
      <xdr:nvSpPr>
        <xdr:cNvPr id="283" name="【福祉施設】&#10;有形固定資産減価償却率該当値テキスト"/>
        <xdr:cNvSpPr txBox="1"/>
      </xdr:nvSpPr>
      <xdr:spPr>
        <a:xfrm>
          <a:off x="4673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33020</xdr:rowOff>
    </xdr:from>
    <xdr:to>
      <xdr:col>20</xdr:col>
      <xdr:colOff>38100</xdr:colOff>
      <xdr:row>80</xdr:row>
      <xdr:rowOff>134620</xdr:rowOff>
    </xdr:to>
    <xdr:sp macro="" textlink="">
      <xdr:nvSpPr>
        <xdr:cNvPr id="284" name="楕円 283"/>
        <xdr:cNvSpPr/>
      </xdr:nvSpPr>
      <xdr:spPr>
        <a:xfrm>
          <a:off x="3746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83820</xdr:rowOff>
    </xdr:to>
    <xdr:cxnSp macro="">
      <xdr:nvCxnSpPr>
        <xdr:cNvPr id="285" name="直線コネクタ 284"/>
        <xdr:cNvCxnSpPr/>
      </xdr:nvCxnSpPr>
      <xdr:spPr>
        <a:xfrm flipV="1">
          <a:off x="3797300" y="13792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286" name="楕円 285"/>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81</xdr:row>
      <xdr:rowOff>15239</xdr:rowOff>
    </xdr:to>
    <xdr:cxnSp macro="">
      <xdr:nvCxnSpPr>
        <xdr:cNvPr id="287" name="直線コネクタ 286"/>
        <xdr:cNvCxnSpPr/>
      </xdr:nvCxnSpPr>
      <xdr:spPr>
        <a:xfrm flipV="1">
          <a:off x="2908300" y="137998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88" name="楕円 287"/>
        <xdr:cNvSpPr/>
      </xdr:nvSpPr>
      <xdr:spPr>
        <a:xfrm>
          <a:off x="1968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38100</xdr:rowOff>
    </xdr:from>
    <xdr:to>
      <xdr:col>15</xdr:col>
      <xdr:colOff>50800</xdr:colOff>
      <xdr:row>81</xdr:row>
      <xdr:rowOff>15239</xdr:rowOff>
    </xdr:to>
    <xdr:cxnSp macro="">
      <xdr:nvCxnSpPr>
        <xdr:cNvPr id="289" name="直線コネクタ 288"/>
        <xdr:cNvCxnSpPr/>
      </xdr:nvCxnSpPr>
      <xdr:spPr>
        <a:xfrm>
          <a:off x="2019300" y="137541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109220</xdr:rowOff>
    </xdr:from>
    <xdr:to>
      <xdr:col>6</xdr:col>
      <xdr:colOff>38100</xdr:colOff>
      <xdr:row>81</xdr:row>
      <xdr:rowOff>39370</xdr:rowOff>
    </xdr:to>
    <xdr:sp macro="" textlink="">
      <xdr:nvSpPr>
        <xdr:cNvPr id="290" name="楕円 289"/>
        <xdr:cNvSpPr/>
      </xdr:nvSpPr>
      <xdr:spPr>
        <a:xfrm>
          <a:off x="1079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38100</xdr:rowOff>
    </xdr:from>
    <xdr:to>
      <xdr:col>10</xdr:col>
      <xdr:colOff>114300</xdr:colOff>
      <xdr:row>80</xdr:row>
      <xdr:rowOff>160020</xdr:rowOff>
    </xdr:to>
    <xdr:cxnSp macro="">
      <xdr:nvCxnSpPr>
        <xdr:cNvPr id="291" name="直線コネクタ 290"/>
        <xdr:cNvCxnSpPr/>
      </xdr:nvCxnSpPr>
      <xdr:spPr>
        <a:xfrm flipV="1">
          <a:off x="1130300" y="13754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92" name="n_1aveValue【福祉施設】&#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118127</xdr:rowOff>
    </xdr:from>
    <xdr:ext cx="405111" cy="259045"/>
    <xdr:sp macro="" textlink="">
      <xdr:nvSpPr>
        <xdr:cNvPr id="293" name="n_2aveValue【福祉施設】&#10;有形固定資産減価償却率"/>
        <xdr:cNvSpPr txBox="1"/>
      </xdr:nvSpPr>
      <xdr:spPr>
        <a:xfrm>
          <a:off x="2705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68597</xdr:rowOff>
    </xdr:from>
    <xdr:ext cx="405111" cy="259045"/>
    <xdr:sp macro="" textlink="">
      <xdr:nvSpPr>
        <xdr:cNvPr id="294" name="n_3aveValue【福祉施設】&#10;有形固定資産減価償却率"/>
        <xdr:cNvSpPr txBox="1"/>
      </xdr:nvSpPr>
      <xdr:spPr>
        <a:xfrm>
          <a:off x="1816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148607</xdr:rowOff>
    </xdr:from>
    <xdr:ext cx="405111" cy="259045"/>
    <xdr:sp macro="" textlink="">
      <xdr:nvSpPr>
        <xdr:cNvPr id="295" name="n_4aveValue【福祉施設】&#10;有形固定資産減価償却率"/>
        <xdr:cNvSpPr txBox="1"/>
      </xdr:nvSpPr>
      <xdr:spPr>
        <a:xfrm>
          <a:off x="927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151147</xdr:rowOff>
    </xdr:from>
    <xdr:ext cx="405111" cy="259045"/>
    <xdr:sp macro="" textlink="">
      <xdr:nvSpPr>
        <xdr:cNvPr id="296" name="n_1main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297" name="n_2mainValue【福祉施設】&#10;有形固定資産減価償却率"/>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298" name="n_3mainValue【福祉施設】&#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99" name="n_4mainValue【福祉施設】&#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149134</xdr:rowOff>
    </xdr:to>
    <xdr:cxnSp macro="">
      <xdr:nvCxnSpPr>
        <xdr:cNvPr id="325" name="直線コネクタ 324"/>
        <xdr:cNvCxnSpPr/>
      </xdr:nvCxnSpPr>
      <xdr:spPr>
        <a:xfrm flipV="1">
          <a:off x="10476865" y="1336548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6"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7" name="直線コネクタ 326"/>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28"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29" name="直線コネクタ 328"/>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135545</xdr:rowOff>
    </xdr:from>
    <xdr:ext cx="469744" cy="259045"/>
    <xdr:sp macro="" textlink="">
      <xdr:nvSpPr>
        <xdr:cNvPr id="330" name="【福祉施設】&#10;一人当たり面積平均値テキスト"/>
        <xdr:cNvSpPr txBox="1"/>
      </xdr:nvSpPr>
      <xdr:spPr>
        <a:xfrm>
          <a:off x="10515600" y="14537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157118</xdr:rowOff>
    </xdr:from>
    <xdr:to>
      <xdr:col>55</xdr:col>
      <xdr:colOff>50800</xdr:colOff>
      <xdr:row>85</xdr:row>
      <xdr:rowOff>87268</xdr:rowOff>
    </xdr:to>
    <xdr:sp macro="" textlink="">
      <xdr:nvSpPr>
        <xdr:cNvPr id="331" name="フローチャート: 判断 330"/>
        <xdr:cNvSpPr/>
      </xdr:nvSpPr>
      <xdr:spPr>
        <a:xfrm>
          <a:off x="104267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1995</xdr:rowOff>
    </xdr:from>
    <xdr:to>
      <xdr:col>50</xdr:col>
      <xdr:colOff>165100</xdr:colOff>
      <xdr:row>85</xdr:row>
      <xdr:rowOff>103595</xdr:rowOff>
    </xdr:to>
    <xdr:sp macro="" textlink="">
      <xdr:nvSpPr>
        <xdr:cNvPr id="332" name="フローチャート: 判断 331"/>
        <xdr:cNvSpPr/>
      </xdr:nvSpPr>
      <xdr:spPr>
        <a:xfrm>
          <a:off x="9588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33" name="フローチャート: 判断 332"/>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5262</xdr:rowOff>
    </xdr:from>
    <xdr:to>
      <xdr:col>41</xdr:col>
      <xdr:colOff>101600</xdr:colOff>
      <xdr:row>85</xdr:row>
      <xdr:rowOff>106862</xdr:rowOff>
    </xdr:to>
    <xdr:sp macro="" textlink="">
      <xdr:nvSpPr>
        <xdr:cNvPr id="334" name="フローチャート: 判断 333"/>
        <xdr:cNvSpPr/>
      </xdr:nvSpPr>
      <xdr:spPr>
        <a:xfrm>
          <a:off x="7810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77107</xdr:rowOff>
    </xdr:from>
    <xdr:to>
      <xdr:col>36</xdr:col>
      <xdr:colOff>165100</xdr:colOff>
      <xdr:row>86</xdr:row>
      <xdr:rowOff>7257</xdr:rowOff>
    </xdr:to>
    <xdr:sp macro="" textlink="">
      <xdr:nvSpPr>
        <xdr:cNvPr id="335" name="フローチャート: 判断 334"/>
        <xdr:cNvSpPr/>
      </xdr:nvSpPr>
      <xdr:spPr>
        <a:xfrm>
          <a:off x="6921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157118</xdr:rowOff>
    </xdr:from>
    <xdr:to>
      <xdr:col>36</xdr:col>
      <xdr:colOff>165100</xdr:colOff>
      <xdr:row>85</xdr:row>
      <xdr:rowOff>87268</xdr:rowOff>
    </xdr:to>
    <xdr:sp macro="" textlink="">
      <xdr:nvSpPr>
        <xdr:cNvPr id="341" name="楕円 340"/>
        <xdr:cNvSpPr/>
      </xdr:nvSpPr>
      <xdr:spPr>
        <a:xfrm>
          <a:off x="6921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120122</xdr:rowOff>
    </xdr:from>
    <xdr:ext cx="469744" cy="259045"/>
    <xdr:sp macro="" textlink="">
      <xdr:nvSpPr>
        <xdr:cNvPr id="342" name="n_1aveValue【福祉施設】&#10;一人当たり面積"/>
        <xdr:cNvSpPr txBox="1"/>
      </xdr:nvSpPr>
      <xdr:spPr>
        <a:xfrm>
          <a:off x="93917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139716</xdr:rowOff>
    </xdr:from>
    <xdr:ext cx="469744" cy="259045"/>
    <xdr:sp macro="" textlink="">
      <xdr:nvSpPr>
        <xdr:cNvPr id="343" name="n_2aveValue【福祉施設】&#10;一人当たり面積"/>
        <xdr:cNvSpPr txBox="1"/>
      </xdr:nvSpPr>
      <xdr:spPr>
        <a:xfrm>
          <a:off x="8515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123389</xdr:rowOff>
    </xdr:from>
    <xdr:ext cx="469744" cy="259045"/>
    <xdr:sp macro="" textlink="">
      <xdr:nvSpPr>
        <xdr:cNvPr id="344" name="n_3aveValue【福祉施設】&#10;一人当たり面積"/>
        <xdr:cNvSpPr txBox="1"/>
      </xdr:nvSpPr>
      <xdr:spPr>
        <a:xfrm>
          <a:off x="7626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169834</xdr:rowOff>
    </xdr:from>
    <xdr:ext cx="469744" cy="259045"/>
    <xdr:sp macro="" textlink="">
      <xdr:nvSpPr>
        <xdr:cNvPr id="345" name="n_4aveValue【福祉施設】&#10;一人当たり面積"/>
        <xdr:cNvSpPr txBox="1"/>
      </xdr:nvSpPr>
      <xdr:spPr>
        <a:xfrm>
          <a:off x="6737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103795</xdr:rowOff>
    </xdr:from>
    <xdr:ext cx="469744" cy="259045"/>
    <xdr:sp macro="" textlink="">
      <xdr:nvSpPr>
        <xdr:cNvPr id="346" name="n_4mainValue【福祉施設】&#10;一人当たり面積"/>
        <xdr:cNvSpPr txBox="1"/>
      </xdr:nvSpPr>
      <xdr:spPr>
        <a:xfrm>
          <a:off x="67374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7" name="テキスト ボックス 35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67" name="テキスト ボックス 36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131445</xdr:rowOff>
    </xdr:to>
    <xdr:cxnSp macro="">
      <xdr:nvCxnSpPr>
        <xdr:cNvPr id="370" name="直線コネクタ 369"/>
        <xdr:cNvCxnSpPr/>
      </xdr:nvCxnSpPr>
      <xdr:spPr>
        <a:xfrm flipV="1">
          <a:off x="4634865" y="17236439"/>
          <a:ext cx="0" cy="1411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135272</xdr:rowOff>
    </xdr:from>
    <xdr:ext cx="405111" cy="259045"/>
    <xdr:sp macro="" textlink="">
      <xdr:nvSpPr>
        <xdr:cNvPr id="371" name="【市民会館】&#10;有形固定資産減価償却率最小値テキスト"/>
        <xdr:cNvSpPr txBox="1"/>
      </xdr:nvSpPr>
      <xdr:spPr>
        <a:xfrm>
          <a:off x="4673600" y="186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131445</xdr:rowOff>
    </xdr:from>
    <xdr:to>
      <xdr:col>24</xdr:col>
      <xdr:colOff>152400</xdr:colOff>
      <xdr:row>108</xdr:row>
      <xdr:rowOff>131445</xdr:rowOff>
    </xdr:to>
    <xdr:cxnSp macro="">
      <xdr:nvCxnSpPr>
        <xdr:cNvPr id="372" name="直線コネクタ 371"/>
        <xdr:cNvCxnSpPr/>
      </xdr:nvCxnSpPr>
      <xdr:spPr>
        <a:xfrm>
          <a:off x="4546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340478" cy="259045"/>
    <xdr:sp macro="" textlink="">
      <xdr:nvSpPr>
        <xdr:cNvPr id="373" name="【市民会館】&#10;有形固定資産減価償却率最大値テキスト"/>
        <xdr:cNvSpPr txBox="1"/>
      </xdr:nvSpPr>
      <xdr:spPr>
        <a:xfrm>
          <a:off x="4673600" y="17011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74" name="直線コネクタ 373"/>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60977</xdr:rowOff>
    </xdr:from>
    <xdr:ext cx="405111" cy="259045"/>
    <xdr:sp macro="" textlink="">
      <xdr:nvSpPr>
        <xdr:cNvPr id="375" name="【市民会館】&#10;有形固定資産減価償却率平均値テキスト"/>
        <xdr:cNvSpPr txBox="1"/>
      </xdr:nvSpPr>
      <xdr:spPr>
        <a:xfrm>
          <a:off x="4673600" y="1806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376" name="フローチャート: 判断 375"/>
        <xdr:cNvSpPr/>
      </xdr:nvSpPr>
      <xdr:spPr>
        <a:xfrm>
          <a:off x="4584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74930</xdr:rowOff>
    </xdr:from>
    <xdr:to>
      <xdr:col>20</xdr:col>
      <xdr:colOff>38100</xdr:colOff>
      <xdr:row>106</xdr:row>
      <xdr:rowOff>5080</xdr:rowOff>
    </xdr:to>
    <xdr:sp macro="" textlink="">
      <xdr:nvSpPr>
        <xdr:cNvPr id="377" name="フローチャート: 判断 376"/>
        <xdr:cNvSpPr/>
      </xdr:nvSpPr>
      <xdr:spPr>
        <a:xfrm>
          <a:off x="3746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378" name="フローチャート: 判断 377"/>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79" name="フローチャート: 判断 378"/>
        <xdr:cNvSpPr/>
      </xdr:nvSpPr>
      <xdr:spPr>
        <a:xfrm>
          <a:off x="1968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53975</xdr:rowOff>
    </xdr:from>
    <xdr:to>
      <xdr:col>6</xdr:col>
      <xdr:colOff>38100</xdr:colOff>
      <xdr:row>105</xdr:row>
      <xdr:rowOff>155575</xdr:rowOff>
    </xdr:to>
    <xdr:sp macro="" textlink="">
      <xdr:nvSpPr>
        <xdr:cNvPr id="380" name="フローチャート: 判断 379"/>
        <xdr:cNvSpPr/>
      </xdr:nvSpPr>
      <xdr:spPr>
        <a:xfrm>
          <a:off x="1079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86" name="楕円 385"/>
        <xdr:cNvSpPr/>
      </xdr:nvSpPr>
      <xdr:spPr>
        <a:xfrm>
          <a:off x="45847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15891</xdr:rowOff>
    </xdr:from>
    <xdr:ext cx="405111" cy="259045"/>
    <xdr:sp macro="" textlink="">
      <xdr:nvSpPr>
        <xdr:cNvPr id="387" name="【市民会館】&#10;有形固定資産減価償却率該当値テキスト"/>
        <xdr:cNvSpPr txBox="1"/>
      </xdr:nvSpPr>
      <xdr:spPr>
        <a:xfrm>
          <a:off x="4673600" y="1784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154939</xdr:rowOff>
    </xdr:from>
    <xdr:to>
      <xdr:col>20</xdr:col>
      <xdr:colOff>38100</xdr:colOff>
      <xdr:row>105</xdr:row>
      <xdr:rowOff>85089</xdr:rowOff>
    </xdr:to>
    <xdr:sp macro="" textlink="">
      <xdr:nvSpPr>
        <xdr:cNvPr id="388" name="楕円 387"/>
        <xdr:cNvSpPr/>
      </xdr:nvSpPr>
      <xdr:spPr>
        <a:xfrm>
          <a:off x="3746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34289</xdr:rowOff>
    </xdr:from>
    <xdr:to>
      <xdr:col>24</xdr:col>
      <xdr:colOff>63500</xdr:colOff>
      <xdr:row>105</xdr:row>
      <xdr:rowOff>43814</xdr:rowOff>
    </xdr:to>
    <xdr:cxnSp macro="">
      <xdr:nvCxnSpPr>
        <xdr:cNvPr id="389" name="直線コネクタ 388"/>
        <xdr:cNvCxnSpPr/>
      </xdr:nvCxnSpPr>
      <xdr:spPr>
        <a:xfrm>
          <a:off x="3797300" y="1803653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114936</xdr:rowOff>
    </xdr:from>
    <xdr:to>
      <xdr:col>15</xdr:col>
      <xdr:colOff>101600</xdr:colOff>
      <xdr:row>105</xdr:row>
      <xdr:rowOff>45086</xdr:rowOff>
    </xdr:to>
    <xdr:sp macro="" textlink="">
      <xdr:nvSpPr>
        <xdr:cNvPr id="390" name="楕円 389"/>
        <xdr:cNvSpPr/>
      </xdr:nvSpPr>
      <xdr:spPr>
        <a:xfrm>
          <a:off x="2857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165736</xdr:rowOff>
    </xdr:from>
    <xdr:to>
      <xdr:col>19</xdr:col>
      <xdr:colOff>177800</xdr:colOff>
      <xdr:row>105</xdr:row>
      <xdr:rowOff>34289</xdr:rowOff>
    </xdr:to>
    <xdr:cxnSp macro="">
      <xdr:nvCxnSpPr>
        <xdr:cNvPr id="391" name="直線コネクタ 390"/>
        <xdr:cNvCxnSpPr/>
      </xdr:nvCxnSpPr>
      <xdr:spPr>
        <a:xfrm>
          <a:off x="2908300" y="179965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34925</xdr:rowOff>
    </xdr:from>
    <xdr:to>
      <xdr:col>10</xdr:col>
      <xdr:colOff>165100</xdr:colOff>
      <xdr:row>104</xdr:row>
      <xdr:rowOff>136525</xdr:rowOff>
    </xdr:to>
    <xdr:sp macro="" textlink="">
      <xdr:nvSpPr>
        <xdr:cNvPr id="392" name="楕円 391"/>
        <xdr:cNvSpPr/>
      </xdr:nvSpPr>
      <xdr:spPr>
        <a:xfrm>
          <a:off x="1968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85725</xdr:rowOff>
    </xdr:from>
    <xdr:to>
      <xdr:col>15</xdr:col>
      <xdr:colOff>50800</xdr:colOff>
      <xdr:row>104</xdr:row>
      <xdr:rowOff>165736</xdr:rowOff>
    </xdr:to>
    <xdr:cxnSp macro="">
      <xdr:nvCxnSpPr>
        <xdr:cNvPr id="393" name="直線コネクタ 392"/>
        <xdr:cNvCxnSpPr/>
      </xdr:nvCxnSpPr>
      <xdr:spPr>
        <a:xfrm>
          <a:off x="2019300" y="1791652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107314</xdr:rowOff>
    </xdr:from>
    <xdr:to>
      <xdr:col>6</xdr:col>
      <xdr:colOff>38100</xdr:colOff>
      <xdr:row>105</xdr:row>
      <xdr:rowOff>37464</xdr:rowOff>
    </xdr:to>
    <xdr:sp macro="" textlink="">
      <xdr:nvSpPr>
        <xdr:cNvPr id="394" name="楕円 393"/>
        <xdr:cNvSpPr/>
      </xdr:nvSpPr>
      <xdr:spPr>
        <a:xfrm>
          <a:off x="1079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85725</xdr:rowOff>
    </xdr:from>
    <xdr:to>
      <xdr:col>10</xdr:col>
      <xdr:colOff>114300</xdr:colOff>
      <xdr:row>104</xdr:row>
      <xdr:rowOff>158114</xdr:rowOff>
    </xdr:to>
    <xdr:cxnSp macro="">
      <xdr:nvCxnSpPr>
        <xdr:cNvPr id="395" name="直線コネクタ 394"/>
        <xdr:cNvCxnSpPr/>
      </xdr:nvCxnSpPr>
      <xdr:spPr>
        <a:xfrm flipV="1">
          <a:off x="1130300" y="17916525"/>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167657</xdr:rowOff>
    </xdr:from>
    <xdr:ext cx="405111" cy="259045"/>
    <xdr:sp macro="" textlink="">
      <xdr:nvSpPr>
        <xdr:cNvPr id="396" name="n_1aveValue【市民会館】&#10;有形固定資産減価償却率"/>
        <xdr:cNvSpPr txBox="1"/>
      </xdr:nvSpPr>
      <xdr:spPr>
        <a:xfrm>
          <a:off x="35820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123841</xdr:rowOff>
    </xdr:from>
    <xdr:ext cx="405111" cy="259045"/>
    <xdr:sp macro="" textlink="">
      <xdr:nvSpPr>
        <xdr:cNvPr id="397" name="n_2aveValue【市民会館】&#10;有形固定資産減価償却率"/>
        <xdr:cNvSpPr txBox="1"/>
      </xdr:nvSpPr>
      <xdr:spPr>
        <a:xfrm>
          <a:off x="2705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97172</xdr:rowOff>
    </xdr:from>
    <xdr:ext cx="405111" cy="259045"/>
    <xdr:sp macro="" textlink="">
      <xdr:nvSpPr>
        <xdr:cNvPr id="398" name="n_3aveValue【市民会館】&#10;有形固定資産減価償却率"/>
        <xdr:cNvSpPr txBox="1"/>
      </xdr:nvSpPr>
      <xdr:spPr>
        <a:xfrm>
          <a:off x="1816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146702</xdr:rowOff>
    </xdr:from>
    <xdr:ext cx="405111" cy="259045"/>
    <xdr:sp macro="" textlink="">
      <xdr:nvSpPr>
        <xdr:cNvPr id="399" name="n_4aveValue【市民会館】&#10;有形固定資産減価償却率"/>
        <xdr:cNvSpPr txBox="1"/>
      </xdr:nvSpPr>
      <xdr:spPr>
        <a:xfrm>
          <a:off x="927744"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101616</xdr:rowOff>
    </xdr:from>
    <xdr:ext cx="405111" cy="259045"/>
    <xdr:sp macro="" textlink="">
      <xdr:nvSpPr>
        <xdr:cNvPr id="400" name="n_1mainValue【市民会館】&#10;有形固定資産減価償却率"/>
        <xdr:cNvSpPr txBox="1"/>
      </xdr:nvSpPr>
      <xdr:spPr>
        <a:xfrm>
          <a:off x="35820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61613</xdr:rowOff>
    </xdr:from>
    <xdr:ext cx="405111" cy="259045"/>
    <xdr:sp macro="" textlink="">
      <xdr:nvSpPr>
        <xdr:cNvPr id="401" name="n_2mainValue【市民会館】&#10;有形固定資産減価償却率"/>
        <xdr:cNvSpPr txBox="1"/>
      </xdr:nvSpPr>
      <xdr:spPr>
        <a:xfrm>
          <a:off x="2705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153052</xdr:rowOff>
    </xdr:from>
    <xdr:ext cx="405111" cy="259045"/>
    <xdr:sp macro="" textlink="">
      <xdr:nvSpPr>
        <xdr:cNvPr id="402" name="n_3mainValue【市民会館】&#10;有形固定資産減価償却率"/>
        <xdr:cNvSpPr txBox="1"/>
      </xdr:nvSpPr>
      <xdr:spPr>
        <a:xfrm>
          <a:off x="1816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53991</xdr:rowOff>
    </xdr:from>
    <xdr:ext cx="405111" cy="259045"/>
    <xdr:sp macro="" textlink="">
      <xdr:nvSpPr>
        <xdr:cNvPr id="403" name="n_4mainValue【市民会館】&#10;有形固定資産減価償却率"/>
        <xdr:cNvSpPr txBox="1"/>
      </xdr:nvSpPr>
      <xdr:spPr>
        <a:xfrm>
          <a:off x="927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4" name="直線コネクタ 41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5" name="テキスト ボックス 41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6" name="直線コネクタ 41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7" name="テキスト ボックス 41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8" name="直線コネクタ 41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9" name="テキスト ボックス 41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0" name="直線コネクタ 41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1" name="テキスト ボックス 42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2" name="直線コネクタ 42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3" name="テキスト ボックス 42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4" name="直線コネクタ 4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5" name="テキスト ボックス 4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27" name="直線コネクタ 426"/>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28"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29" name="直線コネクタ 428"/>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30"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31" name="直線コネクタ 430"/>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32"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33" name="フローチャート: 判断 432"/>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34" name="フローチャート: 判断 433"/>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435" name="フローチャート: 判断 434"/>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36" name="フローチャート: 判断 435"/>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74930</xdr:rowOff>
    </xdr:from>
    <xdr:to>
      <xdr:col>36</xdr:col>
      <xdr:colOff>165100</xdr:colOff>
      <xdr:row>106</xdr:row>
      <xdr:rowOff>5080</xdr:rowOff>
    </xdr:to>
    <xdr:sp macro="" textlink="">
      <xdr:nvSpPr>
        <xdr:cNvPr id="437" name="フローチャート: 判断 436"/>
        <xdr:cNvSpPr/>
      </xdr:nvSpPr>
      <xdr:spPr>
        <a:xfrm>
          <a:off x="6921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8" name="テキスト ボックス 4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151130</xdr:rowOff>
    </xdr:from>
    <xdr:to>
      <xdr:col>36</xdr:col>
      <xdr:colOff>165100</xdr:colOff>
      <xdr:row>106</xdr:row>
      <xdr:rowOff>81280</xdr:rowOff>
    </xdr:to>
    <xdr:sp macro="" textlink="">
      <xdr:nvSpPr>
        <xdr:cNvPr id="443" name="楕円 442"/>
        <xdr:cNvSpPr/>
      </xdr:nvSpPr>
      <xdr:spPr>
        <a:xfrm>
          <a:off x="6921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170197</xdr:rowOff>
    </xdr:from>
    <xdr:ext cx="469744" cy="259045"/>
    <xdr:sp macro="" textlink="">
      <xdr:nvSpPr>
        <xdr:cNvPr id="444"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45"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46"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21607</xdr:rowOff>
    </xdr:from>
    <xdr:ext cx="469744" cy="259045"/>
    <xdr:sp macro="" textlink="">
      <xdr:nvSpPr>
        <xdr:cNvPr id="447" name="n_4aveValue【市民会館】&#10;一人当たり面積"/>
        <xdr:cNvSpPr txBox="1"/>
      </xdr:nvSpPr>
      <xdr:spPr>
        <a:xfrm>
          <a:off x="6737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448" name="n_4mainValue【市民会館】&#10;一人当たり面積"/>
        <xdr:cNvSpPr txBox="1"/>
      </xdr:nvSpPr>
      <xdr:spPr>
        <a:xfrm>
          <a:off x="6737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9" name="テキスト ボックス 45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9" name="テキスト ボックス 46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1" name="テキスト ボックス 47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42</xdr:row>
      <xdr:rowOff>0</xdr:rowOff>
    </xdr:from>
    <xdr:to>
      <xdr:col>85</xdr:col>
      <xdr:colOff>126364</xdr:colOff>
      <xdr:row>42</xdr:row>
      <xdr:rowOff>19050</xdr:rowOff>
    </xdr:to>
    <xdr:cxnSp macro="">
      <xdr:nvCxnSpPr>
        <xdr:cNvPr id="473" name="直線コネクタ 472"/>
        <xdr:cNvCxnSpPr/>
      </xdr:nvCxnSpPr>
      <xdr:spPr>
        <a:xfrm flipV="1">
          <a:off x="16318864" y="7200900"/>
          <a:ext cx="0" cy="19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105427</xdr:rowOff>
    </xdr:from>
    <xdr:ext cx="405111" cy="259045"/>
    <xdr:sp macro="" textlink="">
      <xdr:nvSpPr>
        <xdr:cNvPr id="474" name="【一般廃棄物処理施設】&#10;有形固定資産減価償却率最小値テキスト"/>
        <xdr:cNvSpPr txBox="1"/>
      </xdr:nvSpPr>
      <xdr:spPr>
        <a:xfrm>
          <a:off x="16357600" y="730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75" name="直線コネクタ 47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67327</xdr:rowOff>
    </xdr:from>
    <xdr:ext cx="405111" cy="259045"/>
    <xdr:sp macro="" textlink="">
      <xdr:nvSpPr>
        <xdr:cNvPr id="476" name="【一般廃棄物処理施設】&#10;有形固定資産減価償却率最大値テキスト"/>
        <xdr:cNvSpPr txBox="1"/>
      </xdr:nvSpPr>
      <xdr:spPr>
        <a:xfrm>
          <a:off x="16357600"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0</xdr:rowOff>
    </xdr:from>
    <xdr:to>
      <xdr:col>86</xdr:col>
      <xdr:colOff>25400</xdr:colOff>
      <xdr:row>42</xdr:row>
      <xdr:rowOff>0</xdr:rowOff>
    </xdr:to>
    <xdr:cxnSp macro="">
      <xdr:nvCxnSpPr>
        <xdr:cNvPr id="477" name="直線コネクタ 476"/>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22877</xdr:rowOff>
    </xdr:from>
    <xdr:ext cx="405111" cy="259045"/>
    <xdr:sp macro="" textlink="">
      <xdr:nvSpPr>
        <xdr:cNvPr id="478" name="【一般廃棄物処理施設】&#10;有形固定資産減価償却率平均値テキスト"/>
        <xdr:cNvSpPr txBox="1"/>
      </xdr:nvSpPr>
      <xdr:spPr>
        <a:xfrm>
          <a:off x="16357600" y="705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479" name="フローチャート: 判断 478"/>
        <xdr:cNvSpPr/>
      </xdr:nvSpPr>
      <xdr:spPr>
        <a:xfrm>
          <a:off x="162687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480" name="フローチャート: 判断 479"/>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120650</xdr:rowOff>
    </xdr:from>
    <xdr:to>
      <xdr:col>76</xdr:col>
      <xdr:colOff>165100</xdr:colOff>
      <xdr:row>36</xdr:row>
      <xdr:rowOff>50800</xdr:rowOff>
    </xdr:to>
    <xdr:sp macro="" textlink="">
      <xdr:nvSpPr>
        <xdr:cNvPr id="481" name="フローチャート: 判断 480"/>
        <xdr:cNvSpPr/>
      </xdr:nvSpPr>
      <xdr:spPr>
        <a:xfrm>
          <a:off x="14541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63500</xdr:rowOff>
    </xdr:from>
    <xdr:to>
      <xdr:col>72</xdr:col>
      <xdr:colOff>38100</xdr:colOff>
      <xdr:row>33</xdr:row>
      <xdr:rowOff>165100</xdr:rowOff>
    </xdr:to>
    <xdr:sp macro="" textlink="">
      <xdr:nvSpPr>
        <xdr:cNvPr id="482" name="フローチャート: 判断 481"/>
        <xdr:cNvSpPr/>
      </xdr:nvSpPr>
      <xdr:spPr>
        <a:xfrm>
          <a:off x="13652500" y="572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488" name="楕円 487"/>
        <xdr:cNvSpPr/>
      </xdr:nvSpPr>
      <xdr:spPr>
        <a:xfrm>
          <a:off x="16268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149877</xdr:rowOff>
    </xdr:from>
    <xdr:ext cx="405111" cy="259045"/>
    <xdr:sp macro="" textlink="">
      <xdr:nvSpPr>
        <xdr:cNvPr id="489" name="【一般廃棄物処理施設】&#10;有形固定資産減価償却率該当値テキスト"/>
        <xdr:cNvSpPr txBox="1"/>
      </xdr:nvSpPr>
      <xdr:spPr>
        <a:xfrm>
          <a:off x="16357600" y="717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490" name="楕円 489"/>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42</xdr:row>
      <xdr:rowOff>0</xdr:rowOff>
    </xdr:to>
    <xdr:cxnSp macro="">
      <xdr:nvCxnSpPr>
        <xdr:cNvPr id="491" name="直線コネクタ 490"/>
        <xdr:cNvCxnSpPr/>
      </xdr:nvCxnSpPr>
      <xdr:spPr>
        <a:xfrm>
          <a:off x="15481300" y="67056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120650</xdr:rowOff>
    </xdr:from>
    <xdr:to>
      <xdr:col>76</xdr:col>
      <xdr:colOff>165100</xdr:colOff>
      <xdr:row>36</xdr:row>
      <xdr:rowOff>50800</xdr:rowOff>
    </xdr:to>
    <xdr:sp macro="" textlink="">
      <xdr:nvSpPr>
        <xdr:cNvPr id="492" name="楕円 491"/>
        <xdr:cNvSpPr/>
      </xdr:nvSpPr>
      <xdr:spPr>
        <a:xfrm>
          <a:off x="14541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0</xdr:rowOff>
    </xdr:from>
    <xdr:to>
      <xdr:col>81</xdr:col>
      <xdr:colOff>50800</xdr:colOff>
      <xdr:row>39</xdr:row>
      <xdr:rowOff>19050</xdr:rowOff>
    </xdr:to>
    <xdr:cxnSp macro="">
      <xdr:nvCxnSpPr>
        <xdr:cNvPr id="493" name="直線コネクタ 492"/>
        <xdr:cNvCxnSpPr/>
      </xdr:nvCxnSpPr>
      <xdr:spPr>
        <a:xfrm>
          <a:off x="14592300" y="6172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63500</xdr:rowOff>
    </xdr:from>
    <xdr:to>
      <xdr:col>72</xdr:col>
      <xdr:colOff>38100</xdr:colOff>
      <xdr:row>34</xdr:row>
      <xdr:rowOff>165100</xdr:rowOff>
    </xdr:to>
    <xdr:sp macro="" textlink="">
      <xdr:nvSpPr>
        <xdr:cNvPr id="494" name="楕円 493"/>
        <xdr:cNvSpPr/>
      </xdr:nvSpPr>
      <xdr:spPr>
        <a:xfrm>
          <a:off x="13652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114300</xdr:rowOff>
    </xdr:from>
    <xdr:to>
      <xdr:col>76</xdr:col>
      <xdr:colOff>114300</xdr:colOff>
      <xdr:row>36</xdr:row>
      <xdr:rowOff>0</xdr:rowOff>
    </xdr:to>
    <xdr:cxnSp macro="">
      <xdr:nvCxnSpPr>
        <xdr:cNvPr id="495" name="直線コネクタ 494"/>
        <xdr:cNvCxnSpPr/>
      </xdr:nvCxnSpPr>
      <xdr:spPr>
        <a:xfrm>
          <a:off x="13703300" y="5943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60977</xdr:rowOff>
    </xdr:from>
    <xdr:ext cx="405111" cy="259045"/>
    <xdr:sp macro="" textlink="">
      <xdr:nvSpPr>
        <xdr:cNvPr id="496" name="n_1aveValue【一般廃棄物処理施設】&#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41927</xdr:rowOff>
    </xdr:from>
    <xdr:ext cx="405111" cy="259045"/>
    <xdr:sp macro="" textlink="">
      <xdr:nvSpPr>
        <xdr:cNvPr id="497" name="n_2aveValue【一般廃棄物処理施設】&#10;有形固定資産減価償却率"/>
        <xdr:cNvSpPr txBox="1"/>
      </xdr:nvSpPr>
      <xdr:spPr>
        <a:xfrm>
          <a:off x="14389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10177</xdr:rowOff>
    </xdr:from>
    <xdr:ext cx="405111" cy="259045"/>
    <xdr:sp macro="" textlink="">
      <xdr:nvSpPr>
        <xdr:cNvPr id="498" name="n_3aveValue【一般廃棄物処理施設】&#10;有形固定資産減価償却率"/>
        <xdr:cNvSpPr txBox="1"/>
      </xdr:nvSpPr>
      <xdr:spPr>
        <a:xfrm>
          <a:off x="13500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86377</xdr:rowOff>
    </xdr:from>
    <xdr:ext cx="405111" cy="259045"/>
    <xdr:sp macro="" textlink="">
      <xdr:nvSpPr>
        <xdr:cNvPr id="499" name="n_1mainValue【一般廃棄物処理施設】&#10;有形固定資産減価償却率"/>
        <xdr:cNvSpPr txBox="1"/>
      </xdr:nvSpPr>
      <xdr:spPr>
        <a:xfrm>
          <a:off x="15266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67327</xdr:rowOff>
    </xdr:from>
    <xdr:ext cx="405111" cy="259045"/>
    <xdr:sp macro="" textlink="">
      <xdr:nvSpPr>
        <xdr:cNvPr id="500" name="n_2mainValue【一般廃棄物処理施設】&#10;有形固定資産減価償却率"/>
        <xdr:cNvSpPr txBox="1"/>
      </xdr:nvSpPr>
      <xdr:spPr>
        <a:xfrm>
          <a:off x="14389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501" name="n_3mainValue【一般廃棄物処理施設】&#10;有形固定資産減価償却率"/>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2" name="直線コネクタ 51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3" name="テキスト ボックス 51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4" name="直線コネクタ 51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5" name="テキスト ボックス 51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6" name="直線コネクタ 51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7" name="テキスト ボックス 51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8" name="直線コネクタ 51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9" name="テキスト ボックス 51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0" name="直線コネクタ 51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1" name="テキスト ボックス 52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2" name="直線コネクタ 52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3" name="テキスト ボックス 52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5" name="テキスト ボックス 5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29870</xdr:rowOff>
    </xdr:from>
    <xdr:to>
      <xdr:col>116</xdr:col>
      <xdr:colOff>62864</xdr:colOff>
      <xdr:row>42</xdr:row>
      <xdr:rowOff>91777</xdr:rowOff>
    </xdr:to>
    <xdr:cxnSp macro="">
      <xdr:nvCxnSpPr>
        <xdr:cNvPr id="527" name="直線コネクタ 526"/>
        <xdr:cNvCxnSpPr/>
      </xdr:nvCxnSpPr>
      <xdr:spPr>
        <a:xfrm flipV="1">
          <a:off x="22160864" y="5687720"/>
          <a:ext cx="0" cy="160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95604</xdr:rowOff>
    </xdr:from>
    <xdr:ext cx="313932" cy="259045"/>
    <xdr:sp macro="" textlink="">
      <xdr:nvSpPr>
        <xdr:cNvPr id="528" name="【一般廃棄物処理施設】&#10;一人当たり有形固定資産（償却資産）額最小値テキスト"/>
        <xdr:cNvSpPr txBox="1"/>
      </xdr:nvSpPr>
      <xdr:spPr>
        <a:xfrm>
          <a:off x="22199600" y="7296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91777</xdr:rowOff>
    </xdr:from>
    <xdr:to>
      <xdr:col>116</xdr:col>
      <xdr:colOff>152400</xdr:colOff>
      <xdr:row>42</xdr:row>
      <xdr:rowOff>91777</xdr:rowOff>
    </xdr:to>
    <xdr:cxnSp macro="">
      <xdr:nvCxnSpPr>
        <xdr:cNvPr id="529" name="直線コネクタ 528"/>
        <xdr:cNvCxnSpPr/>
      </xdr:nvCxnSpPr>
      <xdr:spPr>
        <a:xfrm>
          <a:off x="22072600" y="729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147997</xdr:rowOff>
    </xdr:from>
    <xdr:ext cx="599010" cy="259045"/>
    <xdr:sp macro="" textlink="">
      <xdr:nvSpPr>
        <xdr:cNvPr id="530" name="【一般廃棄物処理施設】&#10;一人当たり有形固定資産（償却資産）額最大値テキスト"/>
        <xdr:cNvSpPr txBox="1"/>
      </xdr:nvSpPr>
      <xdr:spPr>
        <a:xfrm>
          <a:off x="22199600" y="546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29870</xdr:rowOff>
    </xdr:from>
    <xdr:to>
      <xdr:col>116</xdr:col>
      <xdr:colOff>152400</xdr:colOff>
      <xdr:row>33</xdr:row>
      <xdr:rowOff>29870</xdr:rowOff>
    </xdr:to>
    <xdr:cxnSp macro="">
      <xdr:nvCxnSpPr>
        <xdr:cNvPr id="531" name="直線コネクタ 530"/>
        <xdr:cNvCxnSpPr/>
      </xdr:nvCxnSpPr>
      <xdr:spPr>
        <a:xfrm>
          <a:off x="22072600" y="56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168648</xdr:rowOff>
    </xdr:from>
    <xdr:ext cx="534377" cy="259045"/>
    <xdr:sp macro="" textlink="">
      <xdr:nvSpPr>
        <xdr:cNvPr id="532" name="【一般廃棄物処理施設】&#10;一人当たり有形固定資産（償却資産）額平均値テキスト"/>
        <xdr:cNvSpPr txBox="1"/>
      </xdr:nvSpPr>
      <xdr:spPr>
        <a:xfrm>
          <a:off x="22199600" y="651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18771</xdr:rowOff>
    </xdr:from>
    <xdr:to>
      <xdr:col>116</xdr:col>
      <xdr:colOff>114300</xdr:colOff>
      <xdr:row>38</xdr:row>
      <xdr:rowOff>120371</xdr:rowOff>
    </xdr:to>
    <xdr:sp macro="" textlink="">
      <xdr:nvSpPr>
        <xdr:cNvPr id="533" name="フローチャート: 判断 532"/>
        <xdr:cNvSpPr/>
      </xdr:nvSpPr>
      <xdr:spPr>
        <a:xfrm>
          <a:off x="22110700" y="65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23887</xdr:rowOff>
    </xdr:from>
    <xdr:to>
      <xdr:col>112</xdr:col>
      <xdr:colOff>38100</xdr:colOff>
      <xdr:row>38</xdr:row>
      <xdr:rowOff>125487</xdr:rowOff>
    </xdr:to>
    <xdr:sp macro="" textlink="">
      <xdr:nvSpPr>
        <xdr:cNvPr id="534" name="フローチャート: 判断 533"/>
        <xdr:cNvSpPr/>
      </xdr:nvSpPr>
      <xdr:spPr>
        <a:xfrm>
          <a:off x="21272500" y="65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106400</xdr:rowOff>
    </xdr:from>
    <xdr:to>
      <xdr:col>107</xdr:col>
      <xdr:colOff>101600</xdr:colOff>
      <xdr:row>38</xdr:row>
      <xdr:rowOff>36550</xdr:rowOff>
    </xdr:to>
    <xdr:sp macro="" textlink="">
      <xdr:nvSpPr>
        <xdr:cNvPr id="535" name="フローチャート: 判断 534"/>
        <xdr:cNvSpPr/>
      </xdr:nvSpPr>
      <xdr:spPr>
        <a:xfrm>
          <a:off x="20383500" y="64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109775</xdr:rowOff>
    </xdr:from>
    <xdr:to>
      <xdr:col>102</xdr:col>
      <xdr:colOff>165100</xdr:colOff>
      <xdr:row>38</xdr:row>
      <xdr:rowOff>39925</xdr:rowOff>
    </xdr:to>
    <xdr:sp macro="" textlink="">
      <xdr:nvSpPr>
        <xdr:cNvPr id="536" name="フローチャート: 判断 535"/>
        <xdr:cNvSpPr/>
      </xdr:nvSpPr>
      <xdr:spPr>
        <a:xfrm>
          <a:off x="19494500" y="64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152284</xdr:rowOff>
    </xdr:from>
    <xdr:to>
      <xdr:col>116</xdr:col>
      <xdr:colOff>114300</xdr:colOff>
      <xdr:row>38</xdr:row>
      <xdr:rowOff>82434</xdr:rowOff>
    </xdr:to>
    <xdr:sp macro="" textlink="">
      <xdr:nvSpPr>
        <xdr:cNvPr id="542" name="楕円 541"/>
        <xdr:cNvSpPr/>
      </xdr:nvSpPr>
      <xdr:spPr>
        <a:xfrm>
          <a:off x="22110700" y="64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3711</xdr:rowOff>
    </xdr:from>
    <xdr:ext cx="534377" cy="259045"/>
    <xdr:sp macro="" textlink="">
      <xdr:nvSpPr>
        <xdr:cNvPr id="543" name="【一般廃棄物処理施設】&#10;一人当たり有形固定資産（償却資産）額該当値テキスト"/>
        <xdr:cNvSpPr txBox="1"/>
      </xdr:nvSpPr>
      <xdr:spPr>
        <a:xfrm>
          <a:off x="22199600" y="634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141148</xdr:rowOff>
    </xdr:from>
    <xdr:to>
      <xdr:col>112</xdr:col>
      <xdr:colOff>38100</xdr:colOff>
      <xdr:row>38</xdr:row>
      <xdr:rowOff>71298</xdr:rowOff>
    </xdr:to>
    <xdr:sp macro="" textlink="">
      <xdr:nvSpPr>
        <xdr:cNvPr id="544" name="楕円 543"/>
        <xdr:cNvSpPr/>
      </xdr:nvSpPr>
      <xdr:spPr>
        <a:xfrm>
          <a:off x="21272500" y="648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20498</xdr:rowOff>
    </xdr:from>
    <xdr:to>
      <xdr:col>116</xdr:col>
      <xdr:colOff>63500</xdr:colOff>
      <xdr:row>38</xdr:row>
      <xdr:rowOff>31634</xdr:rowOff>
    </xdr:to>
    <xdr:cxnSp macro="">
      <xdr:nvCxnSpPr>
        <xdr:cNvPr id="545" name="直線コネクタ 544"/>
        <xdr:cNvCxnSpPr/>
      </xdr:nvCxnSpPr>
      <xdr:spPr>
        <a:xfrm>
          <a:off x="21323300" y="6535598"/>
          <a:ext cx="8382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144392</xdr:rowOff>
    </xdr:from>
    <xdr:to>
      <xdr:col>107</xdr:col>
      <xdr:colOff>101600</xdr:colOff>
      <xdr:row>38</xdr:row>
      <xdr:rowOff>74541</xdr:rowOff>
    </xdr:to>
    <xdr:sp macro="" textlink="">
      <xdr:nvSpPr>
        <xdr:cNvPr id="546" name="楕円 545"/>
        <xdr:cNvSpPr/>
      </xdr:nvSpPr>
      <xdr:spPr>
        <a:xfrm>
          <a:off x="20383500" y="64880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20498</xdr:rowOff>
    </xdr:from>
    <xdr:to>
      <xdr:col>111</xdr:col>
      <xdr:colOff>177800</xdr:colOff>
      <xdr:row>38</xdr:row>
      <xdr:rowOff>23742</xdr:rowOff>
    </xdr:to>
    <xdr:cxnSp macro="">
      <xdr:nvCxnSpPr>
        <xdr:cNvPr id="547" name="直線コネクタ 546"/>
        <xdr:cNvCxnSpPr/>
      </xdr:nvCxnSpPr>
      <xdr:spPr>
        <a:xfrm flipV="1">
          <a:off x="20434300" y="6535598"/>
          <a:ext cx="889000" cy="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156954</xdr:rowOff>
    </xdr:from>
    <xdr:to>
      <xdr:col>102</xdr:col>
      <xdr:colOff>165100</xdr:colOff>
      <xdr:row>38</xdr:row>
      <xdr:rowOff>87104</xdr:rowOff>
    </xdr:to>
    <xdr:sp macro="" textlink="">
      <xdr:nvSpPr>
        <xdr:cNvPr id="548" name="楕円 547"/>
        <xdr:cNvSpPr/>
      </xdr:nvSpPr>
      <xdr:spPr>
        <a:xfrm>
          <a:off x="19494500" y="650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23742</xdr:rowOff>
    </xdr:from>
    <xdr:to>
      <xdr:col>107</xdr:col>
      <xdr:colOff>50800</xdr:colOff>
      <xdr:row>38</xdr:row>
      <xdr:rowOff>36304</xdr:rowOff>
    </xdr:to>
    <xdr:cxnSp macro="">
      <xdr:nvCxnSpPr>
        <xdr:cNvPr id="549" name="直線コネクタ 548"/>
        <xdr:cNvCxnSpPr/>
      </xdr:nvCxnSpPr>
      <xdr:spPr>
        <a:xfrm flipV="1">
          <a:off x="19545300" y="6538842"/>
          <a:ext cx="889000" cy="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116614</xdr:rowOff>
    </xdr:from>
    <xdr:ext cx="534377" cy="259045"/>
    <xdr:sp macro="" textlink="">
      <xdr:nvSpPr>
        <xdr:cNvPr id="550" name="n_1aveValue【一般廃棄物処理施設】&#10;一人当たり有形固定資産（償却資産）額"/>
        <xdr:cNvSpPr txBox="1"/>
      </xdr:nvSpPr>
      <xdr:spPr>
        <a:xfrm>
          <a:off x="21043411" y="66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53077</xdr:rowOff>
    </xdr:from>
    <xdr:ext cx="534377" cy="259045"/>
    <xdr:sp macro="" textlink="">
      <xdr:nvSpPr>
        <xdr:cNvPr id="551" name="n_2aveValue【一般廃棄物処理施設】&#10;一人当たり有形固定資産（償却資産）額"/>
        <xdr:cNvSpPr txBox="1"/>
      </xdr:nvSpPr>
      <xdr:spPr>
        <a:xfrm>
          <a:off x="20167111" y="62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56452</xdr:rowOff>
    </xdr:from>
    <xdr:ext cx="534377" cy="259045"/>
    <xdr:sp macro="" textlink="">
      <xdr:nvSpPr>
        <xdr:cNvPr id="552" name="n_3aveValue【一般廃棄物処理施設】&#10;一人当たり有形固定資産（償却資産）額"/>
        <xdr:cNvSpPr txBox="1"/>
      </xdr:nvSpPr>
      <xdr:spPr>
        <a:xfrm>
          <a:off x="19278111" y="622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87825</xdr:rowOff>
    </xdr:from>
    <xdr:ext cx="534377" cy="259045"/>
    <xdr:sp macro="" textlink="">
      <xdr:nvSpPr>
        <xdr:cNvPr id="553" name="n_1mainValue【一般廃棄物処理施設】&#10;一人当たり有形固定資産（償却資産）額"/>
        <xdr:cNvSpPr txBox="1"/>
      </xdr:nvSpPr>
      <xdr:spPr>
        <a:xfrm>
          <a:off x="21043411" y="62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65669</xdr:rowOff>
    </xdr:from>
    <xdr:ext cx="534377" cy="259045"/>
    <xdr:sp macro="" textlink="">
      <xdr:nvSpPr>
        <xdr:cNvPr id="554" name="n_2mainValue【一般廃棄物処理施設】&#10;一人当たり有形固定資産（償却資産）額"/>
        <xdr:cNvSpPr txBox="1"/>
      </xdr:nvSpPr>
      <xdr:spPr>
        <a:xfrm>
          <a:off x="20167111" y="658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78231</xdr:rowOff>
    </xdr:from>
    <xdr:ext cx="534377" cy="259045"/>
    <xdr:sp macro="" textlink="">
      <xdr:nvSpPr>
        <xdr:cNvPr id="555" name="n_3mainValue【一般廃棄物処理施設】&#10;一人当たり有形固定資産（償却資産）額"/>
        <xdr:cNvSpPr txBox="1"/>
      </xdr:nvSpPr>
      <xdr:spPr>
        <a:xfrm>
          <a:off x="19278111" y="659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6" name="テキスト ボックス 56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7" name="直線コネクタ 5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68" name="テキスト ボックス 56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9" name="直線コネクタ 5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0" name="テキスト ボックス 5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1" name="直線コネクタ 5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2" name="テキスト ボックス 5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3" name="直線コネクタ 5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4" name="テキスト ボックス 5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5" name="直線コネクタ 5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6" name="テキスト ボックス 5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78" name="テキスト ボックス 57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85725</xdr:rowOff>
    </xdr:from>
    <xdr:to>
      <xdr:col>85</xdr:col>
      <xdr:colOff>126364</xdr:colOff>
      <xdr:row>62</xdr:row>
      <xdr:rowOff>156210</xdr:rowOff>
    </xdr:to>
    <xdr:cxnSp macro="">
      <xdr:nvCxnSpPr>
        <xdr:cNvPr id="580" name="直線コネクタ 579"/>
        <xdr:cNvCxnSpPr/>
      </xdr:nvCxnSpPr>
      <xdr:spPr>
        <a:xfrm flipV="1">
          <a:off x="16318864" y="951547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581" name="【保健センター・保健所】&#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82" name="直線コネクタ 581"/>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32402</xdr:rowOff>
    </xdr:from>
    <xdr:ext cx="405111" cy="259045"/>
    <xdr:sp macro="" textlink="">
      <xdr:nvSpPr>
        <xdr:cNvPr id="583" name="【保健センター・保健所】&#10;有形固定資産減価償却率最大値テキスト"/>
        <xdr:cNvSpPr txBox="1"/>
      </xdr:nvSpPr>
      <xdr:spPr>
        <a:xfrm>
          <a:off x="16357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85725</xdr:rowOff>
    </xdr:from>
    <xdr:to>
      <xdr:col>86</xdr:col>
      <xdr:colOff>25400</xdr:colOff>
      <xdr:row>55</xdr:row>
      <xdr:rowOff>85725</xdr:rowOff>
    </xdr:to>
    <xdr:cxnSp macro="">
      <xdr:nvCxnSpPr>
        <xdr:cNvPr id="584" name="直線コネクタ 583"/>
        <xdr:cNvCxnSpPr/>
      </xdr:nvCxnSpPr>
      <xdr:spPr>
        <a:xfrm>
          <a:off x="16230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72407</xdr:rowOff>
    </xdr:from>
    <xdr:ext cx="405111" cy="259045"/>
    <xdr:sp macro="" textlink="">
      <xdr:nvSpPr>
        <xdr:cNvPr id="585" name="【保健センター・保健所】&#10;有形固定資産減価償却率平均値テキスト"/>
        <xdr:cNvSpPr txBox="1"/>
      </xdr:nvSpPr>
      <xdr:spPr>
        <a:xfrm>
          <a:off x="163576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586" name="フローチャート: 判断 585"/>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587" name="フローチャート: 判断 586"/>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88" name="フローチャート: 判断 587"/>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95885</xdr:rowOff>
    </xdr:from>
    <xdr:to>
      <xdr:col>72</xdr:col>
      <xdr:colOff>38100</xdr:colOff>
      <xdr:row>58</xdr:row>
      <xdr:rowOff>26035</xdr:rowOff>
    </xdr:to>
    <xdr:sp macro="" textlink="">
      <xdr:nvSpPr>
        <xdr:cNvPr id="589" name="フローチャート: 判断 588"/>
        <xdr:cNvSpPr/>
      </xdr:nvSpPr>
      <xdr:spPr>
        <a:xfrm>
          <a:off x="1365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101600</xdr:rowOff>
    </xdr:from>
    <xdr:to>
      <xdr:col>67</xdr:col>
      <xdr:colOff>101600</xdr:colOff>
      <xdr:row>58</xdr:row>
      <xdr:rowOff>31750</xdr:rowOff>
    </xdr:to>
    <xdr:sp macro="" textlink="">
      <xdr:nvSpPr>
        <xdr:cNvPr id="590" name="フローチャート: 判断 589"/>
        <xdr:cNvSpPr/>
      </xdr:nvSpPr>
      <xdr:spPr>
        <a:xfrm>
          <a:off x="12763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46355</xdr:rowOff>
    </xdr:from>
    <xdr:to>
      <xdr:col>67</xdr:col>
      <xdr:colOff>101600</xdr:colOff>
      <xdr:row>58</xdr:row>
      <xdr:rowOff>147955</xdr:rowOff>
    </xdr:to>
    <xdr:sp macro="" textlink="">
      <xdr:nvSpPr>
        <xdr:cNvPr id="596" name="楕円 595"/>
        <xdr:cNvSpPr/>
      </xdr:nvSpPr>
      <xdr:spPr>
        <a:xfrm>
          <a:off x="12763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71137</xdr:rowOff>
    </xdr:from>
    <xdr:ext cx="405111" cy="259045"/>
    <xdr:sp macro="" textlink="">
      <xdr:nvSpPr>
        <xdr:cNvPr id="597" name="n_1aveValue【保健センター・保健所】&#10;有形固定資産減価償却率"/>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98" name="n_2aveValue【保健センター・保健所】&#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42562</xdr:rowOff>
    </xdr:from>
    <xdr:ext cx="405111" cy="259045"/>
    <xdr:sp macro="" textlink="">
      <xdr:nvSpPr>
        <xdr:cNvPr id="599" name="n_3aveValue【保健センター・保健所】&#10;有形固定資産減価償却率"/>
        <xdr:cNvSpPr txBox="1"/>
      </xdr:nvSpPr>
      <xdr:spPr>
        <a:xfrm>
          <a:off x="13500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48277</xdr:rowOff>
    </xdr:from>
    <xdr:ext cx="405111" cy="259045"/>
    <xdr:sp macro="" textlink="">
      <xdr:nvSpPr>
        <xdr:cNvPr id="600" name="n_4aveValue【保健センター・保健所】&#10;有形固定資産減価償却率"/>
        <xdr:cNvSpPr txBox="1"/>
      </xdr:nvSpPr>
      <xdr:spPr>
        <a:xfrm>
          <a:off x="12611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139082</xdr:rowOff>
    </xdr:from>
    <xdr:ext cx="405111" cy="259045"/>
    <xdr:sp macro="" textlink="">
      <xdr:nvSpPr>
        <xdr:cNvPr id="601" name="n_4mainValue【保健センター・保健所】&#10;有形固定資産減価償却率"/>
        <xdr:cNvSpPr txBox="1"/>
      </xdr:nvSpPr>
      <xdr:spPr>
        <a:xfrm>
          <a:off x="12611744"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2" name="直線コネクタ 6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3" name="テキスト ボックス 6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4" name="直線コネクタ 6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5" name="テキスト ボックス 6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6" name="直線コネクタ 6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7" name="テキスト ボックス 6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8" name="直線コネクタ 6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9" name="テキスト ボックス 6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0" name="直線コネクタ 6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1" name="テキスト ボックス 6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25" name="直線コネクタ 624"/>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2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27" name="直線コネクタ 62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28"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29" name="直線コネクタ 628"/>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630" name="【保健センター・保健所】&#10;一人当たり面積平均値テキスト"/>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31" name="フローチャート: 判断 630"/>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32" name="フローチャート: 判断 631"/>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33" name="フローチャート: 判断 632"/>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34" name="フローチャート: 判断 633"/>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35" name="フローチャート: 判断 634"/>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63500</xdr:rowOff>
    </xdr:from>
    <xdr:to>
      <xdr:col>98</xdr:col>
      <xdr:colOff>38100</xdr:colOff>
      <xdr:row>63</xdr:row>
      <xdr:rowOff>165100</xdr:rowOff>
    </xdr:to>
    <xdr:sp macro="" textlink="">
      <xdr:nvSpPr>
        <xdr:cNvPr id="641" name="楕円 640"/>
        <xdr:cNvSpPr/>
      </xdr:nvSpPr>
      <xdr:spPr>
        <a:xfrm>
          <a:off x="18605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143527</xdr:rowOff>
    </xdr:from>
    <xdr:ext cx="469744" cy="259045"/>
    <xdr:sp macro="" textlink="">
      <xdr:nvSpPr>
        <xdr:cNvPr id="642" name="n_1ave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643"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644" name="n_3aveValue【保健センター・保健所】&#10;一人当たり面積"/>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645"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156227</xdr:rowOff>
    </xdr:from>
    <xdr:ext cx="469744" cy="259045"/>
    <xdr:sp macro="" textlink="">
      <xdr:nvSpPr>
        <xdr:cNvPr id="646" name="n_4mainValue【保健センター・保健所】&#10;一人当たり面積"/>
        <xdr:cNvSpPr txBox="1"/>
      </xdr:nvSpPr>
      <xdr:spPr>
        <a:xfrm>
          <a:off x="18421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7" name="正方形/長方形 6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48" name="正方形/長方形 647"/>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49" name="正方形/長方形 648"/>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50" name="正方形/長方形 649"/>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51" name="正方形/長方形 650"/>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正方形/長方形 6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54" name="正方形/長方形 653"/>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55" name="正方形/長方形 654"/>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56" name="正方形/長方形 655"/>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57" name="正方形/長方形 656"/>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9" name="テキスト ボックス 66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0" name="直線コネクタ 6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1" name="テキスト ボックス 6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2" name="直線コネクタ 6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3" name="テキスト ボックス 6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4" name="直線コネクタ 6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5" name="テキスト ボックス 6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6" name="直線コネクタ 6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7" name="テキスト ボックス 6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8" name="直線コネクタ 6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79" name="テキスト ボックス 67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62864</xdr:rowOff>
    </xdr:from>
    <xdr:to>
      <xdr:col>85</xdr:col>
      <xdr:colOff>126364</xdr:colOff>
      <xdr:row>108</xdr:row>
      <xdr:rowOff>165736</xdr:rowOff>
    </xdr:to>
    <xdr:cxnSp macro="">
      <xdr:nvCxnSpPr>
        <xdr:cNvPr id="682" name="直線コネクタ 681"/>
        <xdr:cNvCxnSpPr/>
      </xdr:nvCxnSpPr>
      <xdr:spPr>
        <a:xfrm flipV="1">
          <a:off x="16318864" y="17379314"/>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169563</xdr:rowOff>
    </xdr:from>
    <xdr:ext cx="405111" cy="259045"/>
    <xdr:sp macro="" textlink="">
      <xdr:nvSpPr>
        <xdr:cNvPr id="683" name="【庁舎】&#10;有形固定資産減価償却率最小値テキスト"/>
        <xdr:cNvSpPr txBox="1"/>
      </xdr:nvSpPr>
      <xdr:spPr>
        <a:xfrm>
          <a:off x="16357600"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165736</xdr:rowOff>
    </xdr:from>
    <xdr:to>
      <xdr:col>86</xdr:col>
      <xdr:colOff>25400</xdr:colOff>
      <xdr:row>108</xdr:row>
      <xdr:rowOff>165736</xdr:rowOff>
    </xdr:to>
    <xdr:cxnSp macro="">
      <xdr:nvCxnSpPr>
        <xdr:cNvPr id="684" name="直線コネクタ 683"/>
        <xdr:cNvCxnSpPr/>
      </xdr:nvCxnSpPr>
      <xdr:spPr>
        <a:xfrm>
          <a:off x="16230600" y="1868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9541</xdr:rowOff>
    </xdr:from>
    <xdr:ext cx="405111" cy="259045"/>
    <xdr:sp macro="" textlink="">
      <xdr:nvSpPr>
        <xdr:cNvPr id="685" name="【庁舎】&#10;有形固定資産減価償却率最大値テキスト"/>
        <xdr:cNvSpPr txBox="1"/>
      </xdr:nvSpPr>
      <xdr:spPr>
        <a:xfrm>
          <a:off x="16357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62864</xdr:rowOff>
    </xdr:from>
    <xdr:to>
      <xdr:col>86</xdr:col>
      <xdr:colOff>25400</xdr:colOff>
      <xdr:row>101</xdr:row>
      <xdr:rowOff>62864</xdr:rowOff>
    </xdr:to>
    <xdr:cxnSp macro="">
      <xdr:nvCxnSpPr>
        <xdr:cNvPr id="686" name="直線コネクタ 685"/>
        <xdr:cNvCxnSpPr/>
      </xdr:nvCxnSpPr>
      <xdr:spPr>
        <a:xfrm>
          <a:off x="16230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11447</xdr:rowOff>
    </xdr:from>
    <xdr:ext cx="405111" cy="259045"/>
    <xdr:sp macro="" textlink="">
      <xdr:nvSpPr>
        <xdr:cNvPr id="687" name="【庁舎】&#10;有形固定資産減価償却率平均値テキスト"/>
        <xdr:cNvSpPr txBox="1"/>
      </xdr:nvSpPr>
      <xdr:spPr>
        <a:xfrm>
          <a:off x="16357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688" name="フローチャート: 判断 687"/>
        <xdr:cNvSpPr/>
      </xdr:nvSpPr>
      <xdr:spPr>
        <a:xfrm>
          <a:off x="16268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34925</xdr:rowOff>
    </xdr:from>
    <xdr:to>
      <xdr:col>81</xdr:col>
      <xdr:colOff>101600</xdr:colOff>
      <xdr:row>105</xdr:row>
      <xdr:rowOff>136525</xdr:rowOff>
    </xdr:to>
    <xdr:sp macro="" textlink="">
      <xdr:nvSpPr>
        <xdr:cNvPr id="689" name="フローチャート: 判断 688"/>
        <xdr:cNvSpPr/>
      </xdr:nvSpPr>
      <xdr:spPr>
        <a:xfrm>
          <a:off x="15430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690" name="フローチャート: 判断 689"/>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691" name="フローチャート: 判断 690"/>
        <xdr:cNvSpPr/>
      </xdr:nvSpPr>
      <xdr:spPr>
        <a:xfrm>
          <a:off x="13652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4445</xdr:rowOff>
    </xdr:from>
    <xdr:to>
      <xdr:col>67</xdr:col>
      <xdr:colOff>101600</xdr:colOff>
      <xdr:row>105</xdr:row>
      <xdr:rowOff>106045</xdr:rowOff>
    </xdr:to>
    <xdr:sp macro="" textlink="">
      <xdr:nvSpPr>
        <xdr:cNvPr id="692" name="フローチャート: 判断 691"/>
        <xdr:cNvSpPr/>
      </xdr:nvSpPr>
      <xdr:spPr>
        <a:xfrm>
          <a:off x="12763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xdr:rowOff>
    </xdr:from>
    <xdr:to>
      <xdr:col>85</xdr:col>
      <xdr:colOff>177800</xdr:colOff>
      <xdr:row>104</xdr:row>
      <xdr:rowOff>106045</xdr:rowOff>
    </xdr:to>
    <xdr:sp macro="" textlink="">
      <xdr:nvSpPr>
        <xdr:cNvPr id="698" name="楕円 697"/>
        <xdr:cNvSpPr/>
      </xdr:nvSpPr>
      <xdr:spPr>
        <a:xfrm>
          <a:off x="162687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27322</xdr:rowOff>
    </xdr:from>
    <xdr:ext cx="405111" cy="259045"/>
    <xdr:sp macro="" textlink="">
      <xdr:nvSpPr>
        <xdr:cNvPr id="699" name="【庁舎】&#10;有形固定資産減価償却率該当値テキスト"/>
        <xdr:cNvSpPr txBox="1"/>
      </xdr:nvSpPr>
      <xdr:spPr>
        <a:xfrm>
          <a:off x="16357600"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139700</xdr:rowOff>
    </xdr:from>
    <xdr:to>
      <xdr:col>81</xdr:col>
      <xdr:colOff>101600</xdr:colOff>
      <xdr:row>104</xdr:row>
      <xdr:rowOff>69850</xdr:rowOff>
    </xdr:to>
    <xdr:sp macro="" textlink="">
      <xdr:nvSpPr>
        <xdr:cNvPr id="700" name="楕円 699"/>
        <xdr:cNvSpPr/>
      </xdr:nvSpPr>
      <xdr:spPr>
        <a:xfrm>
          <a:off x="1543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19050</xdr:rowOff>
    </xdr:from>
    <xdr:to>
      <xdr:col>85</xdr:col>
      <xdr:colOff>127000</xdr:colOff>
      <xdr:row>104</xdr:row>
      <xdr:rowOff>55245</xdr:rowOff>
    </xdr:to>
    <xdr:cxnSp macro="">
      <xdr:nvCxnSpPr>
        <xdr:cNvPr id="701" name="直線コネクタ 700"/>
        <xdr:cNvCxnSpPr/>
      </xdr:nvCxnSpPr>
      <xdr:spPr>
        <a:xfrm>
          <a:off x="15481300" y="178498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46355</xdr:rowOff>
    </xdr:from>
    <xdr:to>
      <xdr:col>76</xdr:col>
      <xdr:colOff>165100</xdr:colOff>
      <xdr:row>104</xdr:row>
      <xdr:rowOff>147955</xdr:rowOff>
    </xdr:to>
    <xdr:sp macro="" textlink="">
      <xdr:nvSpPr>
        <xdr:cNvPr id="702" name="楕円 701"/>
        <xdr:cNvSpPr/>
      </xdr:nvSpPr>
      <xdr:spPr>
        <a:xfrm>
          <a:off x="14541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19050</xdr:rowOff>
    </xdr:from>
    <xdr:to>
      <xdr:col>81</xdr:col>
      <xdr:colOff>50800</xdr:colOff>
      <xdr:row>104</xdr:row>
      <xdr:rowOff>97155</xdr:rowOff>
    </xdr:to>
    <xdr:cxnSp macro="">
      <xdr:nvCxnSpPr>
        <xdr:cNvPr id="703" name="直線コネクタ 702"/>
        <xdr:cNvCxnSpPr/>
      </xdr:nvCxnSpPr>
      <xdr:spPr>
        <a:xfrm flipV="1">
          <a:off x="14592300" y="1784985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133986</xdr:rowOff>
    </xdr:from>
    <xdr:to>
      <xdr:col>72</xdr:col>
      <xdr:colOff>38100</xdr:colOff>
      <xdr:row>104</xdr:row>
      <xdr:rowOff>64136</xdr:rowOff>
    </xdr:to>
    <xdr:sp macro="" textlink="">
      <xdr:nvSpPr>
        <xdr:cNvPr id="704" name="楕円 703"/>
        <xdr:cNvSpPr/>
      </xdr:nvSpPr>
      <xdr:spPr>
        <a:xfrm>
          <a:off x="13652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13336</xdr:rowOff>
    </xdr:from>
    <xdr:to>
      <xdr:col>76</xdr:col>
      <xdr:colOff>114300</xdr:colOff>
      <xdr:row>104</xdr:row>
      <xdr:rowOff>97155</xdr:rowOff>
    </xdr:to>
    <xdr:cxnSp macro="">
      <xdr:nvCxnSpPr>
        <xdr:cNvPr id="705" name="直線コネクタ 704"/>
        <xdr:cNvCxnSpPr/>
      </xdr:nvCxnSpPr>
      <xdr:spPr>
        <a:xfrm>
          <a:off x="13703300" y="17844136"/>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93980</xdr:rowOff>
    </xdr:from>
    <xdr:to>
      <xdr:col>67</xdr:col>
      <xdr:colOff>101600</xdr:colOff>
      <xdr:row>104</xdr:row>
      <xdr:rowOff>24130</xdr:rowOff>
    </xdr:to>
    <xdr:sp macro="" textlink="">
      <xdr:nvSpPr>
        <xdr:cNvPr id="706" name="楕円 705"/>
        <xdr:cNvSpPr/>
      </xdr:nvSpPr>
      <xdr:spPr>
        <a:xfrm>
          <a:off x="12763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144780</xdr:rowOff>
    </xdr:from>
    <xdr:to>
      <xdr:col>71</xdr:col>
      <xdr:colOff>177800</xdr:colOff>
      <xdr:row>104</xdr:row>
      <xdr:rowOff>13336</xdr:rowOff>
    </xdr:to>
    <xdr:cxnSp macro="">
      <xdr:nvCxnSpPr>
        <xdr:cNvPr id="707" name="直線コネクタ 706"/>
        <xdr:cNvCxnSpPr/>
      </xdr:nvCxnSpPr>
      <xdr:spPr>
        <a:xfrm>
          <a:off x="12814300" y="178041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127652</xdr:rowOff>
    </xdr:from>
    <xdr:ext cx="405111" cy="259045"/>
    <xdr:sp macro="" textlink="">
      <xdr:nvSpPr>
        <xdr:cNvPr id="708" name="n_1aveValue【庁舎】&#10;有形固定資産減価償却率"/>
        <xdr:cNvSpPr txBox="1"/>
      </xdr:nvSpPr>
      <xdr:spPr>
        <a:xfrm>
          <a:off x="152660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709" name="n_2aveValue【庁舎】&#10;有形固定資産減価償却率"/>
        <xdr:cNvSpPr txBox="1"/>
      </xdr:nvSpPr>
      <xdr:spPr>
        <a:xfrm>
          <a:off x="14389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89552</xdr:rowOff>
    </xdr:from>
    <xdr:ext cx="405111" cy="259045"/>
    <xdr:sp macro="" textlink="">
      <xdr:nvSpPr>
        <xdr:cNvPr id="710" name="n_3aveValue【庁舎】&#10;有形固定資産減価償却率"/>
        <xdr:cNvSpPr txBox="1"/>
      </xdr:nvSpPr>
      <xdr:spPr>
        <a:xfrm>
          <a:off x="135007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97172</xdr:rowOff>
    </xdr:from>
    <xdr:ext cx="405111" cy="259045"/>
    <xdr:sp macro="" textlink="">
      <xdr:nvSpPr>
        <xdr:cNvPr id="711" name="n_4aveValue【庁舎】&#10;有形固定資産減価償却率"/>
        <xdr:cNvSpPr txBox="1"/>
      </xdr:nvSpPr>
      <xdr:spPr>
        <a:xfrm>
          <a:off x="12611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86377</xdr:rowOff>
    </xdr:from>
    <xdr:ext cx="405111" cy="259045"/>
    <xdr:sp macro="" textlink="">
      <xdr:nvSpPr>
        <xdr:cNvPr id="712" name="n_1mainValue【庁舎】&#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164482</xdr:rowOff>
    </xdr:from>
    <xdr:ext cx="405111" cy="259045"/>
    <xdr:sp macro="" textlink="">
      <xdr:nvSpPr>
        <xdr:cNvPr id="713" name="n_2mainValue【庁舎】&#10;有形固定資産減価償却率"/>
        <xdr:cNvSpPr txBox="1"/>
      </xdr:nvSpPr>
      <xdr:spPr>
        <a:xfrm>
          <a:off x="143897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80663</xdr:rowOff>
    </xdr:from>
    <xdr:ext cx="405111" cy="259045"/>
    <xdr:sp macro="" textlink="">
      <xdr:nvSpPr>
        <xdr:cNvPr id="714" name="n_3mainValue【庁舎】&#10;有形固定資産減価償却率"/>
        <xdr:cNvSpPr txBox="1"/>
      </xdr:nvSpPr>
      <xdr:spPr>
        <a:xfrm>
          <a:off x="135007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40657</xdr:rowOff>
    </xdr:from>
    <xdr:ext cx="405111" cy="259045"/>
    <xdr:sp macro="" textlink="">
      <xdr:nvSpPr>
        <xdr:cNvPr id="715" name="n_4mainValue【庁舎】&#10;有形固定資産減価償却率"/>
        <xdr:cNvSpPr txBox="1"/>
      </xdr:nvSpPr>
      <xdr:spPr>
        <a:xfrm>
          <a:off x="12611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4" name="テキスト ボックス 7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5" name="直線コネクタ 7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6" name="直線コネクタ 72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7" name="テキスト ボックス 72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8" name="直線コネクタ 72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9" name="テキスト ボックス 72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0" name="直線コネクタ 72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1" name="テキスト ボックス 73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2" name="直線コネクタ 73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3" name="テキスト ボックス 73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4" name="直線コネクタ 73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5" name="テキスト ボックス 73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6" name="直線コネクタ 73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7" name="テキスト ボックス 73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8" name="直線コネクタ 7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9" name="テキスト ボックス 7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157843</xdr:rowOff>
    </xdr:from>
    <xdr:to>
      <xdr:col>116</xdr:col>
      <xdr:colOff>62864</xdr:colOff>
      <xdr:row>108</xdr:row>
      <xdr:rowOff>95794</xdr:rowOff>
    </xdr:to>
    <xdr:cxnSp macro="">
      <xdr:nvCxnSpPr>
        <xdr:cNvPr id="741" name="直線コネクタ 740"/>
        <xdr:cNvCxnSpPr/>
      </xdr:nvCxnSpPr>
      <xdr:spPr>
        <a:xfrm flipV="1">
          <a:off x="22160864" y="1730284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42"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43" name="直線コネクタ 742"/>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104520</xdr:rowOff>
    </xdr:from>
    <xdr:ext cx="469744" cy="259045"/>
    <xdr:sp macro="" textlink="">
      <xdr:nvSpPr>
        <xdr:cNvPr id="744" name="【庁舎】&#10;一人当たり面積最大値テキスト"/>
        <xdr:cNvSpPr txBox="1"/>
      </xdr:nvSpPr>
      <xdr:spPr>
        <a:xfrm>
          <a:off x="22199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157843</xdr:rowOff>
    </xdr:from>
    <xdr:to>
      <xdr:col>116</xdr:col>
      <xdr:colOff>152400</xdr:colOff>
      <xdr:row>100</xdr:row>
      <xdr:rowOff>157843</xdr:rowOff>
    </xdr:to>
    <xdr:cxnSp macro="">
      <xdr:nvCxnSpPr>
        <xdr:cNvPr id="745" name="直線コネクタ 744"/>
        <xdr:cNvCxnSpPr/>
      </xdr:nvCxnSpPr>
      <xdr:spPr>
        <a:xfrm>
          <a:off x="22072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62609</xdr:rowOff>
    </xdr:from>
    <xdr:ext cx="469744" cy="259045"/>
    <xdr:sp macro="" textlink="">
      <xdr:nvSpPr>
        <xdr:cNvPr id="746" name="【庁舎】&#10;一人当たり面積平均値テキスト"/>
        <xdr:cNvSpPr txBox="1"/>
      </xdr:nvSpPr>
      <xdr:spPr>
        <a:xfrm>
          <a:off x="22199600" y="18236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747" name="フローチャート: 判断 746"/>
        <xdr:cNvSpPr/>
      </xdr:nvSpPr>
      <xdr:spPr>
        <a:xfrm>
          <a:off x="221107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macro="" textlink="">
      <xdr:nvSpPr>
        <xdr:cNvPr id="748" name="フローチャート: 判断 747"/>
        <xdr:cNvSpPr/>
      </xdr:nvSpPr>
      <xdr:spPr>
        <a:xfrm>
          <a:off x="21272500" y="1827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110308</xdr:rowOff>
    </xdr:from>
    <xdr:to>
      <xdr:col>107</xdr:col>
      <xdr:colOff>101600</xdr:colOff>
      <xdr:row>107</xdr:row>
      <xdr:rowOff>40458</xdr:rowOff>
    </xdr:to>
    <xdr:sp macro="" textlink="">
      <xdr:nvSpPr>
        <xdr:cNvPr id="749" name="フローチャート: 判断 748"/>
        <xdr:cNvSpPr/>
      </xdr:nvSpPr>
      <xdr:spPr>
        <a:xfrm>
          <a:off x="20383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750" name="フローチャート: 判断 749"/>
        <xdr:cNvSpPr/>
      </xdr:nvSpPr>
      <xdr:spPr>
        <a:xfrm>
          <a:off x="19494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51" name="フローチャート: 判断 750"/>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2" name="テキスト ボックス 7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3" name="テキスト ボックス 7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4" name="テキスト ボックス 7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5" name="テキスト ボックス 7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6" name="テキスト ボックス 7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107043</xdr:rowOff>
    </xdr:from>
    <xdr:to>
      <xdr:col>98</xdr:col>
      <xdr:colOff>38100</xdr:colOff>
      <xdr:row>107</xdr:row>
      <xdr:rowOff>37193</xdr:rowOff>
    </xdr:to>
    <xdr:sp macro="" textlink="">
      <xdr:nvSpPr>
        <xdr:cNvPr id="757" name="楕円 756"/>
        <xdr:cNvSpPr/>
      </xdr:nvSpPr>
      <xdr:spPr>
        <a:xfrm>
          <a:off x="18605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43922</xdr:rowOff>
    </xdr:from>
    <xdr:ext cx="469744" cy="259045"/>
    <xdr:sp macro="" textlink="">
      <xdr:nvSpPr>
        <xdr:cNvPr id="758" name="n_1aveValue【庁舎】&#10;一人当たり面積"/>
        <xdr:cNvSpPr txBox="1"/>
      </xdr:nvSpPr>
      <xdr:spPr>
        <a:xfrm>
          <a:off x="210757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56985</xdr:rowOff>
    </xdr:from>
    <xdr:ext cx="469744" cy="259045"/>
    <xdr:sp macro="" textlink="">
      <xdr:nvSpPr>
        <xdr:cNvPr id="759" name="n_2aveValue【庁舎】&#10;一人当たり面積"/>
        <xdr:cNvSpPr txBox="1"/>
      </xdr:nvSpPr>
      <xdr:spPr>
        <a:xfrm>
          <a:off x="20199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159856</xdr:rowOff>
    </xdr:from>
    <xdr:ext cx="469744" cy="259045"/>
    <xdr:sp macro="" textlink="">
      <xdr:nvSpPr>
        <xdr:cNvPr id="760" name="n_3aveValue【庁舎】&#10;一人当たり面積"/>
        <xdr:cNvSpPr txBox="1"/>
      </xdr:nvSpPr>
      <xdr:spPr>
        <a:xfrm>
          <a:off x="19310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761" name="n_4aveValue【庁舎】&#10;一人当たり面積"/>
        <xdr:cNvSpPr txBox="1"/>
      </xdr:nvSpPr>
      <xdr:spPr>
        <a:xfrm>
          <a:off x="18421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62" name="n_4mainValue【庁舎】&#10;一人当たり面積"/>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庁舎の有形固定資産減価償却率は</a:t>
          </a:r>
          <a:r>
            <a:rPr kumimoji="1" lang="en-US" altLang="ja-JP" sz="1300">
              <a:latin typeface="ＭＳ Ｐゴシック" panose="020B0600070205080204" pitchFamily="50" charset="-128"/>
              <a:ea typeface="ＭＳ Ｐゴシック" panose="020B0600070205080204" pitchFamily="50" charset="-128"/>
            </a:rPr>
            <a:t>38.9</a:t>
          </a:r>
          <a:r>
            <a:rPr kumimoji="1" lang="ja-JP" altLang="en-US" sz="1300">
              <a:latin typeface="ＭＳ Ｐゴシック" panose="020B0600070205080204" pitchFamily="50" charset="-128"/>
              <a:ea typeface="ＭＳ Ｐゴシック" panose="020B0600070205080204" pitchFamily="50" charset="-128"/>
            </a:rPr>
            <a:t>％で、類似団体内平均値と比較して</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また、体育館・プールの有形固定資産減価償却率は</a:t>
          </a:r>
          <a:r>
            <a:rPr kumimoji="1" lang="en-US" altLang="ja-JP" sz="1300">
              <a:latin typeface="ＭＳ Ｐゴシック" panose="020B0600070205080204" pitchFamily="50" charset="-128"/>
              <a:ea typeface="ＭＳ Ｐゴシック" panose="020B0600070205080204" pitchFamily="50" charset="-128"/>
            </a:rPr>
            <a:t>40.2</a:t>
          </a:r>
          <a:r>
            <a:rPr kumimoji="1" lang="ja-JP" altLang="en-US" sz="1300">
              <a:latin typeface="ＭＳ Ｐゴシック" panose="020B0600070205080204" pitchFamily="50" charset="-128"/>
              <a:ea typeface="ＭＳ Ｐゴシック" panose="020B0600070205080204" pitchFamily="50" charset="-128"/>
            </a:rPr>
            <a:t>％となっており、類似団体内平均値と比較して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今後、公共施設や道路、橋梁等の更新経費が増大することが想定されるため、計画的に機能更新を進めていく必要があります。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734,493
709,206
60.83
280,208,262
275,540,482
3,654,326
169,514,766
17,987,027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ここ数年、類似団体平均と近い指数で推移しており、類似団体内の順位は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位となっている。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4763</xdr:rowOff>
    </xdr:from>
    <xdr:to>
      <xdr:col>23</xdr:col>
      <xdr:colOff>133350</xdr:colOff>
      <xdr:row>43</xdr:row>
      <xdr:rowOff>4763</xdr:rowOff>
    </xdr:to>
    <xdr:cxnSp macro="">
      <xdr:nvCxnSpPr>
        <xdr:cNvPr id="73" name="直線コネクタ 72"/>
        <xdr:cNvCxnSpPr/>
      </xdr:nvCxnSpPr>
      <xdr:spPr>
        <a:xfrm>
          <a:off x="4114800" y="73771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81615</xdr:rowOff>
    </xdr:from>
    <xdr:ext cx="762000" cy="259045"/>
    <xdr:sp macro="" textlink="">
      <xdr:nvSpPr>
        <xdr:cNvPr id="74" name="財政力平均値テキスト"/>
        <xdr:cNvSpPr txBox="1"/>
      </xdr:nvSpPr>
      <xdr:spPr>
        <a:xfrm>
          <a:off x="5041900" y="7111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4763</xdr:rowOff>
    </xdr:from>
    <xdr:to>
      <xdr:col>19</xdr:col>
      <xdr:colOff>133350</xdr:colOff>
      <xdr:row>43</xdr:row>
      <xdr:rowOff>4763</xdr:rowOff>
    </xdr:to>
    <xdr:cxnSp macro="">
      <xdr:nvCxnSpPr>
        <xdr:cNvPr id="76" name="直線コネクタ 75"/>
        <xdr:cNvCxnSpPr/>
      </xdr:nvCxnSpPr>
      <xdr:spPr>
        <a:xfrm>
          <a:off x="3225800" y="7377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4763</xdr:rowOff>
    </xdr:from>
    <xdr:to>
      <xdr:col>15</xdr:col>
      <xdr:colOff>82550</xdr:colOff>
      <xdr:row>43</xdr:row>
      <xdr:rowOff>19844</xdr:rowOff>
    </xdr:to>
    <xdr:cxnSp macro="">
      <xdr:nvCxnSpPr>
        <xdr:cNvPr id="79" name="直線コネクタ 78"/>
        <xdr:cNvCxnSpPr/>
      </xdr:nvCxnSpPr>
      <xdr:spPr>
        <a:xfrm flipV="1">
          <a:off x="2336800" y="737711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1" name="テキスト ボックス 80"/>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19844</xdr:rowOff>
    </xdr:from>
    <xdr:to>
      <xdr:col>11</xdr:col>
      <xdr:colOff>31750</xdr:colOff>
      <xdr:row>43</xdr:row>
      <xdr:rowOff>34925</xdr:rowOff>
    </xdr:to>
    <xdr:cxnSp macro="">
      <xdr:nvCxnSpPr>
        <xdr:cNvPr id="82" name="直線コネクタ 81"/>
        <xdr:cNvCxnSpPr/>
      </xdr:nvCxnSpPr>
      <xdr:spPr>
        <a:xfrm flipV="1">
          <a:off x="1447800" y="7392194"/>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5415</xdr:rowOff>
    </xdr:from>
    <xdr:ext cx="762000" cy="259045"/>
    <xdr:sp macro="" textlink="">
      <xdr:nvSpPr>
        <xdr:cNvPr id="84" name="テキスト ボックス 83"/>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20496</xdr:rowOff>
    </xdr:from>
    <xdr:ext cx="762000" cy="259045"/>
    <xdr:sp macro="" textlink="">
      <xdr:nvSpPr>
        <xdr:cNvPr id="86" name="テキスト ボックス 85"/>
        <xdr:cNvSpPr txBox="1"/>
      </xdr:nvSpPr>
      <xdr:spPr>
        <a:xfrm>
          <a:off x="1066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125413</xdr:rowOff>
    </xdr:from>
    <xdr:to>
      <xdr:col>23</xdr:col>
      <xdr:colOff>184150</xdr:colOff>
      <xdr:row>43</xdr:row>
      <xdr:rowOff>55563</xdr:rowOff>
    </xdr:to>
    <xdr:sp macro="" textlink="">
      <xdr:nvSpPr>
        <xdr:cNvPr id="92" name="楕円 91"/>
        <xdr:cNvSpPr/>
      </xdr:nvSpPr>
      <xdr:spPr>
        <a:xfrm>
          <a:off x="49022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97490</xdr:rowOff>
    </xdr:from>
    <xdr:ext cx="762000" cy="259045"/>
    <xdr:sp macro="" textlink="">
      <xdr:nvSpPr>
        <xdr:cNvPr id="93" name="財政力該当値テキスト"/>
        <xdr:cNvSpPr txBox="1"/>
      </xdr:nvSpPr>
      <xdr:spPr>
        <a:xfrm>
          <a:off x="5041900" y="72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125413</xdr:rowOff>
    </xdr:from>
    <xdr:to>
      <xdr:col>19</xdr:col>
      <xdr:colOff>184150</xdr:colOff>
      <xdr:row>43</xdr:row>
      <xdr:rowOff>55563</xdr:rowOff>
    </xdr:to>
    <xdr:sp macro="" textlink="">
      <xdr:nvSpPr>
        <xdr:cNvPr id="94" name="楕円 93"/>
        <xdr:cNvSpPr/>
      </xdr:nvSpPr>
      <xdr:spPr>
        <a:xfrm>
          <a:off x="4064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40340</xdr:rowOff>
    </xdr:from>
    <xdr:ext cx="736600" cy="259045"/>
    <xdr:sp macro="" textlink="">
      <xdr:nvSpPr>
        <xdr:cNvPr id="95" name="テキスト ボックス 94"/>
        <xdr:cNvSpPr txBox="1"/>
      </xdr:nvSpPr>
      <xdr:spPr>
        <a:xfrm>
          <a:off x="3733800" y="741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125413</xdr:rowOff>
    </xdr:from>
    <xdr:to>
      <xdr:col>15</xdr:col>
      <xdr:colOff>133350</xdr:colOff>
      <xdr:row>43</xdr:row>
      <xdr:rowOff>55563</xdr:rowOff>
    </xdr:to>
    <xdr:sp macro="" textlink="">
      <xdr:nvSpPr>
        <xdr:cNvPr id="96" name="楕円 95"/>
        <xdr:cNvSpPr/>
      </xdr:nvSpPr>
      <xdr:spPr>
        <a:xfrm>
          <a:off x="3175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40340</xdr:rowOff>
    </xdr:from>
    <xdr:ext cx="762000" cy="259045"/>
    <xdr:sp macro="" textlink="">
      <xdr:nvSpPr>
        <xdr:cNvPr id="97" name="テキスト ボックス 96"/>
        <xdr:cNvSpPr txBox="1"/>
      </xdr:nvSpPr>
      <xdr:spPr>
        <a:xfrm>
          <a:off x="2844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140494</xdr:rowOff>
    </xdr:from>
    <xdr:to>
      <xdr:col>11</xdr:col>
      <xdr:colOff>82550</xdr:colOff>
      <xdr:row>43</xdr:row>
      <xdr:rowOff>70644</xdr:rowOff>
    </xdr:to>
    <xdr:sp macro="" textlink="">
      <xdr:nvSpPr>
        <xdr:cNvPr id="98" name="楕円 97"/>
        <xdr:cNvSpPr/>
      </xdr:nvSpPr>
      <xdr:spPr>
        <a:xfrm>
          <a:off x="2286000" y="73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55421</xdr:rowOff>
    </xdr:from>
    <xdr:ext cx="762000" cy="259045"/>
    <xdr:sp macro="" textlink="">
      <xdr:nvSpPr>
        <xdr:cNvPr id="99" name="テキスト ボックス 98"/>
        <xdr:cNvSpPr txBox="1"/>
      </xdr:nvSpPr>
      <xdr:spPr>
        <a:xfrm>
          <a:off x="1955800" y="742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100" name="楕円 99"/>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101" name="テキスト ボックス 100"/>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令和元年度は、分母の歳入経常一般財源等は特別区税等の増加により、前年度に対して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ポイントの増となった。分子の経常的経費充当一般財源等は物件費、維持補修費、扶助費等が増加し、前年度に対し</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ポイント増となった結果、経常収支比率は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ポイント上昇し、類似団体内での順位は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位となっている。</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39116</xdr:rowOff>
    </xdr:from>
    <xdr:to>
      <xdr:col>23</xdr:col>
      <xdr:colOff>133350</xdr:colOff>
      <xdr:row>67</xdr:row>
      <xdr:rowOff>118618</xdr:rowOff>
    </xdr:to>
    <xdr:cxnSp macro="">
      <xdr:nvCxnSpPr>
        <xdr:cNvPr id="134" name="直線コネクタ 133"/>
        <xdr:cNvCxnSpPr/>
      </xdr:nvCxnSpPr>
      <xdr:spPr>
        <a:xfrm>
          <a:off x="4114800" y="11354816"/>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5" name="財政構造の弾力性平均値テキスト"/>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19812</xdr:rowOff>
    </xdr:from>
    <xdr:to>
      <xdr:col>19</xdr:col>
      <xdr:colOff>133350</xdr:colOff>
      <xdr:row>66</xdr:row>
      <xdr:rowOff>39116</xdr:rowOff>
    </xdr:to>
    <xdr:cxnSp macro="">
      <xdr:nvCxnSpPr>
        <xdr:cNvPr id="137" name="直線コネクタ 136"/>
        <xdr:cNvCxnSpPr/>
      </xdr:nvCxnSpPr>
      <xdr:spPr>
        <a:xfrm>
          <a:off x="3225800" y="113355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9" name="テキスト ボックス 138"/>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66</xdr:row>
      <xdr:rowOff>19812</xdr:rowOff>
    </xdr:to>
    <xdr:cxnSp macro="">
      <xdr:nvCxnSpPr>
        <xdr:cNvPr id="140" name="直線コネクタ 139"/>
        <xdr:cNvCxnSpPr/>
      </xdr:nvCxnSpPr>
      <xdr:spPr>
        <a:xfrm>
          <a:off x="2336800" y="1114247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42" name="テキスト ボックス 141"/>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64</xdr:row>
      <xdr:rowOff>169672</xdr:rowOff>
    </xdr:to>
    <xdr:cxnSp macro="">
      <xdr:nvCxnSpPr>
        <xdr:cNvPr id="143" name="直線コネクタ 142"/>
        <xdr:cNvCxnSpPr/>
      </xdr:nvCxnSpPr>
      <xdr:spPr>
        <a:xfrm>
          <a:off x="1447800" y="110073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5" name="テキスト ボックス 144"/>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47" name="テキスト ボックス 146"/>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67818</xdr:rowOff>
    </xdr:from>
    <xdr:to>
      <xdr:col>23</xdr:col>
      <xdr:colOff>184150</xdr:colOff>
      <xdr:row>67</xdr:row>
      <xdr:rowOff>169418</xdr:rowOff>
    </xdr:to>
    <xdr:sp macro="" textlink="">
      <xdr:nvSpPr>
        <xdr:cNvPr id="153" name="楕円 152"/>
        <xdr:cNvSpPr/>
      </xdr:nvSpPr>
      <xdr:spPr>
        <a:xfrm>
          <a:off x="4902200" y="115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135145</xdr:rowOff>
    </xdr:from>
    <xdr:ext cx="762000" cy="259045"/>
    <xdr:sp macro="" textlink="">
      <xdr:nvSpPr>
        <xdr:cNvPr id="154" name="財政構造の弾力性該当値テキスト"/>
        <xdr:cNvSpPr txBox="1"/>
      </xdr:nvSpPr>
      <xdr:spPr>
        <a:xfrm>
          <a:off x="5041900" y="1145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159766</xdr:rowOff>
    </xdr:from>
    <xdr:to>
      <xdr:col>19</xdr:col>
      <xdr:colOff>184150</xdr:colOff>
      <xdr:row>66</xdr:row>
      <xdr:rowOff>89916</xdr:rowOff>
    </xdr:to>
    <xdr:sp macro="" textlink="">
      <xdr:nvSpPr>
        <xdr:cNvPr id="155" name="楕円 154"/>
        <xdr:cNvSpPr/>
      </xdr:nvSpPr>
      <xdr:spPr>
        <a:xfrm>
          <a:off x="4064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74693</xdr:rowOff>
    </xdr:from>
    <xdr:ext cx="736600" cy="259045"/>
    <xdr:sp macro="" textlink="">
      <xdr:nvSpPr>
        <xdr:cNvPr id="156" name="テキスト ボックス 155"/>
        <xdr:cNvSpPr txBox="1"/>
      </xdr:nvSpPr>
      <xdr:spPr>
        <a:xfrm>
          <a:off x="3733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140462</xdr:rowOff>
    </xdr:from>
    <xdr:to>
      <xdr:col>15</xdr:col>
      <xdr:colOff>133350</xdr:colOff>
      <xdr:row>66</xdr:row>
      <xdr:rowOff>70612</xdr:rowOff>
    </xdr:to>
    <xdr:sp macro="" textlink="">
      <xdr:nvSpPr>
        <xdr:cNvPr id="157" name="楕円 156"/>
        <xdr:cNvSpPr/>
      </xdr:nvSpPr>
      <xdr:spPr>
        <a:xfrm>
          <a:off x="3175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55389</xdr:rowOff>
    </xdr:from>
    <xdr:ext cx="762000" cy="259045"/>
    <xdr:sp macro="" textlink="">
      <xdr:nvSpPr>
        <xdr:cNvPr id="158" name="テキスト ボックス 157"/>
        <xdr:cNvSpPr txBox="1"/>
      </xdr:nvSpPr>
      <xdr:spPr>
        <a:xfrm>
          <a:off x="2844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118872</xdr:rowOff>
    </xdr:from>
    <xdr:to>
      <xdr:col>11</xdr:col>
      <xdr:colOff>82550</xdr:colOff>
      <xdr:row>65</xdr:row>
      <xdr:rowOff>49022</xdr:rowOff>
    </xdr:to>
    <xdr:sp macro="" textlink="">
      <xdr:nvSpPr>
        <xdr:cNvPr id="159" name="楕円 158"/>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33799</xdr:rowOff>
    </xdr:from>
    <xdr:ext cx="762000" cy="259045"/>
    <xdr:sp macro="" textlink="">
      <xdr:nvSpPr>
        <xdr:cNvPr id="160" name="テキスト ボックス 159"/>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61" name="楕円 160"/>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70121</xdr:rowOff>
    </xdr:from>
    <xdr:ext cx="762000" cy="259045"/>
    <xdr:sp macro="" textlink="">
      <xdr:nvSpPr>
        <xdr:cNvPr id="162" name="テキスト ボックス 161"/>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類似団体内の順位は</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位であり、前年度より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つ順位を下げたものの、ここ数年平均を下回って推移している。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人件費、物件費及び維持補修費が増となったことにより、前年度より</a:t>
          </a:r>
          <a:r>
            <a:rPr kumimoji="1" lang="en-US" altLang="ja-JP" sz="1300">
              <a:latin typeface="ＭＳ Ｐゴシック" panose="020B0600070205080204" pitchFamily="50" charset="-128"/>
              <a:ea typeface="ＭＳ Ｐゴシック" panose="020B0600070205080204" pitchFamily="50" charset="-128"/>
            </a:rPr>
            <a:t>8,659</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82941</xdr:rowOff>
    </xdr:from>
    <xdr:to>
      <xdr:col>23</xdr:col>
      <xdr:colOff>133350</xdr:colOff>
      <xdr:row>81</xdr:row>
      <xdr:rowOff>124729</xdr:rowOff>
    </xdr:to>
    <xdr:cxnSp macro="">
      <xdr:nvCxnSpPr>
        <xdr:cNvPr id="195" name="直線コネクタ 194"/>
        <xdr:cNvCxnSpPr/>
      </xdr:nvCxnSpPr>
      <xdr:spPr>
        <a:xfrm>
          <a:off x="4114800" y="13970391"/>
          <a:ext cx="838200" cy="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109506</xdr:rowOff>
    </xdr:from>
    <xdr:ext cx="762000" cy="259045"/>
    <xdr:sp macro="" textlink="">
      <xdr:nvSpPr>
        <xdr:cNvPr id="196" name="人件費・物件費等の状況平均値テキスト"/>
        <xdr:cNvSpPr txBox="1"/>
      </xdr:nvSpPr>
      <xdr:spPr>
        <a:xfrm>
          <a:off x="5041900" y="13996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72492</xdr:rowOff>
    </xdr:from>
    <xdr:to>
      <xdr:col>19</xdr:col>
      <xdr:colOff>133350</xdr:colOff>
      <xdr:row>81</xdr:row>
      <xdr:rowOff>82941</xdr:rowOff>
    </xdr:to>
    <xdr:cxnSp macro="">
      <xdr:nvCxnSpPr>
        <xdr:cNvPr id="198" name="直線コネクタ 197"/>
        <xdr:cNvCxnSpPr/>
      </xdr:nvCxnSpPr>
      <xdr:spPr>
        <a:xfrm>
          <a:off x="3225800" y="13959942"/>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155866</xdr:rowOff>
    </xdr:from>
    <xdr:ext cx="736600" cy="259045"/>
    <xdr:sp macro="" textlink="">
      <xdr:nvSpPr>
        <xdr:cNvPr id="200" name="テキスト ボックス 199"/>
        <xdr:cNvSpPr txBox="1"/>
      </xdr:nvSpPr>
      <xdr:spPr>
        <a:xfrm>
          <a:off x="3733800" y="1404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61320</xdr:rowOff>
    </xdr:from>
    <xdr:to>
      <xdr:col>15</xdr:col>
      <xdr:colOff>82550</xdr:colOff>
      <xdr:row>81</xdr:row>
      <xdr:rowOff>72492</xdr:rowOff>
    </xdr:to>
    <xdr:cxnSp macro="">
      <xdr:nvCxnSpPr>
        <xdr:cNvPr id="201" name="直線コネクタ 200"/>
        <xdr:cNvCxnSpPr/>
      </xdr:nvCxnSpPr>
      <xdr:spPr>
        <a:xfrm>
          <a:off x="2336800" y="13948770"/>
          <a:ext cx="889000" cy="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152241</xdr:rowOff>
    </xdr:from>
    <xdr:ext cx="762000" cy="259045"/>
    <xdr:sp macro="" textlink="">
      <xdr:nvSpPr>
        <xdr:cNvPr id="203" name="テキスト ボックス 202"/>
        <xdr:cNvSpPr txBox="1"/>
      </xdr:nvSpPr>
      <xdr:spPr>
        <a:xfrm>
          <a:off x="2844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46041</xdr:rowOff>
    </xdr:from>
    <xdr:to>
      <xdr:col>11</xdr:col>
      <xdr:colOff>31750</xdr:colOff>
      <xdr:row>81</xdr:row>
      <xdr:rowOff>61320</xdr:rowOff>
    </xdr:to>
    <xdr:cxnSp macro="">
      <xdr:nvCxnSpPr>
        <xdr:cNvPr id="204" name="直線コネクタ 203"/>
        <xdr:cNvCxnSpPr/>
      </xdr:nvCxnSpPr>
      <xdr:spPr>
        <a:xfrm>
          <a:off x="1447800" y="13933491"/>
          <a:ext cx="8890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159669</xdr:rowOff>
    </xdr:from>
    <xdr:ext cx="762000" cy="259045"/>
    <xdr:sp macro="" textlink="">
      <xdr:nvSpPr>
        <xdr:cNvPr id="206" name="テキスト ボックス 205"/>
        <xdr:cNvSpPr txBox="1"/>
      </xdr:nvSpPr>
      <xdr:spPr>
        <a:xfrm>
          <a:off x="1955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151392</xdr:rowOff>
    </xdr:from>
    <xdr:ext cx="762000" cy="259045"/>
    <xdr:sp macro="" textlink="">
      <xdr:nvSpPr>
        <xdr:cNvPr id="208" name="テキスト ボックス 207"/>
        <xdr:cNvSpPr txBox="1"/>
      </xdr:nvSpPr>
      <xdr:spPr>
        <a:xfrm>
          <a:off x="1066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73929</xdr:rowOff>
    </xdr:from>
    <xdr:to>
      <xdr:col>23</xdr:col>
      <xdr:colOff>184150</xdr:colOff>
      <xdr:row>82</xdr:row>
      <xdr:rowOff>4079</xdr:rowOff>
    </xdr:to>
    <xdr:sp macro="" textlink="">
      <xdr:nvSpPr>
        <xdr:cNvPr id="214" name="楕円 213"/>
        <xdr:cNvSpPr/>
      </xdr:nvSpPr>
      <xdr:spPr>
        <a:xfrm>
          <a:off x="4902200" y="139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166656</xdr:rowOff>
    </xdr:from>
    <xdr:ext cx="762000" cy="259045"/>
    <xdr:sp macro="" textlink="">
      <xdr:nvSpPr>
        <xdr:cNvPr id="215" name="人件費・物件費等の状況該当値テキスト"/>
        <xdr:cNvSpPr txBox="1"/>
      </xdr:nvSpPr>
      <xdr:spPr>
        <a:xfrm>
          <a:off x="5041900" y="1388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32141</xdr:rowOff>
    </xdr:from>
    <xdr:to>
      <xdr:col>19</xdr:col>
      <xdr:colOff>184150</xdr:colOff>
      <xdr:row>81</xdr:row>
      <xdr:rowOff>133741</xdr:rowOff>
    </xdr:to>
    <xdr:sp macro="" textlink="">
      <xdr:nvSpPr>
        <xdr:cNvPr id="216" name="楕円 215"/>
        <xdr:cNvSpPr/>
      </xdr:nvSpPr>
      <xdr:spPr>
        <a:xfrm>
          <a:off x="4064000" y="1391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143918</xdr:rowOff>
    </xdr:from>
    <xdr:ext cx="736600" cy="259045"/>
    <xdr:sp macro="" textlink="">
      <xdr:nvSpPr>
        <xdr:cNvPr id="217" name="テキスト ボックス 216"/>
        <xdr:cNvSpPr txBox="1"/>
      </xdr:nvSpPr>
      <xdr:spPr>
        <a:xfrm>
          <a:off x="3733800" y="13688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21692</xdr:rowOff>
    </xdr:from>
    <xdr:to>
      <xdr:col>15</xdr:col>
      <xdr:colOff>133350</xdr:colOff>
      <xdr:row>81</xdr:row>
      <xdr:rowOff>123292</xdr:rowOff>
    </xdr:to>
    <xdr:sp macro="" textlink="">
      <xdr:nvSpPr>
        <xdr:cNvPr id="218" name="楕円 217"/>
        <xdr:cNvSpPr/>
      </xdr:nvSpPr>
      <xdr:spPr>
        <a:xfrm>
          <a:off x="3175000" y="139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133469</xdr:rowOff>
    </xdr:from>
    <xdr:ext cx="762000" cy="259045"/>
    <xdr:sp macro="" textlink="">
      <xdr:nvSpPr>
        <xdr:cNvPr id="219" name="テキスト ボックス 218"/>
        <xdr:cNvSpPr txBox="1"/>
      </xdr:nvSpPr>
      <xdr:spPr>
        <a:xfrm>
          <a:off x="2844800" y="1367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10520</xdr:rowOff>
    </xdr:from>
    <xdr:to>
      <xdr:col>11</xdr:col>
      <xdr:colOff>82550</xdr:colOff>
      <xdr:row>81</xdr:row>
      <xdr:rowOff>112120</xdr:rowOff>
    </xdr:to>
    <xdr:sp macro="" textlink="">
      <xdr:nvSpPr>
        <xdr:cNvPr id="220" name="楕円 219"/>
        <xdr:cNvSpPr/>
      </xdr:nvSpPr>
      <xdr:spPr>
        <a:xfrm>
          <a:off x="2286000" y="1389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122297</xdr:rowOff>
    </xdr:from>
    <xdr:ext cx="762000" cy="259045"/>
    <xdr:sp macro="" textlink="">
      <xdr:nvSpPr>
        <xdr:cNvPr id="221" name="テキスト ボックス 220"/>
        <xdr:cNvSpPr txBox="1"/>
      </xdr:nvSpPr>
      <xdr:spPr>
        <a:xfrm>
          <a:off x="1955800" y="136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166691</xdr:rowOff>
    </xdr:from>
    <xdr:to>
      <xdr:col>7</xdr:col>
      <xdr:colOff>31750</xdr:colOff>
      <xdr:row>81</xdr:row>
      <xdr:rowOff>96841</xdr:rowOff>
    </xdr:to>
    <xdr:sp macro="" textlink="">
      <xdr:nvSpPr>
        <xdr:cNvPr id="222" name="楕円 221"/>
        <xdr:cNvSpPr/>
      </xdr:nvSpPr>
      <xdr:spPr>
        <a:xfrm>
          <a:off x="1397000" y="1388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107018</xdr:rowOff>
    </xdr:from>
    <xdr:ext cx="762000" cy="259045"/>
    <xdr:sp macro="" textlink="">
      <xdr:nvSpPr>
        <xdr:cNvPr id="223" name="テキスト ボックス 222"/>
        <xdr:cNvSpPr txBox="1"/>
      </xdr:nvSpPr>
      <xdr:spPr>
        <a:xfrm>
          <a:off x="1066800" y="136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令和元年度のラスパイレス指数は</a:t>
          </a:r>
          <a:r>
            <a:rPr kumimoji="1" lang="en-US" altLang="ja-JP" sz="1300">
              <a:latin typeface="ＭＳ Ｐゴシック" panose="020B0600070205080204" pitchFamily="50" charset="-128"/>
              <a:ea typeface="ＭＳ Ｐゴシック" panose="020B0600070205080204" pitchFamily="50" charset="-128"/>
            </a:rPr>
            <a:t>100.6</a:t>
          </a:r>
          <a:r>
            <a:rPr kumimoji="1" lang="ja-JP" altLang="en-US" sz="1300">
              <a:latin typeface="ＭＳ Ｐゴシック" panose="020B0600070205080204" pitchFamily="50" charset="-128"/>
              <a:ea typeface="ＭＳ Ｐゴシック" panose="020B0600070205080204" pitchFamily="50" charset="-128"/>
            </a:rPr>
            <a:t>であり、前年度に比べ、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類似団体内の順位については、前年度より変動がないものの、ここ数年類似団体平均と比較して、高い水準にある。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87</xdr:row>
      <xdr:rowOff>91016</xdr:rowOff>
    </xdr:to>
    <xdr:cxnSp macro="">
      <xdr:nvCxnSpPr>
        <xdr:cNvPr id="252" name="直線コネクタ 251"/>
        <xdr:cNvCxnSpPr/>
      </xdr:nvCxnSpPr>
      <xdr:spPr>
        <a:xfrm flipV="1">
          <a:off x="17018000" y="1380066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63093</xdr:rowOff>
    </xdr:from>
    <xdr:ext cx="762000" cy="259045"/>
    <xdr:sp macro="" textlink="">
      <xdr:nvSpPr>
        <xdr:cNvPr id="253"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91016</xdr:rowOff>
    </xdr:from>
    <xdr:to>
      <xdr:col>81</xdr:col>
      <xdr:colOff>133350</xdr:colOff>
      <xdr:row>87</xdr:row>
      <xdr:rowOff>91016</xdr:rowOff>
    </xdr:to>
    <xdr:cxnSp macro="">
      <xdr:nvCxnSpPr>
        <xdr:cNvPr id="254" name="直線コネクタ 253"/>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88</xdr:row>
      <xdr:rowOff>40216</xdr:rowOff>
    </xdr:to>
    <xdr:cxnSp macro="">
      <xdr:nvCxnSpPr>
        <xdr:cNvPr id="257" name="直線コネクタ 256"/>
        <xdr:cNvCxnSpPr/>
      </xdr:nvCxnSpPr>
      <xdr:spPr>
        <a:xfrm flipV="1">
          <a:off x="16179800" y="14846300"/>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149877</xdr:rowOff>
    </xdr:from>
    <xdr:ext cx="762000" cy="259045"/>
    <xdr:sp macro="" textlink="">
      <xdr:nvSpPr>
        <xdr:cNvPr id="258" name="給与水準   （国との比較）平均値テキスト"/>
        <xdr:cNvSpPr txBox="1"/>
      </xdr:nvSpPr>
      <xdr:spPr>
        <a:xfrm>
          <a:off x="17106900" y="1403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59" name="フローチャート: 判断 258"/>
        <xdr:cNvSpPr/>
      </xdr:nvSpPr>
      <xdr:spPr>
        <a:xfrm>
          <a:off x="169672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40216</xdr:rowOff>
    </xdr:to>
    <xdr:cxnSp macro="">
      <xdr:nvCxnSpPr>
        <xdr:cNvPr id="260" name="直線コネクタ 259"/>
        <xdr:cNvCxnSpPr/>
      </xdr:nvCxnSpPr>
      <xdr:spPr>
        <a:xfrm>
          <a:off x="15290800" y="15127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1" name="フローチャート: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2" name="テキスト ボックス 261"/>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40216</xdr:rowOff>
    </xdr:to>
    <xdr:cxnSp macro="">
      <xdr:nvCxnSpPr>
        <xdr:cNvPr id="263" name="直線コネクタ 262"/>
        <xdr:cNvCxnSpPr/>
      </xdr:nvCxnSpPr>
      <xdr:spPr>
        <a:xfrm>
          <a:off x="14401800" y="149669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50800</xdr:rowOff>
    </xdr:to>
    <xdr:cxnSp macro="">
      <xdr:nvCxnSpPr>
        <xdr:cNvPr id="266" name="直線コネクタ 265"/>
        <xdr:cNvCxnSpPr/>
      </xdr:nvCxnSpPr>
      <xdr:spPr>
        <a:xfrm>
          <a:off x="13512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8" name="テキスト ボックス 267"/>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69" name="フローチャート: 判断 268"/>
        <xdr:cNvSpPr/>
      </xdr:nvSpPr>
      <xdr:spPr>
        <a:xfrm>
          <a:off x="13462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70" name="テキスト ボックス 269"/>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8" name="楕円 277"/>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9" name="テキスト ボックス 278"/>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80" name="楕円 279"/>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1" name="テキスト ボックス 280"/>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人増加となったものの、適正な職員定数の配置により、類似団体と比較しても少ない数値を保ち推移している。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114119</xdr:rowOff>
    </xdr:from>
    <xdr:to>
      <xdr:col>81</xdr:col>
      <xdr:colOff>44450</xdr:colOff>
      <xdr:row>59</xdr:row>
      <xdr:rowOff>118714</xdr:rowOff>
    </xdr:to>
    <xdr:cxnSp macro="">
      <xdr:nvCxnSpPr>
        <xdr:cNvPr id="322" name="直線コネクタ 321"/>
        <xdr:cNvCxnSpPr/>
      </xdr:nvCxnSpPr>
      <xdr:spPr>
        <a:xfrm>
          <a:off x="16179800" y="10229669"/>
          <a:ext cx="8382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118127</xdr:rowOff>
    </xdr:from>
    <xdr:ext cx="762000" cy="259045"/>
    <xdr:sp macro="" textlink="">
      <xdr:nvSpPr>
        <xdr:cNvPr id="323" name="定員管理の状況平均値テキスト"/>
        <xdr:cNvSpPr txBox="1"/>
      </xdr:nvSpPr>
      <xdr:spPr>
        <a:xfrm>
          <a:off x="17106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4" name="フローチャート: 判断 323"/>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114119</xdr:rowOff>
    </xdr:from>
    <xdr:to>
      <xdr:col>77</xdr:col>
      <xdr:colOff>44450</xdr:colOff>
      <xdr:row>59</xdr:row>
      <xdr:rowOff>114119</xdr:rowOff>
    </xdr:to>
    <xdr:cxnSp macro="">
      <xdr:nvCxnSpPr>
        <xdr:cNvPr id="325" name="直線コネクタ 324"/>
        <xdr:cNvCxnSpPr/>
      </xdr:nvCxnSpPr>
      <xdr:spPr>
        <a:xfrm>
          <a:off x="15290800" y="102296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6" name="フローチャート: 判断 325"/>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52933</xdr:rowOff>
    </xdr:from>
    <xdr:ext cx="736600" cy="259045"/>
    <xdr:sp macro="" textlink="">
      <xdr:nvSpPr>
        <xdr:cNvPr id="327" name="テキスト ボックス 326"/>
        <xdr:cNvSpPr txBox="1"/>
      </xdr:nvSpPr>
      <xdr:spPr>
        <a:xfrm>
          <a:off x="15798800" y="103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114119</xdr:rowOff>
    </xdr:from>
    <xdr:to>
      <xdr:col>72</xdr:col>
      <xdr:colOff>203200</xdr:colOff>
      <xdr:row>59</xdr:row>
      <xdr:rowOff>117566</xdr:rowOff>
    </xdr:to>
    <xdr:cxnSp macro="">
      <xdr:nvCxnSpPr>
        <xdr:cNvPr id="328" name="直線コネクタ 327"/>
        <xdr:cNvCxnSpPr/>
      </xdr:nvCxnSpPr>
      <xdr:spPr>
        <a:xfrm flipV="1">
          <a:off x="14401800" y="1022966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9" name="フローチャート: 判断 328"/>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51785</xdr:rowOff>
    </xdr:from>
    <xdr:ext cx="762000" cy="259045"/>
    <xdr:sp macro="" textlink="">
      <xdr:nvSpPr>
        <xdr:cNvPr id="330" name="テキスト ボックス 329"/>
        <xdr:cNvSpPr txBox="1"/>
      </xdr:nvSpPr>
      <xdr:spPr>
        <a:xfrm>
          <a:off x="14909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117566</xdr:rowOff>
    </xdr:from>
    <xdr:to>
      <xdr:col>68</xdr:col>
      <xdr:colOff>152400</xdr:colOff>
      <xdr:row>59</xdr:row>
      <xdr:rowOff>122162</xdr:rowOff>
    </xdr:to>
    <xdr:cxnSp macro="">
      <xdr:nvCxnSpPr>
        <xdr:cNvPr id="331" name="直線コネクタ 330"/>
        <xdr:cNvCxnSpPr/>
      </xdr:nvCxnSpPr>
      <xdr:spPr>
        <a:xfrm flipV="1">
          <a:off x="13512800" y="1023311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3" name="テキスト ボックス 332"/>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4" name="フローチャート: 判断 333"/>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5" name="テキスト ボックス 334"/>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67914</xdr:rowOff>
    </xdr:from>
    <xdr:to>
      <xdr:col>81</xdr:col>
      <xdr:colOff>95250</xdr:colOff>
      <xdr:row>59</xdr:row>
      <xdr:rowOff>169514</xdr:rowOff>
    </xdr:to>
    <xdr:sp macro="" textlink="">
      <xdr:nvSpPr>
        <xdr:cNvPr id="341" name="楕円 340"/>
        <xdr:cNvSpPr/>
      </xdr:nvSpPr>
      <xdr:spPr>
        <a:xfrm>
          <a:off x="16967200" y="101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160641</xdr:rowOff>
    </xdr:from>
    <xdr:ext cx="762000" cy="259045"/>
    <xdr:sp macro="" textlink="">
      <xdr:nvSpPr>
        <xdr:cNvPr id="342" name="定員管理の状況該当値テキスト"/>
        <xdr:cNvSpPr txBox="1"/>
      </xdr:nvSpPr>
      <xdr:spPr>
        <a:xfrm>
          <a:off x="17106900" y="1010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63319</xdr:rowOff>
    </xdr:from>
    <xdr:to>
      <xdr:col>77</xdr:col>
      <xdr:colOff>95250</xdr:colOff>
      <xdr:row>59</xdr:row>
      <xdr:rowOff>164919</xdr:rowOff>
    </xdr:to>
    <xdr:sp macro="" textlink="">
      <xdr:nvSpPr>
        <xdr:cNvPr id="343" name="楕円 342"/>
        <xdr:cNvSpPr/>
      </xdr:nvSpPr>
      <xdr:spPr>
        <a:xfrm>
          <a:off x="16129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3646</xdr:rowOff>
    </xdr:from>
    <xdr:ext cx="736600" cy="259045"/>
    <xdr:sp macro="" textlink="">
      <xdr:nvSpPr>
        <xdr:cNvPr id="344" name="テキスト ボックス 343"/>
        <xdr:cNvSpPr txBox="1"/>
      </xdr:nvSpPr>
      <xdr:spPr>
        <a:xfrm>
          <a:off x="15798800" y="994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63319</xdr:rowOff>
    </xdr:from>
    <xdr:to>
      <xdr:col>73</xdr:col>
      <xdr:colOff>44450</xdr:colOff>
      <xdr:row>59</xdr:row>
      <xdr:rowOff>164919</xdr:rowOff>
    </xdr:to>
    <xdr:sp macro="" textlink="">
      <xdr:nvSpPr>
        <xdr:cNvPr id="345" name="楕円 344"/>
        <xdr:cNvSpPr/>
      </xdr:nvSpPr>
      <xdr:spPr>
        <a:xfrm>
          <a:off x="15240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3646</xdr:rowOff>
    </xdr:from>
    <xdr:ext cx="762000" cy="259045"/>
    <xdr:sp macro="" textlink="">
      <xdr:nvSpPr>
        <xdr:cNvPr id="346" name="テキスト ボックス 345"/>
        <xdr:cNvSpPr txBox="1"/>
      </xdr:nvSpPr>
      <xdr:spPr>
        <a:xfrm>
          <a:off x="14909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66766</xdr:rowOff>
    </xdr:from>
    <xdr:to>
      <xdr:col>68</xdr:col>
      <xdr:colOff>203200</xdr:colOff>
      <xdr:row>59</xdr:row>
      <xdr:rowOff>168366</xdr:rowOff>
    </xdr:to>
    <xdr:sp macro="" textlink="">
      <xdr:nvSpPr>
        <xdr:cNvPr id="347" name="楕円 346"/>
        <xdr:cNvSpPr/>
      </xdr:nvSpPr>
      <xdr:spPr>
        <a:xfrm>
          <a:off x="14351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7093</xdr:rowOff>
    </xdr:from>
    <xdr:ext cx="762000" cy="259045"/>
    <xdr:sp macro="" textlink="">
      <xdr:nvSpPr>
        <xdr:cNvPr id="348" name="テキスト ボックス 347"/>
        <xdr:cNvSpPr txBox="1"/>
      </xdr:nvSpPr>
      <xdr:spPr>
        <a:xfrm>
          <a:off x="14020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71362</xdr:rowOff>
    </xdr:from>
    <xdr:to>
      <xdr:col>64</xdr:col>
      <xdr:colOff>152400</xdr:colOff>
      <xdr:row>60</xdr:row>
      <xdr:rowOff>1512</xdr:rowOff>
    </xdr:to>
    <xdr:sp macro="" textlink="">
      <xdr:nvSpPr>
        <xdr:cNvPr id="349" name="楕円 348"/>
        <xdr:cNvSpPr/>
      </xdr:nvSpPr>
      <xdr:spPr>
        <a:xfrm>
          <a:off x="134620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11689</xdr:rowOff>
    </xdr:from>
    <xdr:ext cx="762000" cy="259045"/>
    <xdr:sp macro="" textlink="">
      <xdr:nvSpPr>
        <xdr:cNvPr id="350" name="テキスト ボックス 349"/>
        <xdr:cNvSpPr txBox="1"/>
      </xdr:nvSpPr>
      <xdr:spPr>
        <a:xfrm>
          <a:off x="13131800" y="995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元利償還金等の減により、△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ポイント改善した。類似団体内での順位は前年度から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つ順位が上がり、</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今後も財政基盤の健全性が維持されるよう、長期的視点に立った財政運営を行っていく。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4" name="直線コネクタ 37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6" name="直線コネクタ 37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81280</xdr:rowOff>
    </xdr:to>
    <xdr:cxnSp macro="">
      <xdr:nvCxnSpPr>
        <xdr:cNvPr id="379" name="直線コネクタ 378"/>
        <xdr:cNvCxnSpPr/>
      </xdr:nvCxnSpPr>
      <xdr:spPr>
        <a:xfrm flipV="1">
          <a:off x="16179800" y="67437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0"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1" name="フローチャート: 判断 380"/>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40</xdr:row>
      <xdr:rowOff>6350</xdr:rowOff>
    </xdr:to>
    <xdr:cxnSp macro="">
      <xdr:nvCxnSpPr>
        <xdr:cNvPr id="382" name="直線コネクタ 381"/>
        <xdr:cNvCxnSpPr/>
      </xdr:nvCxnSpPr>
      <xdr:spPr>
        <a:xfrm flipV="1">
          <a:off x="15290800" y="67678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3" name="フローチャート: 判断 382"/>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4" name="テキスト ボックス 383"/>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41</xdr:row>
      <xdr:rowOff>76200</xdr:rowOff>
    </xdr:to>
    <xdr:cxnSp macro="">
      <xdr:nvCxnSpPr>
        <xdr:cNvPr id="385" name="直線コネクタ 384"/>
        <xdr:cNvCxnSpPr/>
      </xdr:nvCxnSpPr>
      <xdr:spPr>
        <a:xfrm flipV="1">
          <a:off x="14401800" y="68643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6" name="フローチャート: 判断 385"/>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387" name="テキスト ボックス 386"/>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42</xdr:row>
      <xdr:rowOff>97790</xdr:rowOff>
    </xdr:to>
    <xdr:cxnSp macro="">
      <xdr:nvCxnSpPr>
        <xdr:cNvPr id="388" name="直線コネクタ 387"/>
        <xdr:cNvCxnSpPr/>
      </xdr:nvCxnSpPr>
      <xdr:spPr>
        <a:xfrm flipV="1">
          <a:off x="13512800" y="710565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9" name="フローチャート: 判断 388"/>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90" name="テキスト ボックス 389"/>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8" name="楕円 397"/>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9"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30480</xdr:rowOff>
    </xdr:from>
    <xdr:to>
      <xdr:col>77</xdr:col>
      <xdr:colOff>95250</xdr:colOff>
      <xdr:row>39</xdr:row>
      <xdr:rowOff>132080</xdr:rowOff>
    </xdr:to>
    <xdr:sp macro="" textlink="">
      <xdr:nvSpPr>
        <xdr:cNvPr id="400" name="楕円 399"/>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142257</xdr:rowOff>
    </xdr:from>
    <xdr:ext cx="736600" cy="259045"/>
    <xdr:sp macro="" textlink="">
      <xdr:nvSpPr>
        <xdr:cNvPr id="401" name="テキスト ボックス 400"/>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2" name="楕円 401"/>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3" name="テキスト ボックス 40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4" name="楕円 403"/>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5" name="テキスト ボックス 404"/>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6" name="楕円 405"/>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7" name="テキスト ボックス 406"/>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過去の起債抑制、地方債の順調な償還等により起債残高が減少したため、前年度に引き続き将来負担比率は発生していない。</a:t>
          </a:r>
        </a:p>
        <a:p>
          <a:r>
            <a:rPr kumimoji="1" lang="ja-JP" altLang="en-US" sz="1300">
              <a:latin typeface="ＭＳ Ｐゴシック" panose="020B0600070205080204" pitchFamily="50" charset="-128"/>
              <a:ea typeface="ＭＳ Ｐゴシック" panose="020B0600070205080204" pitchFamily="50" charset="-128"/>
            </a:rPr>
            <a:t>　引き続き、実質的な区の将来負担を把握し、安定した財政基盤の構築に努めていく。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734,493
709,206
60.83
280,208,262
275,540,482
3,654,326
169,514,766
17,987,027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「大田区職員定数基本計画（平成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年度）」に基づき、職員定数を管理している。令和元年度人件費は、退職手当や時間外勤務手当の増などにより、前年度と比較して増加し、人件費に係る経常収支比率は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0</xdr:rowOff>
    </xdr:from>
    <xdr:to>
      <xdr:col>24</xdr:col>
      <xdr:colOff>25400</xdr:colOff>
      <xdr:row>38</xdr:row>
      <xdr:rowOff>38100</xdr:rowOff>
    </xdr:to>
    <xdr:cxnSp macro="">
      <xdr:nvCxnSpPr>
        <xdr:cNvPr id="66" name="直線コネクタ 65"/>
        <xdr:cNvCxnSpPr/>
      </xdr:nvCxnSpPr>
      <xdr:spPr>
        <a:xfrm>
          <a:off x="3987800" y="651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0</xdr:rowOff>
    </xdr:from>
    <xdr:to>
      <xdr:col>19</xdr:col>
      <xdr:colOff>187325</xdr:colOff>
      <xdr:row>38</xdr:row>
      <xdr:rowOff>127000</xdr:rowOff>
    </xdr:to>
    <xdr:cxnSp macro="">
      <xdr:nvCxnSpPr>
        <xdr:cNvPr id="69" name="直線コネクタ 68"/>
        <xdr:cNvCxnSpPr/>
      </xdr:nvCxnSpPr>
      <xdr:spPr>
        <a:xfrm flipV="1">
          <a:off x="3098800" y="6515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137177</xdr:rowOff>
    </xdr:from>
    <xdr:ext cx="736600" cy="259045"/>
    <xdr:sp macro="" textlink="">
      <xdr:nvSpPr>
        <xdr:cNvPr id="71" name="テキスト ボックス 70"/>
        <xdr:cNvSpPr txBox="1"/>
      </xdr:nvSpPr>
      <xdr:spPr>
        <a:xfrm>
          <a:off x="3606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19050</xdr:rowOff>
    </xdr:to>
    <xdr:cxnSp macro="">
      <xdr:nvCxnSpPr>
        <xdr:cNvPr id="72" name="直線コネクタ 71"/>
        <xdr:cNvCxnSpPr/>
      </xdr:nvCxnSpPr>
      <xdr:spPr>
        <a:xfrm flipV="1">
          <a:off x="2209800" y="6642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74" name="テキスト ボックス 73"/>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152400</xdr:rowOff>
    </xdr:from>
    <xdr:to>
      <xdr:col>11</xdr:col>
      <xdr:colOff>9525</xdr:colOff>
      <xdr:row>39</xdr:row>
      <xdr:rowOff>19050</xdr:rowOff>
    </xdr:to>
    <xdr:cxnSp macro="">
      <xdr:nvCxnSpPr>
        <xdr:cNvPr id="75" name="直線コネクタ 74"/>
        <xdr:cNvCxnSpPr/>
      </xdr:nvCxnSpPr>
      <xdr:spPr>
        <a:xfrm>
          <a:off x="1320800" y="666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80027</xdr:rowOff>
    </xdr:from>
    <xdr:ext cx="762000" cy="259045"/>
    <xdr:sp macro="" textlink="">
      <xdr:nvSpPr>
        <xdr:cNvPr id="77" name="テキスト ボックス 76"/>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85" name="楕円 84"/>
        <xdr:cNvSpPr/>
      </xdr:nvSpPr>
      <xdr:spPr>
        <a:xfrm>
          <a:off x="47752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130827</xdr:rowOff>
    </xdr:from>
    <xdr:ext cx="762000" cy="259045"/>
    <xdr:sp macro="" textlink="">
      <xdr:nvSpPr>
        <xdr:cNvPr id="86" name="人件費該当値テキスト"/>
        <xdr:cNvSpPr txBox="1"/>
      </xdr:nvSpPr>
      <xdr:spPr>
        <a:xfrm>
          <a:off x="49149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120650</xdr:rowOff>
    </xdr:from>
    <xdr:to>
      <xdr:col>20</xdr:col>
      <xdr:colOff>38100</xdr:colOff>
      <xdr:row>38</xdr:row>
      <xdr:rowOff>50800</xdr:rowOff>
    </xdr:to>
    <xdr:sp macro="" textlink="">
      <xdr:nvSpPr>
        <xdr:cNvPr id="87" name="楕円 86"/>
        <xdr:cNvSpPr/>
      </xdr:nvSpPr>
      <xdr:spPr>
        <a:xfrm>
          <a:off x="3937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88" name="テキスト ボックス 87"/>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16527</xdr:rowOff>
    </xdr:from>
    <xdr:ext cx="762000" cy="259045"/>
    <xdr:sp macro="" textlink="">
      <xdr:nvSpPr>
        <xdr:cNvPr id="90" name="テキスト ボックス 89"/>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139700</xdr:rowOff>
    </xdr:from>
    <xdr:to>
      <xdr:col>11</xdr:col>
      <xdr:colOff>60325</xdr:colOff>
      <xdr:row>39</xdr:row>
      <xdr:rowOff>69850</xdr:rowOff>
    </xdr:to>
    <xdr:sp macro="" textlink="">
      <xdr:nvSpPr>
        <xdr:cNvPr id="91" name="楕円 90"/>
        <xdr:cNvSpPr/>
      </xdr:nvSpPr>
      <xdr:spPr>
        <a:xfrm>
          <a:off x="2159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80027</xdr:rowOff>
    </xdr:from>
    <xdr:ext cx="762000" cy="259045"/>
    <xdr:sp macro="" textlink="">
      <xdr:nvSpPr>
        <xdr:cNvPr id="92" name="テキスト ボックス 91"/>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93" name="楕円 92"/>
        <xdr:cNvSpPr/>
      </xdr:nvSpPr>
      <xdr:spPr>
        <a:xfrm>
          <a:off x="1270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16527</xdr:rowOff>
    </xdr:from>
    <xdr:ext cx="762000" cy="259045"/>
    <xdr:sp macro="" textlink="">
      <xdr:nvSpPr>
        <xdr:cNvPr id="94" name="テキスト ボックス 93"/>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令和元年度はプレミアム付商品券事業や教科用システム等運用の増などにより決算額が増加したため、前年度に対して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ポイントの増となり、類似団体内順位は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つ順位が下がった。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2" name="直線コネクタ 121"/>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120650</xdr:rowOff>
    </xdr:to>
    <xdr:cxnSp macro="">
      <xdr:nvCxnSpPr>
        <xdr:cNvPr id="127" name="直線コネクタ 126"/>
        <xdr:cNvCxnSpPr/>
      </xdr:nvCxnSpPr>
      <xdr:spPr>
        <a:xfrm>
          <a:off x="15671800" y="2603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22877</xdr:rowOff>
    </xdr:from>
    <xdr:ext cx="762000" cy="259045"/>
    <xdr:sp macro="" textlink="">
      <xdr:nvSpPr>
        <xdr:cNvPr id="128" name="物件費平均値テキスト"/>
        <xdr:cNvSpPr txBox="1"/>
      </xdr:nvSpPr>
      <xdr:spPr>
        <a:xfrm>
          <a:off x="16598900" y="242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29" name="フローチャート: 判断 128"/>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76200</xdr:rowOff>
    </xdr:from>
    <xdr:to>
      <xdr:col>78</xdr:col>
      <xdr:colOff>69850</xdr:colOff>
      <xdr:row>15</xdr:row>
      <xdr:rowOff>31750</xdr:rowOff>
    </xdr:to>
    <xdr:cxnSp macro="">
      <xdr:nvCxnSpPr>
        <xdr:cNvPr id="130" name="直線コネクタ 129"/>
        <xdr:cNvCxnSpPr/>
      </xdr:nvCxnSpPr>
      <xdr:spPr>
        <a:xfrm>
          <a:off x="14782800" y="2476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1" name="フローチャート: 判断 130"/>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162577</xdr:rowOff>
    </xdr:from>
    <xdr:ext cx="736600" cy="259045"/>
    <xdr:sp macro="" textlink="">
      <xdr:nvSpPr>
        <xdr:cNvPr id="132" name="テキスト ボックス 131"/>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120650</xdr:rowOff>
    </xdr:from>
    <xdr:to>
      <xdr:col>73</xdr:col>
      <xdr:colOff>180975</xdr:colOff>
      <xdr:row>14</xdr:row>
      <xdr:rowOff>76200</xdr:rowOff>
    </xdr:to>
    <xdr:cxnSp macro="">
      <xdr:nvCxnSpPr>
        <xdr:cNvPr id="133" name="直線コネクタ 132"/>
        <xdr:cNvCxnSpPr/>
      </xdr:nvCxnSpPr>
      <xdr:spPr>
        <a:xfrm>
          <a:off x="13893800" y="2349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4" name="フローチャート: 判断 133"/>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35" name="テキスト ボックス 134"/>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63500</xdr:rowOff>
    </xdr:from>
    <xdr:to>
      <xdr:col>69</xdr:col>
      <xdr:colOff>92075</xdr:colOff>
      <xdr:row>13</xdr:row>
      <xdr:rowOff>120650</xdr:rowOff>
    </xdr:to>
    <xdr:cxnSp macro="">
      <xdr:nvCxnSpPr>
        <xdr:cNvPr id="136" name="直線コネクタ 135"/>
        <xdr:cNvCxnSpPr/>
      </xdr:nvCxnSpPr>
      <xdr:spPr>
        <a:xfrm>
          <a:off x="13004800" y="2120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37" name="フローチャート: 判断 136"/>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39" name="フローチャート: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46" name="楕円 145"/>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41927</xdr:rowOff>
    </xdr:from>
    <xdr:ext cx="762000" cy="259045"/>
    <xdr:sp macro="" textlink="">
      <xdr:nvSpPr>
        <xdr:cNvPr id="147" name="物件費該当値テキスト"/>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8" name="楕円 147"/>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67327</xdr:rowOff>
    </xdr:from>
    <xdr:ext cx="736600" cy="259045"/>
    <xdr:sp macro="" textlink="">
      <xdr:nvSpPr>
        <xdr:cNvPr id="149" name="テキスト ボックス 148"/>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25400</xdr:rowOff>
    </xdr:from>
    <xdr:to>
      <xdr:col>74</xdr:col>
      <xdr:colOff>31750</xdr:colOff>
      <xdr:row>14</xdr:row>
      <xdr:rowOff>127000</xdr:rowOff>
    </xdr:to>
    <xdr:sp macro="" textlink="">
      <xdr:nvSpPr>
        <xdr:cNvPr id="150" name="楕円 149"/>
        <xdr:cNvSpPr/>
      </xdr:nvSpPr>
      <xdr:spPr>
        <a:xfrm>
          <a:off x="14732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1" name="テキスト ボックス 15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69850</xdr:rowOff>
    </xdr:from>
    <xdr:to>
      <xdr:col>69</xdr:col>
      <xdr:colOff>142875</xdr:colOff>
      <xdr:row>14</xdr:row>
      <xdr:rowOff>0</xdr:rowOff>
    </xdr:to>
    <xdr:sp macro="" textlink="">
      <xdr:nvSpPr>
        <xdr:cNvPr id="152" name="楕円 151"/>
        <xdr:cNvSpPr/>
      </xdr:nvSpPr>
      <xdr:spPr>
        <a:xfrm>
          <a:off x="13843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10177</xdr:rowOff>
    </xdr:from>
    <xdr:ext cx="762000" cy="259045"/>
    <xdr:sp macro="" textlink="">
      <xdr:nvSpPr>
        <xdr:cNvPr id="153" name="テキスト ボックス 152"/>
        <xdr:cNvSpPr txBox="1"/>
      </xdr:nvSpPr>
      <xdr:spPr>
        <a:xfrm>
          <a:off x="13512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12700</xdr:rowOff>
    </xdr:from>
    <xdr:to>
      <xdr:col>65</xdr:col>
      <xdr:colOff>53975</xdr:colOff>
      <xdr:row>12</xdr:row>
      <xdr:rowOff>114300</xdr:rowOff>
    </xdr:to>
    <xdr:sp macro="" textlink="">
      <xdr:nvSpPr>
        <xdr:cNvPr id="154" name="楕円 153"/>
        <xdr:cNvSpPr/>
      </xdr:nvSpPr>
      <xdr:spPr>
        <a:xfrm>
          <a:off x="12954000" y="20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124477</xdr:rowOff>
    </xdr:from>
    <xdr:ext cx="762000" cy="259045"/>
    <xdr:sp macro="" textlink="">
      <xdr:nvSpPr>
        <xdr:cNvPr id="155" name="テキスト ボックス 154"/>
        <xdr:cNvSpPr txBox="1"/>
      </xdr:nvSpPr>
      <xdr:spPr>
        <a:xfrm>
          <a:off x="12623800" y="183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近年、児童福祉費が増加傾向を示しており、令和元年度は引き続き待機児童解消に向けた取り組みを進め、前年度に比べ、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類似団体内順位も同値であるが、今後も扶助費の伸びが想定される。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3" name="直線コネクタ 182"/>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43180</xdr:rowOff>
    </xdr:from>
    <xdr:to>
      <xdr:col>24</xdr:col>
      <xdr:colOff>25400</xdr:colOff>
      <xdr:row>60</xdr:row>
      <xdr:rowOff>119380</xdr:rowOff>
    </xdr:to>
    <xdr:cxnSp macro="">
      <xdr:nvCxnSpPr>
        <xdr:cNvPr id="188" name="直線コネクタ 187"/>
        <xdr:cNvCxnSpPr/>
      </xdr:nvCxnSpPr>
      <xdr:spPr>
        <a:xfrm>
          <a:off x="3987800" y="10330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27957</xdr:rowOff>
    </xdr:from>
    <xdr:ext cx="762000" cy="259045"/>
    <xdr:sp macro="" textlink="">
      <xdr:nvSpPr>
        <xdr:cNvPr id="189" name="扶助費平均値テキスト"/>
        <xdr:cNvSpPr txBox="1"/>
      </xdr:nvSpPr>
      <xdr:spPr>
        <a:xfrm>
          <a:off x="4914900" y="997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0" name="フローチャート: 判断 189"/>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43180</xdr:rowOff>
    </xdr:from>
    <xdr:to>
      <xdr:col>19</xdr:col>
      <xdr:colOff>187325</xdr:colOff>
      <xdr:row>60</xdr:row>
      <xdr:rowOff>43180</xdr:rowOff>
    </xdr:to>
    <xdr:cxnSp macro="">
      <xdr:nvCxnSpPr>
        <xdr:cNvPr id="191" name="直線コネクタ 190"/>
        <xdr:cNvCxnSpPr/>
      </xdr:nvCxnSpPr>
      <xdr:spPr>
        <a:xfrm>
          <a:off x="3098800" y="1033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2" name="フローチャート: 判断 191"/>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138447</xdr:rowOff>
    </xdr:from>
    <xdr:ext cx="736600" cy="259045"/>
    <xdr:sp macro="" textlink="">
      <xdr:nvSpPr>
        <xdr:cNvPr id="193" name="テキスト ボックス 192"/>
        <xdr:cNvSpPr txBox="1"/>
      </xdr:nvSpPr>
      <xdr:spPr>
        <a:xfrm>
          <a:off x="3606800" y="991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130810</xdr:rowOff>
    </xdr:from>
    <xdr:to>
      <xdr:col>15</xdr:col>
      <xdr:colOff>98425</xdr:colOff>
      <xdr:row>60</xdr:row>
      <xdr:rowOff>43180</xdr:rowOff>
    </xdr:to>
    <xdr:cxnSp macro="">
      <xdr:nvCxnSpPr>
        <xdr:cNvPr id="194" name="直線コネクタ 193"/>
        <xdr:cNvCxnSpPr/>
      </xdr:nvCxnSpPr>
      <xdr:spPr>
        <a:xfrm>
          <a:off x="2209800" y="10246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6" name="テキスト ボックス 195"/>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130810</xdr:rowOff>
    </xdr:from>
    <xdr:to>
      <xdr:col>11</xdr:col>
      <xdr:colOff>9525</xdr:colOff>
      <xdr:row>59</xdr:row>
      <xdr:rowOff>153670</xdr:rowOff>
    </xdr:to>
    <xdr:cxnSp macro="">
      <xdr:nvCxnSpPr>
        <xdr:cNvPr id="197" name="直線コネクタ 196"/>
        <xdr:cNvCxnSpPr/>
      </xdr:nvCxnSpPr>
      <xdr:spPr>
        <a:xfrm flipV="1">
          <a:off x="1320800" y="1024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199" name="テキスト ボックス 198"/>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0" name="フローチャート: 判断 199"/>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1287</xdr:rowOff>
    </xdr:from>
    <xdr:ext cx="762000" cy="259045"/>
    <xdr:sp macro="" textlink="">
      <xdr:nvSpPr>
        <xdr:cNvPr id="201" name="テキスト ボックス 200"/>
        <xdr:cNvSpPr txBox="1"/>
      </xdr:nvSpPr>
      <xdr:spPr>
        <a:xfrm>
          <a:off x="939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68580</xdr:rowOff>
    </xdr:from>
    <xdr:to>
      <xdr:col>24</xdr:col>
      <xdr:colOff>76200</xdr:colOff>
      <xdr:row>60</xdr:row>
      <xdr:rowOff>170180</xdr:rowOff>
    </xdr:to>
    <xdr:sp macro="" textlink="">
      <xdr:nvSpPr>
        <xdr:cNvPr id="207" name="楕円 206"/>
        <xdr:cNvSpPr/>
      </xdr:nvSpPr>
      <xdr:spPr>
        <a:xfrm>
          <a:off x="47752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148607</xdr:rowOff>
    </xdr:from>
    <xdr:ext cx="762000" cy="259045"/>
    <xdr:sp macro="" textlink="">
      <xdr:nvSpPr>
        <xdr:cNvPr id="208" name="扶助費該当値テキスト"/>
        <xdr:cNvSpPr txBox="1"/>
      </xdr:nvSpPr>
      <xdr:spPr>
        <a:xfrm>
          <a:off x="4914900" y="1026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163830</xdr:rowOff>
    </xdr:from>
    <xdr:to>
      <xdr:col>20</xdr:col>
      <xdr:colOff>38100</xdr:colOff>
      <xdr:row>60</xdr:row>
      <xdr:rowOff>93980</xdr:rowOff>
    </xdr:to>
    <xdr:sp macro="" textlink="">
      <xdr:nvSpPr>
        <xdr:cNvPr id="209" name="楕円 208"/>
        <xdr:cNvSpPr/>
      </xdr:nvSpPr>
      <xdr:spPr>
        <a:xfrm>
          <a:off x="3937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78757</xdr:rowOff>
    </xdr:from>
    <xdr:ext cx="736600" cy="259045"/>
    <xdr:sp macro="" textlink="">
      <xdr:nvSpPr>
        <xdr:cNvPr id="210" name="テキスト ボックス 209"/>
        <xdr:cNvSpPr txBox="1"/>
      </xdr:nvSpPr>
      <xdr:spPr>
        <a:xfrm>
          <a:off x="3606800" y="1036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163830</xdr:rowOff>
    </xdr:from>
    <xdr:to>
      <xdr:col>15</xdr:col>
      <xdr:colOff>149225</xdr:colOff>
      <xdr:row>60</xdr:row>
      <xdr:rowOff>93980</xdr:rowOff>
    </xdr:to>
    <xdr:sp macro="" textlink="">
      <xdr:nvSpPr>
        <xdr:cNvPr id="211" name="楕円 210"/>
        <xdr:cNvSpPr/>
      </xdr:nvSpPr>
      <xdr:spPr>
        <a:xfrm>
          <a:off x="3048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78757</xdr:rowOff>
    </xdr:from>
    <xdr:ext cx="762000" cy="259045"/>
    <xdr:sp macro="" textlink="">
      <xdr:nvSpPr>
        <xdr:cNvPr id="212" name="テキスト ボックス 211"/>
        <xdr:cNvSpPr txBox="1"/>
      </xdr:nvSpPr>
      <xdr:spPr>
        <a:xfrm>
          <a:off x="2717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80010</xdr:rowOff>
    </xdr:from>
    <xdr:to>
      <xdr:col>11</xdr:col>
      <xdr:colOff>60325</xdr:colOff>
      <xdr:row>60</xdr:row>
      <xdr:rowOff>10160</xdr:rowOff>
    </xdr:to>
    <xdr:sp macro="" textlink="">
      <xdr:nvSpPr>
        <xdr:cNvPr id="213" name="楕円 212"/>
        <xdr:cNvSpPr/>
      </xdr:nvSpPr>
      <xdr:spPr>
        <a:xfrm>
          <a:off x="2159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166387</xdr:rowOff>
    </xdr:from>
    <xdr:ext cx="762000" cy="259045"/>
    <xdr:sp macro="" textlink="">
      <xdr:nvSpPr>
        <xdr:cNvPr id="214" name="テキスト ボックス 213"/>
        <xdr:cNvSpPr txBox="1"/>
      </xdr:nvSpPr>
      <xdr:spPr>
        <a:xfrm>
          <a:off x="1828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102870</xdr:rowOff>
    </xdr:from>
    <xdr:to>
      <xdr:col>6</xdr:col>
      <xdr:colOff>171450</xdr:colOff>
      <xdr:row>60</xdr:row>
      <xdr:rowOff>33020</xdr:rowOff>
    </xdr:to>
    <xdr:sp macro="" textlink="">
      <xdr:nvSpPr>
        <xdr:cNvPr id="215" name="楕円 214"/>
        <xdr:cNvSpPr/>
      </xdr:nvSpPr>
      <xdr:spPr>
        <a:xfrm>
          <a:off x="1270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17797</xdr:rowOff>
    </xdr:from>
    <xdr:ext cx="762000" cy="259045"/>
    <xdr:sp macro="" textlink="">
      <xdr:nvSpPr>
        <xdr:cNvPr id="216" name="テキスト ボックス 215"/>
        <xdr:cNvSpPr txBox="1"/>
      </xdr:nvSpPr>
      <xdr:spPr>
        <a:xfrm>
          <a:off x="939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令和元年度は維持補修費などの経常収支比率が増加した結果、前年度に対して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ポイントの増となった。近年、類似団体内の平均を上回って推移している。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4" name="直線コネクタ 243"/>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7"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48" name="直線コネクタ 247"/>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165100</xdr:rowOff>
    </xdr:from>
    <xdr:to>
      <xdr:col>82</xdr:col>
      <xdr:colOff>107950</xdr:colOff>
      <xdr:row>61</xdr:row>
      <xdr:rowOff>31750</xdr:rowOff>
    </xdr:to>
    <xdr:cxnSp macro="">
      <xdr:nvCxnSpPr>
        <xdr:cNvPr id="249" name="直線コネクタ 248"/>
        <xdr:cNvCxnSpPr/>
      </xdr:nvCxnSpPr>
      <xdr:spPr>
        <a:xfrm>
          <a:off x="15671800" y="102806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0"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1" name="フローチャート: 判断 250"/>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50800</xdr:rowOff>
    </xdr:from>
    <xdr:to>
      <xdr:col>78</xdr:col>
      <xdr:colOff>69850</xdr:colOff>
      <xdr:row>59</xdr:row>
      <xdr:rowOff>165100</xdr:rowOff>
    </xdr:to>
    <xdr:cxnSp macro="">
      <xdr:nvCxnSpPr>
        <xdr:cNvPr id="252" name="直線コネクタ 251"/>
        <xdr:cNvCxnSpPr/>
      </xdr:nvCxnSpPr>
      <xdr:spPr>
        <a:xfrm>
          <a:off x="14782800" y="10166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50800</xdr:rowOff>
    </xdr:to>
    <xdr:cxnSp macro="">
      <xdr:nvCxnSpPr>
        <xdr:cNvPr id="255" name="直線コネクタ 254"/>
        <xdr:cNvCxnSpPr/>
      </xdr:nvCxnSpPr>
      <xdr:spPr>
        <a:xfrm>
          <a:off x="13893800" y="10071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7" name="テキスト ボックス 256"/>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31750</xdr:rowOff>
    </xdr:from>
    <xdr:to>
      <xdr:col>69</xdr:col>
      <xdr:colOff>92075</xdr:colOff>
      <xdr:row>58</xdr:row>
      <xdr:rowOff>127000</xdr:rowOff>
    </xdr:to>
    <xdr:cxnSp macro="">
      <xdr:nvCxnSpPr>
        <xdr:cNvPr id="258" name="直線コネクタ 257"/>
        <xdr:cNvCxnSpPr/>
      </xdr:nvCxnSpPr>
      <xdr:spPr>
        <a:xfrm>
          <a:off x="13004800" y="9975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1" name="フローチャート: 判断 26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2" name="テキスト ボックス 26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152400</xdr:rowOff>
    </xdr:from>
    <xdr:to>
      <xdr:col>82</xdr:col>
      <xdr:colOff>158750</xdr:colOff>
      <xdr:row>61</xdr:row>
      <xdr:rowOff>82550</xdr:rowOff>
    </xdr:to>
    <xdr:sp macro="" textlink="">
      <xdr:nvSpPr>
        <xdr:cNvPr id="268" name="楕円 267"/>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60977</xdr:rowOff>
    </xdr:from>
    <xdr:ext cx="762000" cy="259045"/>
    <xdr:sp macro="" textlink="">
      <xdr:nvSpPr>
        <xdr:cNvPr id="269" name="その他該当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114300</xdr:rowOff>
    </xdr:from>
    <xdr:to>
      <xdr:col>78</xdr:col>
      <xdr:colOff>120650</xdr:colOff>
      <xdr:row>60</xdr:row>
      <xdr:rowOff>44450</xdr:rowOff>
    </xdr:to>
    <xdr:sp macro="" textlink="">
      <xdr:nvSpPr>
        <xdr:cNvPr id="270" name="楕円 269"/>
        <xdr:cNvSpPr/>
      </xdr:nvSpPr>
      <xdr:spPr>
        <a:xfrm>
          <a:off x="15621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29227</xdr:rowOff>
    </xdr:from>
    <xdr:ext cx="736600" cy="259045"/>
    <xdr:sp macro="" textlink="">
      <xdr:nvSpPr>
        <xdr:cNvPr id="271" name="テキスト ボックス 270"/>
        <xdr:cNvSpPr txBox="1"/>
      </xdr:nvSpPr>
      <xdr:spPr>
        <a:xfrm>
          <a:off x="15290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0</xdr:rowOff>
    </xdr:from>
    <xdr:to>
      <xdr:col>74</xdr:col>
      <xdr:colOff>31750</xdr:colOff>
      <xdr:row>59</xdr:row>
      <xdr:rowOff>101600</xdr:rowOff>
    </xdr:to>
    <xdr:sp macro="" textlink="">
      <xdr:nvSpPr>
        <xdr:cNvPr id="272" name="楕円 271"/>
        <xdr:cNvSpPr/>
      </xdr:nvSpPr>
      <xdr:spPr>
        <a:xfrm>
          <a:off x="14732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86377</xdr:rowOff>
    </xdr:from>
    <xdr:ext cx="762000" cy="259045"/>
    <xdr:sp macro="" textlink="">
      <xdr:nvSpPr>
        <xdr:cNvPr id="273" name="テキスト ボックス 272"/>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4" name="楕円 273"/>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5" name="テキスト ボックス 274"/>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152400</xdr:rowOff>
    </xdr:from>
    <xdr:to>
      <xdr:col>65</xdr:col>
      <xdr:colOff>53975</xdr:colOff>
      <xdr:row>58</xdr:row>
      <xdr:rowOff>82550</xdr:rowOff>
    </xdr:to>
    <xdr:sp macro="" textlink="">
      <xdr:nvSpPr>
        <xdr:cNvPr id="276" name="楕円 275"/>
        <xdr:cNvSpPr/>
      </xdr:nvSpPr>
      <xdr:spPr>
        <a:xfrm>
          <a:off x="12954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67327</xdr:rowOff>
    </xdr:from>
    <xdr:ext cx="762000" cy="259045"/>
    <xdr:sp macro="" textlink="">
      <xdr:nvSpPr>
        <xdr:cNvPr id="277" name="テキスト ボックス 276"/>
        <xdr:cNvSpPr txBox="1"/>
      </xdr:nvSpPr>
      <xdr:spPr>
        <a:xfrm>
          <a:off x="12623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令和元年度は児童福祉に係る補助費等などの増により、前年度に対して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ポイントの減となり、類似団体内順位は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つ順位が上がった。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5" name="直線コネクタ 304"/>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08"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09" name="直線コネクタ 308"/>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35</xdr:row>
      <xdr:rowOff>165100</xdr:rowOff>
    </xdr:to>
    <xdr:cxnSp macro="">
      <xdr:nvCxnSpPr>
        <xdr:cNvPr id="310" name="直線コネクタ 309"/>
        <xdr:cNvCxnSpPr/>
      </xdr:nvCxnSpPr>
      <xdr:spPr>
        <a:xfrm flipV="1">
          <a:off x="15671800" y="6108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127000</xdr:rowOff>
    </xdr:from>
    <xdr:to>
      <xdr:col>78</xdr:col>
      <xdr:colOff>69850</xdr:colOff>
      <xdr:row>35</xdr:row>
      <xdr:rowOff>165100</xdr:rowOff>
    </xdr:to>
    <xdr:cxnSp macro="">
      <xdr:nvCxnSpPr>
        <xdr:cNvPr id="313" name="直線コネクタ 312"/>
        <xdr:cNvCxnSpPr/>
      </xdr:nvCxnSpPr>
      <xdr:spPr>
        <a:xfrm>
          <a:off x="14782800" y="612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4" name="フローチャート: 判断 313"/>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5" name="テキスト ボックス 314"/>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88900</xdr:rowOff>
    </xdr:from>
    <xdr:to>
      <xdr:col>73</xdr:col>
      <xdr:colOff>180975</xdr:colOff>
      <xdr:row>35</xdr:row>
      <xdr:rowOff>127000</xdr:rowOff>
    </xdr:to>
    <xdr:cxnSp macro="">
      <xdr:nvCxnSpPr>
        <xdr:cNvPr id="316" name="直線コネクタ 315"/>
        <xdr:cNvCxnSpPr/>
      </xdr:nvCxnSpPr>
      <xdr:spPr>
        <a:xfrm>
          <a:off x="13893800" y="608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7" name="フローチャート: 判断 316"/>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18" name="テキスト ボックス 317"/>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88900</xdr:rowOff>
    </xdr:from>
    <xdr:to>
      <xdr:col>69</xdr:col>
      <xdr:colOff>92075</xdr:colOff>
      <xdr:row>36</xdr:row>
      <xdr:rowOff>50800</xdr:rowOff>
    </xdr:to>
    <xdr:cxnSp macro="">
      <xdr:nvCxnSpPr>
        <xdr:cNvPr id="319" name="直線コネクタ 318"/>
        <xdr:cNvCxnSpPr/>
      </xdr:nvCxnSpPr>
      <xdr:spPr>
        <a:xfrm flipV="1">
          <a:off x="13004800" y="6089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0" name="フローチャート: 判断 319"/>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1" name="テキスト ボックス 320"/>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2" name="フローチャート: 判断 321"/>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92727</xdr:rowOff>
    </xdr:from>
    <xdr:ext cx="762000" cy="259045"/>
    <xdr:sp macro="" textlink="">
      <xdr:nvSpPr>
        <xdr:cNvPr id="323" name="テキスト ボックス 322"/>
        <xdr:cNvSpPr txBox="1"/>
      </xdr:nvSpPr>
      <xdr:spPr>
        <a:xfrm>
          <a:off x="12623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57150</xdr:rowOff>
    </xdr:from>
    <xdr:to>
      <xdr:col>82</xdr:col>
      <xdr:colOff>158750</xdr:colOff>
      <xdr:row>35</xdr:row>
      <xdr:rowOff>158750</xdr:rowOff>
    </xdr:to>
    <xdr:sp macro="" textlink="">
      <xdr:nvSpPr>
        <xdr:cNvPr id="329" name="楕円 328"/>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73677</xdr:rowOff>
    </xdr:from>
    <xdr:ext cx="762000" cy="259045"/>
    <xdr:sp macro="" textlink="">
      <xdr:nvSpPr>
        <xdr:cNvPr id="330"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114300</xdr:rowOff>
    </xdr:from>
    <xdr:to>
      <xdr:col>78</xdr:col>
      <xdr:colOff>120650</xdr:colOff>
      <xdr:row>36</xdr:row>
      <xdr:rowOff>44450</xdr:rowOff>
    </xdr:to>
    <xdr:sp macro="" textlink="">
      <xdr:nvSpPr>
        <xdr:cNvPr id="331" name="楕円 330"/>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29227</xdr:rowOff>
    </xdr:from>
    <xdr:ext cx="736600" cy="259045"/>
    <xdr:sp macro="" textlink="">
      <xdr:nvSpPr>
        <xdr:cNvPr id="332" name="テキスト ボックス 331"/>
        <xdr:cNvSpPr txBox="1"/>
      </xdr:nvSpPr>
      <xdr:spPr>
        <a:xfrm>
          <a:off x="15290800" y="620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76200</xdr:rowOff>
    </xdr:from>
    <xdr:to>
      <xdr:col>74</xdr:col>
      <xdr:colOff>31750</xdr:colOff>
      <xdr:row>36</xdr:row>
      <xdr:rowOff>6350</xdr:rowOff>
    </xdr:to>
    <xdr:sp macro="" textlink="">
      <xdr:nvSpPr>
        <xdr:cNvPr id="333" name="楕円 332"/>
        <xdr:cNvSpPr/>
      </xdr:nvSpPr>
      <xdr:spPr>
        <a:xfrm>
          <a:off x="14732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34" name="テキスト ボックス 333"/>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38100</xdr:rowOff>
    </xdr:from>
    <xdr:to>
      <xdr:col>69</xdr:col>
      <xdr:colOff>142875</xdr:colOff>
      <xdr:row>35</xdr:row>
      <xdr:rowOff>139700</xdr:rowOff>
    </xdr:to>
    <xdr:sp macro="" textlink="">
      <xdr:nvSpPr>
        <xdr:cNvPr id="335" name="楕円 334"/>
        <xdr:cNvSpPr/>
      </xdr:nvSpPr>
      <xdr:spPr>
        <a:xfrm>
          <a:off x="13843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149877</xdr:rowOff>
    </xdr:from>
    <xdr:ext cx="762000" cy="259045"/>
    <xdr:sp macro="" textlink="">
      <xdr:nvSpPr>
        <xdr:cNvPr id="336" name="テキスト ボックス 335"/>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37" name="楕円 336"/>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86377</xdr:rowOff>
    </xdr:from>
    <xdr:ext cx="762000" cy="259045"/>
    <xdr:sp macro="" textlink="">
      <xdr:nvSpPr>
        <xdr:cNvPr id="338" name="テキスト ボックス 337"/>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近年の起債抑制によって残高が順調に減少している。令和元年度は、償還額が減少したことなどにより、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65" name="直線コネクタ 364"/>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6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67" name="直線コネクタ 36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8"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69" name="直線コネクタ 368"/>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107950</xdr:rowOff>
    </xdr:to>
    <xdr:cxnSp macro="">
      <xdr:nvCxnSpPr>
        <xdr:cNvPr id="370" name="直線コネクタ 369"/>
        <xdr:cNvCxnSpPr/>
      </xdr:nvCxnSpPr>
      <xdr:spPr>
        <a:xfrm flipV="1">
          <a:off x="3987800" y="13233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1"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2" name="フローチャート: 判断 371"/>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78</xdr:row>
      <xdr:rowOff>165100</xdr:rowOff>
    </xdr:to>
    <xdr:cxnSp macro="">
      <xdr:nvCxnSpPr>
        <xdr:cNvPr id="373" name="直線コネクタ 372"/>
        <xdr:cNvCxnSpPr/>
      </xdr:nvCxnSpPr>
      <xdr:spPr>
        <a:xfrm flipV="1">
          <a:off x="3098800" y="1330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4" name="フローチャート: 判断 373"/>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5" name="テキスト ボックス 374"/>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79</xdr:row>
      <xdr:rowOff>107950</xdr:rowOff>
    </xdr:to>
    <xdr:cxnSp macro="">
      <xdr:nvCxnSpPr>
        <xdr:cNvPr id="376" name="直線コネクタ 375"/>
        <xdr:cNvCxnSpPr/>
      </xdr:nvCxnSpPr>
      <xdr:spPr>
        <a:xfrm flipV="1">
          <a:off x="2209800" y="1353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77" name="フローチャート: 判断 376"/>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78" name="テキスト ボックス 377"/>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80</xdr:row>
      <xdr:rowOff>12700</xdr:rowOff>
    </xdr:to>
    <xdr:cxnSp macro="">
      <xdr:nvCxnSpPr>
        <xdr:cNvPr id="379" name="直線コネクタ 378"/>
        <xdr:cNvCxnSpPr/>
      </xdr:nvCxnSpPr>
      <xdr:spPr>
        <a:xfrm flipV="1">
          <a:off x="1320800" y="1365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95250</xdr:rowOff>
    </xdr:from>
    <xdr:to>
      <xdr:col>11</xdr:col>
      <xdr:colOff>60325</xdr:colOff>
      <xdr:row>80</xdr:row>
      <xdr:rowOff>25400</xdr:rowOff>
    </xdr:to>
    <xdr:sp macro="" textlink="">
      <xdr:nvSpPr>
        <xdr:cNvPr id="380" name="フローチャート: 判断 379"/>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81" name="テキスト ボックス 380"/>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82" name="フローチャート: 判断 381"/>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83" name="テキスト ボックス 382"/>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9" name="楕円 388"/>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168927</xdr:rowOff>
    </xdr:from>
    <xdr:ext cx="762000" cy="259045"/>
    <xdr:sp macro="" textlink="">
      <xdr:nvSpPr>
        <xdr:cNvPr id="390" name="公債費該当値テキスト"/>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91" name="楕円 390"/>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168927</xdr:rowOff>
    </xdr:from>
    <xdr:ext cx="736600" cy="259045"/>
    <xdr:sp macro="" textlink="">
      <xdr:nvSpPr>
        <xdr:cNvPr id="392" name="テキスト ボックス 391"/>
        <xdr:cNvSpPr txBox="1"/>
      </xdr:nvSpPr>
      <xdr:spPr>
        <a:xfrm>
          <a:off x="3606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93" name="楕円 392"/>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54627</xdr:rowOff>
    </xdr:from>
    <xdr:ext cx="762000" cy="259045"/>
    <xdr:sp macro="" textlink="">
      <xdr:nvSpPr>
        <xdr:cNvPr id="394" name="テキスト ボックス 393"/>
        <xdr:cNvSpPr txBox="1"/>
      </xdr:nvSpPr>
      <xdr:spPr>
        <a:xfrm>
          <a:off x="2717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395" name="楕円 394"/>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168927</xdr:rowOff>
    </xdr:from>
    <xdr:ext cx="762000" cy="259045"/>
    <xdr:sp macro="" textlink="">
      <xdr:nvSpPr>
        <xdr:cNvPr id="396" name="テキスト ボックス 395"/>
        <xdr:cNvSpPr txBox="1"/>
      </xdr:nvSpPr>
      <xdr:spPr>
        <a:xfrm>
          <a:off x="1828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7" name="楕円 396"/>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73677</xdr:rowOff>
    </xdr:from>
    <xdr:ext cx="762000" cy="259045"/>
    <xdr:sp macro="" textlink="">
      <xdr:nvSpPr>
        <xdr:cNvPr id="398" name="テキスト ボックス 397"/>
        <xdr:cNvSpPr txBox="1"/>
      </xdr:nvSpPr>
      <xdr:spPr>
        <a:xfrm>
          <a:off x="939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公債費を除いた比率は、前年度に対して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最も増加幅の大きいのはその他（維持補修費などの増）であり、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28" name="直線コネクタ 427"/>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0" name="直線コネクタ 42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31"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2" name="直線コネクタ 431"/>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67129</xdr:rowOff>
    </xdr:from>
    <xdr:to>
      <xdr:col>82</xdr:col>
      <xdr:colOff>107950</xdr:colOff>
      <xdr:row>82</xdr:row>
      <xdr:rowOff>29029</xdr:rowOff>
    </xdr:to>
    <xdr:cxnSp macro="">
      <xdr:nvCxnSpPr>
        <xdr:cNvPr id="433" name="直線コネクタ 432"/>
        <xdr:cNvCxnSpPr/>
      </xdr:nvCxnSpPr>
      <xdr:spPr>
        <a:xfrm>
          <a:off x="15671800" y="13783129"/>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4"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5" name="フローチャート: 判断 434"/>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151493</xdr:rowOff>
    </xdr:from>
    <xdr:to>
      <xdr:col>78</xdr:col>
      <xdr:colOff>69850</xdr:colOff>
      <xdr:row>80</xdr:row>
      <xdr:rowOff>67129</xdr:rowOff>
    </xdr:to>
    <xdr:cxnSp macro="">
      <xdr:nvCxnSpPr>
        <xdr:cNvPr id="436" name="直線コネクタ 435"/>
        <xdr:cNvCxnSpPr/>
      </xdr:nvCxnSpPr>
      <xdr:spPr>
        <a:xfrm>
          <a:off x="14782800" y="136960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37" name="フローチャート: 判断 436"/>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macro="" textlink="">
      <xdr:nvSpPr>
        <xdr:cNvPr id="438" name="テキスト ボックス 437"/>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72571</xdr:rowOff>
    </xdr:from>
    <xdr:to>
      <xdr:col>73</xdr:col>
      <xdr:colOff>180975</xdr:colOff>
      <xdr:row>79</xdr:row>
      <xdr:rowOff>151493</xdr:rowOff>
    </xdr:to>
    <xdr:cxnSp macro="">
      <xdr:nvCxnSpPr>
        <xdr:cNvPr id="439" name="直線コネクタ 438"/>
        <xdr:cNvCxnSpPr/>
      </xdr:nvCxnSpPr>
      <xdr:spPr>
        <a:xfrm>
          <a:off x="13893800" y="13445671"/>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0" name="フローチャート: 判断 439"/>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macro="" textlink="">
      <xdr:nvSpPr>
        <xdr:cNvPr id="441" name="テキスト ボックス 440"/>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78</xdr:row>
      <xdr:rowOff>72571</xdr:rowOff>
    </xdr:to>
    <xdr:cxnSp macro="">
      <xdr:nvCxnSpPr>
        <xdr:cNvPr id="442" name="直線コネクタ 441"/>
        <xdr:cNvCxnSpPr/>
      </xdr:nvCxnSpPr>
      <xdr:spPr>
        <a:xfrm>
          <a:off x="13004800" y="132715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3" name="フローチャート: 判断 442"/>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44" name="テキスト ボックス 443"/>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5" name="フローチャート: 判断 444"/>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51905</xdr:rowOff>
    </xdr:from>
    <xdr:ext cx="762000" cy="259045"/>
    <xdr:sp macro="" textlink="">
      <xdr:nvSpPr>
        <xdr:cNvPr id="446" name="テキスト ボックス 445"/>
        <xdr:cNvSpPr txBox="1"/>
      </xdr:nvSpPr>
      <xdr:spPr>
        <a:xfrm>
          <a:off x="12623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149679</xdr:rowOff>
    </xdr:from>
    <xdr:to>
      <xdr:col>82</xdr:col>
      <xdr:colOff>158750</xdr:colOff>
      <xdr:row>82</xdr:row>
      <xdr:rowOff>79829</xdr:rowOff>
    </xdr:to>
    <xdr:sp macro="" textlink="">
      <xdr:nvSpPr>
        <xdr:cNvPr id="452" name="楕円 451"/>
        <xdr:cNvSpPr/>
      </xdr:nvSpPr>
      <xdr:spPr>
        <a:xfrm>
          <a:off x="16459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58256</xdr:rowOff>
    </xdr:from>
    <xdr:ext cx="762000" cy="259045"/>
    <xdr:sp macro="" textlink="">
      <xdr:nvSpPr>
        <xdr:cNvPr id="453" name="公債費以外該当値テキスト"/>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16329</xdr:rowOff>
    </xdr:from>
    <xdr:to>
      <xdr:col>78</xdr:col>
      <xdr:colOff>120650</xdr:colOff>
      <xdr:row>80</xdr:row>
      <xdr:rowOff>117929</xdr:rowOff>
    </xdr:to>
    <xdr:sp macro="" textlink="">
      <xdr:nvSpPr>
        <xdr:cNvPr id="454" name="楕円 453"/>
        <xdr:cNvSpPr/>
      </xdr:nvSpPr>
      <xdr:spPr>
        <a:xfrm>
          <a:off x="15621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102706</xdr:rowOff>
    </xdr:from>
    <xdr:ext cx="736600" cy="259045"/>
    <xdr:sp macro="" textlink="">
      <xdr:nvSpPr>
        <xdr:cNvPr id="455" name="テキスト ボックス 454"/>
        <xdr:cNvSpPr txBox="1"/>
      </xdr:nvSpPr>
      <xdr:spPr>
        <a:xfrm>
          <a:off x="15290800" y="1381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100693</xdr:rowOff>
    </xdr:from>
    <xdr:to>
      <xdr:col>74</xdr:col>
      <xdr:colOff>31750</xdr:colOff>
      <xdr:row>80</xdr:row>
      <xdr:rowOff>30843</xdr:rowOff>
    </xdr:to>
    <xdr:sp macro="" textlink="">
      <xdr:nvSpPr>
        <xdr:cNvPr id="456" name="楕円 455"/>
        <xdr:cNvSpPr/>
      </xdr:nvSpPr>
      <xdr:spPr>
        <a:xfrm>
          <a:off x="14732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15620</xdr:rowOff>
    </xdr:from>
    <xdr:ext cx="762000" cy="259045"/>
    <xdr:sp macro="" textlink="">
      <xdr:nvSpPr>
        <xdr:cNvPr id="457" name="テキスト ボックス 456"/>
        <xdr:cNvSpPr txBox="1"/>
      </xdr:nvSpPr>
      <xdr:spPr>
        <a:xfrm>
          <a:off x="14401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21771</xdr:rowOff>
    </xdr:from>
    <xdr:to>
      <xdr:col>69</xdr:col>
      <xdr:colOff>142875</xdr:colOff>
      <xdr:row>78</xdr:row>
      <xdr:rowOff>123371</xdr:rowOff>
    </xdr:to>
    <xdr:sp macro="" textlink="">
      <xdr:nvSpPr>
        <xdr:cNvPr id="458" name="楕円 457"/>
        <xdr:cNvSpPr/>
      </xdr:nvSpPr>
      <xdr:spPr>
        <a:xfrm>
          <a:off x="13843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108148</xdr:rowOff>
    </xdr:from>
    <xdr:ext cx="762000" cy="259045"/>
    <xdr:sp macro="" textlink="">
      <xdr:nvSpPr>
        <xdr:cNvPr id="459" name="テキスト ボックス 458"/>
        <xdr:cNvSpPr txBox="1"/>
      </xdr:nvSpPr>
      <xdr:spPr>
        <a:xfrm>
          <a:off x="13512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60" name="楕円 459"/>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61" name="テキスト ボックス 46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33840</xdr:rowOff>
    </xdr:from>
    <xdr:to>
      <xdr:col>29</xdr:col>
      <xdr:colOff>127000</xdr:colOff>
      <xdr:row>19</xdr:row>
      <xdr:rowOff>34417</xdr:rowOff>
    </xdr:to>
    <xdr:cxnSp macro="">
      <xdr:nvCxnSpPr>
        <xdr:cNvPr id="52" name="直線コネクタ 51"/>
        <xdr:cNvCxnSpPr/>
      </xdr:nvCxnSpPr>
      <xdr:spPr bwMode="auto">
        <a:xfrm>
          <a:off x="5003800" y="3339015"/>
          <a:ext cx="647700" cy="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81036</xdr:rowOff>
    </xdr:from>
    <xdr:ext cx="762000" cy="259045"/>
    <xdr:sp macro="" textlink="">
      <xdr:nvSpPr>
        <xdr:cNvPr id="53" name="人口1人当たり決算額の推移平均値テキスト130"/>
        <xdr:cNvSpPr txBox="1"/>
      </xdr:nvSpPr>
      <xdr:spPr>
        <a:xfrm>
          <a:off x="5740400" y="3043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24772</xdr:rowOff>
    </xdr:from>
    <xdr:to>
      <xdr:col>26</xdr:col>
      <xdr:colOff>50800</xdr:colOff>
      <xdr:row>19</xdr:row>
      <xdr:rowOff>33840</xdr:rowOff>
    </xdr:to>
    <xdr:cxnSp macro="">
      <xdr:nvCxnSpPr>
        <xdr:cNvPr id="55" name="直線コネクタ 54"/>
        <xdr:cNvCxnSpPr/>
      </xdr:nvCxnSpPr>
      <xdr:spPr bwMode="auto">
        <a:xfrm>
          <a:off x="4305300" y="3329947"/>
          <a:ext cx="6985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10279</xdr:rowOff>
    </xdr:from>
    <xdr:ext cx="736600" cy="259045"/>
    <xdr:sp macro="" textlink="">
      <xdr:nvSpPr>
        <xdr:cNvPr id="57" name="テキスト ボックス 56"/>
        <xdr:cNvSpPr txBox="1"/>
      </xdr:nvSpPr>
      <xdr:spPr>
        <a:xfrm>
          <a:off x="4622800" y="29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8063</xdr:rowOff>
    </xdr:from>
    <xdr:to>
      <xdr:col>22</xdr:col>
      <xdr:colOff>114300</xdr:colOff>
      <xdr:row>19</xdr:row>
      <xdr:rowOff>24772</xdr:rowOff>
    </xdr:to>
    <xdr:cxnSp macro="">
      <xdr:nvCxnSpPr>
        <xdr:cNvPr id="58" name="直線コネクタ 57"/>
        <xdr:cNvCxnSpPr/>
      </xdr:nvCxnSpPr>
      <xdr:spPr bwMode="auto">
        <a:xfrm>
          <a:off x="3606800" y="3313238"/>
          <a:ext cx="698500" cy="16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166587</xdr:rowOff>
    </xdr:from>
    <xdr:ext cx="762000" cy="259045"/>
    <xdr:sp macro="" textlink="">
      <xdr:nvSpPr>
        <xdr:cNvPr id="60" name="テキスト ボックス 59"/>
        <xdr:cNvSpPr txBox="1"/>
      </xdr:nvSpPr>
      <xdr:spPr>
        <a:xfrm>
          <a:off x="3924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170227</xdr:rowOff>
    </xdr:from>
    <xdr:to>
      <xdr:col>18</xdr:col>
      <xdr:colOff>177800</xdr:colOff>
      <xdr:row>19</xdr:row>
      <xdr:rowOff>8063</xdr:rowOff>
    </xdr:to>
    <xdr:cxnSp macro="">
      <xdr:nvCxnSpPr>
        <xdr:cNvPr id="61" name="直線コネクタ 60"/>
        <xdr:cNvCxnSpPr/>
      </xdr:nvCxnSpPr>
      <xdr:spPr bwMode="auto">
        <a:xfrm>
          <a:off x="2908300" y="3303952"/>
          <a:ext cx="698500" cy="9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160589</xdr:rowOff>
    </xdr:from>
    <xdr:ext cx="762000" cy="259045"/>
    <xdr:sp macro="" textlink="">
      <xdr:nvSpPr>
        <xdr:cNvPr id="63" name="テキスト ボックス 62"/>
        <xdr:cNvSpPr txBox="1"/>
      </xdr:nvSpPr>
      <xdr:spPr>
        <a:xfrm>
          <a:off x="32258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160371</xdr:rowOff>
    </xdr:from>
    <xdr:ext cx="762000" cy="259045"/>
    <xdr:sp macro="" textlink="">
      <xdr:nvSpPr>
        <xdr:cNvPr id="65" name="テキスト ボックス 64"/>
        <xdr:cNvSpPr txBox="1"/>
      </xdr:nvSpPr>
      <xdr:spPr>
        <a:xfrm>
          <a:off x="25273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155067</xdr:rowOff>
    </xdr:from>
    <xdr:to>
      <xdr:col>29</xdr:col>
      <xdr:colOff>177800</xdr:colOff>
      <xdr:row>19</xdr:row>
      <xdr:rowOff>85217</xdr:rowOff>
    </xdr:to>
    <xdr:sp macro="" textlink="">
      <xdr:nvSpPr>
        <xdr:cNvPr id="71" name="楕円 70"/>
        <xdr:cNvSpPr/>
      </xdr:nvSpPr>
      <xdr:spPr bwMode="auto">
        <a:xfrm>
          <a:off x="5600700" y="328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63644</xdr:rowOff>
    </xdr:from>
    <xdr:ext cx="762000" cy="259045"/>
    <xdr:sp macro="" textlink="">
      <xdr:nvSpPr>
        <xdr:cNvPr id="72" name="人口1人当たり決算額の推移該当値テキスト130"/>
        <xdr:cNvSpPr txBox="1"/>
      </xdr:nvSpPr>
      <xdr:spPr>
        <a:xfrm>
          <a:off x="5740400" y="319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154490</xdr:rowOff>
    </xdr:from>
    <xdr:to>
      <xdr:col>26</xdr:col>
      <xdr:colOff>101600</xdr:colOff>
      <xdr:row>19</xdr:row>
      <xdr:rowOff>84640</xdr:rowOff>
    </xdr:to>
    <xdr:sp macro="" textlink="">
      <xdr:nvSpPr>
        <xdr:cNvPr id="73" name="楕円 72"/>
        <xdr:cNvSpPr/>
      </xdr:nvSpPr>
      <xdr:spPr bwMode="auto">
        <a:xfrm>
          <a:off x="4953000" y="328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69417</xdr:rowOff>
    </xdr:from>
    <xdr:ext cx="736600" cy="259045"/>
    <xdr:sp macro="" textlink="">
      <xdr:nvSpPr>
        <xdr:cNvPr id="74" name="テキスト ボックス 73"/>
        <xdr:cNvSpPr txBox="1"/>
      </xdr:nvSpPr>
      <xdr:spPr>
        <a:xfrm>
          <a:off x="4622800" y="337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145422</xdr:rowOff>
    </xdr:from>
    <xdr:to>
      <xdr:col>22</xdr:col>
      <xdr:colOff>165100</xdr:colOff>
      <xdr:row>19</xdr:row>
      <xdr:rowOff>75572</xdr:rowOff>
    </xdr:to>
    <xdr:sp macro="" textlink="">
      <xdr:nvSpPr>
        <xdr:cNvPr id="75" name="楕円 74"/>
        <xdr:cNvSpPr/>
      </xdr:nvSpPr>
      <xdr:spPr bwMode="auto">
        <a:xfrm>
          <a:off x="4254500" y="327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60349</xdr:rowOff>
    </xdr:from>
    <xdr:ext cx="762000" cy="259045"/>
    <xdr:sp macro="" textlink="">
      <xdr:nvSpPr>
        <xdr:cNvPr id="76" name="テキスト ボックス 75"/>
        <xdr:cNvSpPr txBox="1"/>
      </xdr:nvSpPr>
      <xdr:spPr>
        <a:xfrm>
          <a:off x="3924300" y="336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128713</xdr:rowOff>
    </xdr:from>
    <xdr:to>
      <xdr:col>19</xdr:col>
      <xdr:colOff>38100</xdr:colOff>
      <xdr:row>19</xdr:row>
      <xdr:rowOff>58863</xdr:rowOff>
    </xdr:to>
    <xdr:sp macro="" textlink="">
      <xdr:nvSpPr>
        <xdr:cNvPr id="77" name="楕円 76"/>
        <xdr:cNvSpPr/>
      </xdr:nvSpPr>
      <xdr:spPr bwMode="auto">
        <a:xfrm>
          <a:off x="3556000" y="326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43640</xdr:rowOff>
    </xdr:from>
    <xdr:ext cx="762000" cy="259045"/>
    <xdr:sp macro="" textlink="">
      <xdr:nvSpPr>
        <xdr:cNvPr id="78" name="テキスト ボックス 77"/>
        <xdr:cNvSpPr txBox="1"/>
      </xdr:nvSpPr>
      <xdr:spPr>
        <a:xfrm>
          <a:off x="3225800" y="334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119427</xdr:rowOff>
    </xdr:from>
    <xdr:to>
      <xdr:col>15</xdr:col>
      <xdr:colOff>101600</xdr:colOff>
      <xdr:row>19</xdr:row>
      <xdr:rowOff>49577</xdr:rowOff>
    </xdr:to>
    <xdr:sp macro="" textlink="">
      <xdr:nvSpPr>
        <xdr:cNvPr id="79" name="楕円 78"/>
        <xdr:cNvSpPr/>
      </xdr:nvSpPr>
      <xdr:spPr bwMode="auto">
        <a:xfrm>
          <a:off x="2857500" y="325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34354</xdr:rowOff>
    </xdr:from>
    <xdr:ext cx="762000" cy="259045"/>
    <xdr:sp macro="" textlink="">
      <xdr:nvSpPr>
        <xdr:cNvPr id="80" name="テキスト ボックス 79"/>
        <xdr:cNvSpPr txBox="1"/>
      </xdr:nvSpPr>
      <xdr:spPr>
        <a:xfrm>
          <a:off x="2527300" y="333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178816</xdr:rowOff>
    </xdr:from>
    <xdr:to>
      <xdr:col>29</xdr:col>
      <xdr:colOff>127000</xdr:colOff>
      <xdr:row>38</xdr:row>
      <xdr:rowOff>101600</xdr:rowOff>
    </xdr:to>
    <xdr:cxnSp macro="">
      <xdr:nvCxnSpPr>
        <xdr:cNvPr id="105" name="直線コネクタ 104"/>
        <xdr:cNvCxnSpPr/>
      </xdr:nvCxnSpPr>
      <xdr:spPr bwMode="auto">
        <a:xfrm flipV="1">
          <a:off x="5651500" y="6103366"/>
          <a:ext cx="0" cy="1465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73677</xdr:rowOff>
    </xdr:from>
    <xdr:ext cx="762000" cy="259045"/>
    <xdr:sp macro="" textlink="">
      <xdr:nvSpPr>
        <xdr:cNvPr id="106" name="人口1人当たり決算額の推移最小値テキスト445"/>
        <xdr:cNvSpPr txBox="1"/>
      </xdr:nvSpPr>
      <xdr:spPr>
        <a:xfrm>
          <a:off x="5740400" y="754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xdr:cNvCxnSpPr/>
      </xdr:nvCxnSpPr>
      <xdr:spPr bwMode="auto">
        <a:xfrm>
          <a:off x="5562600" y="7569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93743</xdr:rowOff>
    </xdr:from>
    <xdr:ext cx="762000" cy="259045"/>
    <xdr:sp macro="" textlink="">
      <xdr:nvSpPr>
        <xdr:cNvPr id="108" name="人口1人当たり決算額の推移最大値テキスト445"/>
        <xdr:cNvSpPr txBox="1"/>
      </xdr:nvSpPr>
      <xdr:spPr>
        <a:xfrm>
          <a:off x="5740400" y="5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178816</xdr:rowOff>
    </xdr:from>
    <xdr:to>
      <xdr:col>30</xdr:col>
      <xdr:colOff>25400</xdr:colOff>
      <xdr:row>33</xdr:row>
      <xdr:rowOff>178816</xdr:rowOff>
    </xdr:to>
    <xdr:cxnSp macro="">
      <xdr:nvCxnSpPr>
        <xdr:cNvPr id="109" name="直線コネクタ 108"/>
        <xdr:cNvCxnSpPr/>
      </xdr:nvCxnSpPr>
      <xdr:spPr bwMode="auto">
        <a:xfrm>
          <a:off x="5562600" y="6103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62357</xdr:rowOff>
    </xdr:from>
    <xdr:to>
      <xdr:col>29</xdr:col>
      <xdr:colOff>127000</xdr:colOff>
      <xdr:row>37</xdr:row>
      <xdr:rowOff>43942</xdr:rowOff>
    </xdr:to>
    <xdr:cxnSp macro="">
      <xdr:nvCxnSpPr>
        <xdr:cNvPr id="110" name="直線コネクタ 109"/>
        <xdr:cNvCxnSpPr/>
      </xdr:nvCxnSpPr>
      <xdr:spPr bwMode="auto">
        <a:xfrm flipV="1">
          <a:off x="5003800" y="7015607"/>
          <a:ext cx="647700" cy="1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50436</xdr:rowOff>
    </xdr:from>
    <xdr:ext cx="762000" cy="259045"/>
    <xdr:sp macro="" textlink="">
      <xdr:nvSpPr>
        <xdr:cNvPr id="111" name="人口1人当たり決算額の推移平均値テキスト445"/>
        <xdr:cNvSpPr txBox="1"/>
      </xdr:nvSpPr>
      <xdr:spPr>
        <a:xfrm>
          <a:off x="5740400" y="700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78359</xdr:rowOff>
    </xdr:from>
    <xdr:to>
      <xdr:col>29</xdr:col>
      <xdr:colOff>177800</xdr:colOff>
      <xdr:row>37</xdr:row>
      <xdr:rowOff>8509</xdr:rowOff>
    </xdr:to>
    <xdr:sp macro="" textlink="">
      <xdr:nvSpPr>
        <xdr:cNvPr id="112" name="フローチャート: 判断 111"/>
        <xdr:cNvSpPr/>
      </xdr:nvSpPr>
      <xdr:spPr bwMode="auto">
        <a:xfrm>
          <a:off x="5600700" y="7031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148717</xdr:rowOff>
    </xdr:from>
    <xdr:to>
      <xdr:col>26</xdr:col>
      <xdr:colOff>50800</xdr:colOff>
      <xdr:row>37</xdr:row>
      <xdr:rowOff>43942</xdr:rowOff>
    </xdr:to>
    <xdr:cxnSp macro="">
      <xdr:nvCxnSpPr>
        <xdr:cNvPr id="113" name="直線コネクタ 112"/>
        <xdr:cNvCxnSpPr/>
      </xdr:nvCxnSpPr>
      <xdr:spPr bwMode="auto">
        <a:xfrm>
          <a:off x="4305300" y="7101967"/>
          <a:ext cx="698500" cy="6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76327</xdr:rowOff>
    </xdr:from>
    <xdr:to>
      <xdr:col>26</xdr:col>
      <xdr:colOff>101600</xdr:colOff>
      <xdr:row>37</xdr:row>
      <xdr:rowOff>6477</xdr:rowOff>
    </xdr:to>
    <xdr:sp macro="" textlink="">
      <xdr:nvSpPr>
        <xdr:cNvPr id="114" name="フローチャート: 判断 113"/>
        <xdr:cNvSpPr/>
      </xdr:nvSpPr>
      <xdr:spPr bwMode="auto">
        <a:xfrm>
          <a:off x="4953000" y="7029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188104</xdr:rowOff>
    </xdr:from>
    <xdr:ext cx="736600" cy="259045"/>
    <xdr:sp macro="" textlink="">
      <xdr:nvSpPr>
        <xdr:cNvPr id="115" name="テキスト ボックス 114"/>
        <xdr:cNvSpPr txBox="1"/>
      </xdr:nvSpPr>
      <xdr:spPr>
        <a:xfrm>
          <a:off x="4622800" y="6798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40767</xdr:rowOff>
    </xdr:from>
    <xdr:to>
      <xdr:col>22</xdr:col>
      <xdr:colOff>114300</xdr:colOff>
      <xdr:row>36</xdr:row>
      <xdr:rowOff>148717</xdr:rowOff>
    </xdr:to>
    <xdr:cxnSp macro="">
      <xdr:nvCxnSpPr>
        <xdr:cNvPr id="116" name="直線コネクタ 115"/>
        <xdr:cNvCxnSpPr/>
      </xdr:nvCxnSpPr>
      <xdr:spPr bwMode="auto">
        <a:xfrm>
          <a:off x="3606800" y="6994017"/>
          <a:ext cx="698500" cy="107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7" name="フローチャート: 判断 116"/>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127017</xdr:rowOff>
    </xdr:from>
    <xdr:ext cx="762000" cy="259045"/>
    <xdr:sp macro="" textlink="">
      <xdr:nvSpPr>
        <xdr:cNvPr id="118" name="テキスト ボックス 117"/>
        <xdr:cNvSpPr txBox="1"/>
      </xdr:nvSpPr>
      <xdr:spPr>
        <a:xfrm>
          <a:off x="3924300" y="67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176530</xdr:rowOff>
    </xdr:from>
    <xdr:to>
      <xdr:col>18</xdr:col>
      <xdr:colOff>177800</xdr:colOff>
      <xdr:row>36</xdr:row>
      <xdr:rowOff>40767</xdr:rowOff>
    </xdr:to>
    <xdr:cxnSp macro="">
      <xdr:nvCxnSpPr>
        <xdr:cNvPr id="119" name="直線コネクタ 118"/>
        <xdr:cNvCxnSpPr/>
      </xdr:nvCxnSpPr>
      <xdr:spPr bwMode="auto">
        <a:xfrm>
          <a:off x="2908300" y="6786880"/>
          <a:ext cx="698500" cy="207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280924</xdr:rowOff>
    </xdr:from>
    <xdr:to>
      <xdr:col>19</xdr:col>
      <xdr:colOff>38100</xdr:colOff>
      <xdr:row>36</xdr:row>
      <xdr:rowOff>39624</xdr:rowOff>
    </xdr:to>
    <xdr:sp macro="" textlink="">
      <xdr:nvSpPr>
        <xdr:cNvPr id="120" name="フローチャート: 判断 119"/>
        <xdr:cNvSpPr/>
      </xdr:nvSpPr>
      <xdr:spPr bwMode="auto">
        <a:xfrm>
          <a:off x="3556000" y="6891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49801</xdr:rowOff>
    </xdr:from>
    <xdr:ext cx="762000" cy="259045"/>
    <xdr:sp macro="" textlink="">
      <xdr:nvSpPr>
        <xdr:cNvPr id="121" name="テキスト ボックス 120"/>
        <xdr:cNvSpPr txBox="1"/>
      </xdr:nvSpPr>
      <xdr:spPr>
        <a:xfrm>
          <a:off x="3225800" y="6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230505</xdr:rowOff>
    </xdr:from>
    <xdr:to>
      <xdr:col>15</xdr:col>
      <xdr:colOff>101600</xdr:colOff>
      <xdr:row>35</xdr:row>
      <xdr:rowOff>332105</xdr:rowOff>
    </xdr:to>
    <xdr:sp macro="" textlink="">
      <xdr:nvSpPr>
        <xdr:cNvPr id="122" name="フローチャート: 判断 121"/>
        <xdr:cNvSpPr/>
      </xdr:nvSpPr>
      <xdr:spPr bwMode="auto">
        <a:xfrm>
          <a:off x="2857500" y="684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316882</xdr:rowOff>
    </xdr:from>
    <xdr:ext cx="762000" cy="259045"/>
    <xdr:sp macro="" textlink="">
      <xdr:nvSpPr>
        <xdr:cNvPr id="123" name="テキスト ボックス 122"/>
        <xdr:cNvSpPr txBox="1"/>
      </xdr:nvSpPr>
      <xdr:spPr>
        <a:xfrm>
          <a:off x="2527300" y="692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11557</xdr:rowOff>
    </xdr:from>
    <xdr:to>
      <xdr:col>29</xdr:col>
      <xdr:colOff>177800</xdr:colOff>
      <xdr:row>36</xdr:row>
      <xdr:rowOff>113157</xdr:rowOff>
    </xdr:to>
    <xdr:sp macro="" textlink="">
      <xdr:nvSpPr>
        <xdr:cNvPr id="129" name="楕円 128"/>
        <xdr:cNvSpPr/>
      </xdr:nvSpPr>
      <xdr:spPr bwMode="auto">
        <a:xfrm>
          <a:off x="5600700" y="696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199534</xdr:rowOff>
    </xdr:from>
    <xdr:ext cx="762000" cy="259045"/>
    <xdr:sp macro="" textlink="">
      <xdr:nvSpPr>
        <xdr:cNvPr id="130" name="人口1人当たり決算額の推移該当値テキスト445"/>
        <xdr:cNvSpPr txBox="1"/>
      </xdr:nvSpPr>
      <xdr:spPr>
        <a:xfrm>
          <a:off x="5740400" y="680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164592</xdr:rowOff>
    </xdr:from>
    <xdr:to>
      <xdr:col>26</xdr:col>
      <xdr:colOff>101600</xdr:colOff>
      <xdr:row>37</xdr:row>
      <xdr:rowOff>94742</xdr:rowOff>
    </xdr:to>
    <xdr:sp macro="" textlink="">
      <xdr:nvSpPr>
        <xdr:cNvPr id="131" name="楕円 130"/>
        <xdr:cNvSpPr/>
      </xdr:nvSpPr>
      <xdr:spPr bwMode="auto">
        <a:xfrm>
          <a:off x="4953000" y="7117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79519</xdr:rowOff>
    </xdr:from>
    <xdr:ext cx="736600" cy="259045"/>
    <xdr:sp macro="" textlink="">
      <xdr:nvSpPr>
        <xdr:cNvPr id="132" name="テキスト ボックス 131"/>
        <xdr:cNvSpPr txBox="1"/>
      </xdr:nvSpPr>
      <xdr:spPr>
        <a:xfrm>
          <a:off x="4622800" y="7204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97917</xdr:rowOff>
    </xdr:from>
    <xdr:to>
      <xdr:col>22</xdr:col>
      <xdr:colOff>165100</xdr:colOff>
      <xdr:row>37</xdr:row>
      <xdr:rowOff>28067</xdr:rowOff>
    </xdr:to>
    <xdr:sp macro="" textlink="">
      <xdr:nvSpPr>
        <xdr:cNvPr id="133" name="楕円 132"/>
        <xdr:cNvSpPr/>
      </xdr:nvSpPr>
      <xdr:spPr bwMode="auto">
        <a:xfrm>
          <a:off x="4254500" y="705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12844</xdr:rowOff>
    </xdr:from>
    <xdr:ext cx="762000" cy="259045"/>
    <xdr:sp macro="" textlink="">
      <xdr:nvSpPr>
        <xdr:cNvPr id="134" name="テキスト ボックス 133"/>
        <xdr:cNvSpPr txBox="1"/>
      </xdr:nvSpPr>
      <xdr:spPr>
        <a:xfrm>
          <a:off x="3924300" y="713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332867</xdr:rowOff>
    </xdr:from>
    <xdr:to>
      <xdr:col>19</xdr:col>
      <xdr:colOff>38100</xdr:colOff>
      <xdr:row>36</xdr:row>
      <xdr:rowOff>91567</xdr:rowOff>
    </xdr:to>
    <xdr:sp macro="" textlink="">
      <xdr:nvSpPr>
        <xdr:cNvPr id="135" name="楕円 134"/>
        <xdr:cNvSpPr/>
      </xdr:nvSpPr>
      <xdr:spPr bwMode="auto">
        <a:xfrm>
          <a:off x="3556000" y="694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76344</xdr:rowOff>
    </xdr:from>
    <xdr:ext cx="762000" cy="259045"/>
    <xdr:sp macro="" textlink="">
      <xdr:nvSpPr>
        <xdr:cNvPr id="136" name="テキスト ボックス 135"/>
        <xdr:cNvSpPr txBox="1"/>
      </xdr:nvSpPr>
      <xdr:spPr>
        <a:xfrm>
          <a:off x="3225800" y="702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125730</xdr:rowOff>
    </xdr:from>
    <xdr:to>
      <xdr:col>15</xdr:col>
      <xdr:colOff>101600</xdr:colOff>
      <xdr:row>35</xdr:row>
      <xdr:rowOff>227330</xdr:rowOff>
    </xdr:to>
    <xdr:sp macro="" textlink="">
      <xdr:nvSpPr>
        <xdr:cNvPr id="137" name="楕円 136"/>
        <xdr:cNvSpPr/>
      </xdr:nvSpPr>
      <xdr:spPr bwMode="auto">
        <a:xfrm>
          <a:off x="2857500" y="673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237507</xdr:rowOff>
    </xdr:from>
    <xdr:ext cx="762000" cy="259045"/>
    <xdr:sp macro="" textlink="">
      <xdr:nvSpPr>
        <xdr:cNvPr id="138" name="テキスト ボックス 137"/>
        <xdr:cNvSpPr txBox="1"/>
      </xdr:nvSpPr>
      <xdr:spPr>
        <a:xfrm>
          <a:off x="2527300" y="650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734,493
709,206
60.83
280,208,262
275,540,482
3,654,326
169,514,766
17,987,027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155266</xdr:rowOff>
    </xdr:from>
    <xdr:to>
      <xdr:col>24</xdr:col>
      <xdr:colOff>63500</xdr:colOff>
      <xdr:row>37</xdr:row>
      <xdr:rowOff>169897</xdr:rowOff>
    </xdr:to>
    <xdr:cxnSp macro="">
      <xdr:nvCxnSpPr>
        <xdr:cNvPr id="63" name="直線コネクタ 62"/>
        <xdr:cNvCxnSpPr/>
      </xdr:nvCxnSpPr>
      <xdr:spPr>
        <a:xfrm flipV="1">
          <a:off x="3797300" y="6498916"/>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58666</xdr:rowOff>
    </xdr:from>
    <xdr:ext cx="534377" cy="259045"/>
    <xdr:sp macro="" textlink="">
      <xdr:nvSpPr>
        <xdr:cNvPr id="64" name="人件費平均値テキスト"/>
        <xdr:cNvSpPr txBox="1"/>
      </xdr:nvSpPr>
      <xdr:spPr>
        <a:xfrm>
          <a:off x="4686300" y="6230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151816</xdr:rowOff>
    </xdr:from>
    <xdr:to>
      <xdr:col>19</xdr:col>
      <xdr:colOff>177800</xdr:colOff>
      <xdr:row>37</xdr:row>
      <xdr:rowOff>169897</xdr:rowOff>
    </xdr:to>
    <xdr:cxnSp macro="">
      <xdr:nvCxnSpPr>
        <xdr:cNvPr id="66" name="直線コネクタ 65"/>
        <xdr:cNvCxnSpPr/>
      </xdr:nvCxnSpPr>
      <xdr:spPr>
        <a:xfrm>
          <a:off x="2908300" y="6495466"/>
          <a:ext cx="8890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160784</xdr:rowOff>
    </xdr:from>
    <xdr:ext cx="534377" cy="259045"/>
    <xdr:sp macro="" textlink="">
      <xdr:nvSpPr>
        <xdr:cNvPr id="68" name="テキスト ボックス 67"/>
        <xdr:cNvSpPr txBox="1"/>
      </xdr:nvSpPr>
      <xdr:spPr>
        <a:xfrm>
          <a:off x="3530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128401</xdr:rowOff>
    </xdr:from>
    <xdr:to>
      <xdr:col>15</xdr:col>
      <xdr:colOff>50800</xdr:colOff>
      <xdr:row>37</xdr:row>
      <xdr:rowOff>151816</xdr:rowOff>
    </xdr:to>
    <xdr:cxnSp macro="">
      <xdr:nvCxnSpPr>
        <xdr:cNvPr id="69" name="直線コネクタ 68"/>
        <xdr:cNvCxnSpPr/>
      </xdr:nvCxnSpPr>
      <xdr:spPr>
        <a:xfrm>
          <a:off x="2019300" y="6472051"/>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151270</xdr:rowOff>
    </xdr:from>
    <xdr:ext cx="534377" cy="259045"/>
    <xdr:sp macro="" textlink="">
      <xdr:nvSpPr>
        <xdr:cNvPr id="71" name="テキスト ボックス 70"/>
        <xdr:cNvSpPr txBox="1"/>
      </xdr:nvSpPr>
      <xdr:spPr>
        <a:xfrm>
          <a:off x="2641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123611</xdr:rowOff>
    </xdr:from>
    <xdr:to>
      <xdr:col>10</xdr:col>
      <xdr:colOff>114300</xdr:colOff>
      <xdr:row>37</xdr:row>
      <xdr:rowOff>128401</xdr:rowOff>
    </xdr:to>
    <xdr:cxnSp macro="">
      <xdr:nvCxnSpPr>
        <xdr:cNvPr id="72" name="直線コネクタ 71"/>
        <xdr:cNvCxnSpPr/>
      </xdr:nvCxnSpPr>
      <xdr:spPr>
        <a:xfrm>
          <a:off x="1130300" y="6467261"/>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135791</xdr:rowOff>
    </xdr:from>
    <xdr:ext cx="534377" cy="259045"/>
    <xdr:sp macro="" textlink="">
      <xdr:nvSpPr>
        <xdr:cNvPr id="74" name="テキスト ボックス 73"/>
        <xdr:cNvSpPr txBox="1"/>
      </xdr:nvSpPr>
      <xdr:spPr>
        <a:xfrm>
          <a:off x="1752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138186</xdr:rowOff>
    </xdr:from>
    <xdr:ext cx="534377" cy="259045"/>
    <xdr:sp macro="" textlink="">
      <xdr:nvSpPr>
        <xdr:cNvPr id="76" name="テキスト ボックス 75"/>
        <xdr:cNvSpPr txBox="1"/>
      </xdr:nvSpPr>
      <xdr:spPr>
        <a:xfrm>
          <a:off x="863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104466</xdr:rowOff>
    </xdr:from>
    <xdr:to>
      <xdr:col>24</xdr:col>
      <xdr:colOff>114300</xdr:colOff>
      <xdr:row>38</xdr:row>
      <xdr:rowOff>34616</xdr:rowOff>
    </xdr:to>
    <xdr:sp macro="" textlink="">
      <xdr:nvSpPr>
        <xdr:cNvPr id="82" name="楕円 81"/>
        <xdr:cNvSpPr/>
      </xdr:nvSpPr>
      <xdr:spPr>
        <a:xfrm>
          <a:off x="4584700" y="64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19393</xdr:rowOff>
    </xdr:from>
    <xdr:ext cx="534377" cy="259045"/>
    <xdr:sp macro="" textlink="">
      <xdr:nvSpPr>
        <xdr:cNvPr id="83" name="人件費該当値テキスト"/>
        <xdr:cNvSpPr txBox="1"/>
      </xdr:nvSpPr>
      <xdr:spPr>
        <a:xfrm>
          <a:off x="4686300" y="636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119097</xdr:rowOff>
    </xdr:from>
    <xdr:to>
      <xdr:col>20</xdr:col>
      <xdr:colOff>38100</xdr:colOff>
      <xdr:row>38</xdr:row>
      <xdr:rowOff>49247</xdr:rowOff>
    </xdr:to>
    <xdr:sp macro="" textlink="">
      <xdr:nvSpPr>
        <xdr:cNvPr id="84" name="楕円 83"/>
        <xdr:cNvSpPr/>
      </xdr:nvSpPr>
      <xdr:spPr>
        <a:xfrm>
          <a:off x="3746500" y="64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40374</xdr:rowOff>
    </xdr:from>
    <xdr:ext cx="534377" cy="259045"/>
    <xdr:sp macro="" textlink="">
      <xdr:nvSpPr>
        <xdr:cNvPr id="85" name="テキスト ボックス 84"/>
        <xdr:cNvSpPr txBox="1"/>
      </xdr:nvSpPr>
      <xdr:spPr>
        <a:xfrm>
          <a:off x="3530111" y="655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101016</xdr:rowOff>
    </xdr:from>
    <xdr:to>
      <xdr:col>15</xdr:col>
      <xdr:colOff>101600</xdr:colOff>
      <xdr:row>38</xdr:row>
      <xdr:rowOff>31166</xdr:rowOff>
    </xdr:to>
    <xdr:sp macro="" textlink="">
      <xdr:nvSpPr>
        <xdr:cNvPr id="86" name="楕円 85"/>
        <xdr:cNvSpPr/>
      </xdr:nvSpPr>
      <xdr:spPr>
        <a:xfrm>
          <a:off x="2857500" y="64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22293</xdr:rowOff>
    </xdr:from>
    <xdr:ext cx="534377" cy="259045"/>
    <xdr:sp macro="" textlink="">
      <xdr:nvSpPr>
        <xdr:cNvPr id="87" name="テキスト ボックス 86"/>
        <xdr:cNvSpPr txBox="1"/>
      </xdr:nvSpPr>
      <xdr:spPr>
        <a:xfrm>
          <a:off x="2641111" y="65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77601</xdr:rowOff>
    </xdr:from>
    <xdr:to>
      <xdr:col>10</xdr:col>
      <xdr:colOff>165100</xdr:colOff>
      <xdr:row>38</xdr:row>
      <xdr:rowOff>7751</xdr:rowOff>
    </xdr:to>
    <xdr:sp macro="" textlink="">
      <xdr:nvSpPr>
        <xdr:cNvPr id="88" name="楕円 87"/>
        <xdr:cNvSpPr/>
      </xdr:nvSpPr>
      <xdr:spPr>
        <a:xfrm>
          <a:off x="1968500" y="64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170328</xdr:rowOff>
    </xdr:from>
    <xdr:ext cx="534377" cy="259045"/>
    <xdr:sp macro="" textlink="">
      <xdr:nvSpPr>
        <xdr:cNvPr id="89" name="テキスト ボックス 88"/>
        <xdr:cNvSpPr txBox="1"/>
      </xdr:nvSpPr>
      <xdr:spPr>
        <a:xfrm>
          <a:off x="1752111" y="651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72811</xdr:rowOff>
    </xdr:from>
    <xdr:to>
      <xdr:col>6</xdr:col>
      <xdr:colOff>38100</xdr:colOff>
      <xdr:row>38</xdr:row>
      <xdr:rowOff>2961</xdr:rowOff>
    </xdr:to>
    <xdr:sp macro="" textlink="">
      <xdr:nvSpPr>
        <xdr:cNvPr id="90" name="楕円 89"/>
        <xdr:cNvSpPr/>
      </xdr:nvSpPr>
      <xdr:spPr>
        <a:xfrm>
          <a:off x="1079500" y="64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165538</xdr:rowOff>
    </xdr:from>
    <xdr:ext cx="534377" cy="259045"/>
    <xdr:sp macro="" textlink="">
      <xdr:nvSpPr>
        <xdr:cNvPr id="91" name="テキスト ボックス 90"/>
        <xdr:cNvSpPr txBox="1"/>
      </xdr:nvSpPr>
      <xdr:spPr>
        <a:xfrm>
          <a:off x="863111" y="650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95161</xdr:rowOff>
    </xdr:from>
    <xdr:to>
      <xdr:col>24</xdr:col>
      <xdr:colOff>62865</xdr:colOff>
      <xdr:row>58</xdr:row>
      <xdr:rowOff>44717</xdr:rowOff>
    </xdr:to>
    <xdr:cxnSp macro="">
      <xdr:nvCxnSpPr>
        <xdr:cNvPr id="120" name="直線コネクタ 119"/>
        <xdr:cNvCxnSpPr/>
      </xdr:nvCxnSpPr>
      <xdr:spPr>
        <a:xfrm flipV="1">
          <a:off x="4633595" y="8667661"/>
          <a:ext cx="1270" cy="1321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48544</xdr:rowOff>
    </xdr:from>
    <xdr:ext cx="534377" cy="259045"/>
    <xdr:sp macro="" textlink="">
      <xdr:nvSpPr>
        <xdr:cNvPr id="121" name="物件費最小値テキスト"/>
        <xdr:cNvSpPr txBox="1"/>
      </xdr:nvSpPr>
      <xdr:spPr>
        <a:xfrm>
          <a:off x="4686300" y="99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44717</xdr:rowOff>
    </xdr:from>
    <xdr:to>
      <xdr:col>24</xdr:col>
      <xdr:colOff>152400</xdr:colOff>
      <xdr:row>58</xdr:row>
      <xdr:rowOff>44717</xdr:rowOff>
    </xdr:to>
    <xdr:cxnSp macro="">
      <xdr:nvCxnSpPr>
        <xdr:cNvPr id="122" name="直線コネクタ 121"/>
        <xdr:cNvCxnSpPr/>
      </xdr:nvCxnSpPr>
      <xdr:spPr>
        <a:xfrm>
          <a:off x="4546600" y="998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41838</xdr:rowOff>
    </xdr:from>
    <xdr:ext cx="599010" cy="259045"/>
    <xdr:sp macro="" textlink="">
      <xdr:nvSpPr>
        <xdr:cNvPr id="123" name="物件費最大値テキスト"/>
        <xdr:cNvSpPr txBox="1"/>
      </xdr:nvSpPr>
      <xdr:spPr>
        <a:xfrm>
          <a:off x="4686300" y="844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95161</xdr:rowOff>
    </xdr:from>
    <xdr:to>
      <xdr:col>24</xdr:col>
      <xdr:colOff>152400</xdr:colOff>
      <xdr:row>50</xdr:row>
      <xdr:rowOff>95161</xdr:rowOff>
    </xdr:to>
    <xdr:cxnSp macro="">
      <xdr:nvCxnSpPr>
        <xdr:cNvPr id="124" name="直線コネクタ 123"/>
        <xdr:cNvCxnSpPr/>
      </xdr:nvCxnSpPr>
      <xdr:spPr>
        <a:xfrm>
          <a:off x="4546600" y="866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155073</xdr:rowOff>
    </xdr:from>
    <xdr:to>
      <xdr:col>24</xdr:col>
      <xdr:colOff>63500</xdr:colOff>
      <xdr:row>58</xdr:row>
      <xdr:rowOff>35211</xdr:rowOff>
    </xdr:to>
    <xdr:cxnSp macro="">
      <xdr:nvCxnSpPr>
        <xdr:cNvPr id="125" name="直線コネクタ 124"/>
        <xdr:cNvCxnSpPr/>
      </xdr:nvCxnSpPr>
      <xdr:spPr>
        <a:xfrm flipV="1">
          <a:off x="3797300" y="9927723"/>
          <a:ext cx="8382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67333</xdr:rowOff>
    </xdr:from>
    <xdr:ext cx="534377" cy="259045"/>
    <xdr:sp macro="" textlink="">
      <xdr:nvSpPr>
        <xdr:cNvPr id="126" name="物件費平均値テキスト"/>
        <xdr:cNvSpPr txBox="1"/>
      </xdr:nvSpPr>
      <xdr:spPr>
        <a:xfrm>
          <a:off x="4686300" y="9668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44456</xdr:rowOff>
    </xdr:from>
    <xdr:to>
      <xdr:col>24</xdr:col>
      <xdr:colOff>114300</xdr:colOff>
      <xdr:row>57</xdr:row>
      <xdr:rowOff>146056</xdr:rowOff>
    </xdr:to>
    <xdr:sp macro="" textlink="">
      <xdr:nvSpPr>
        <xdr:cNvPr id="127" name="フローチャート: 判断 126"/>
        <xdr:cNvSpPr/>
      </xdr:nvSpPr>
      <xdr:spPr>
        <a:xfrm>
          <a:off x="4584700" y="9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35211</xdr:rowOff>
    </xdr:from>
    <xdr:to>
      <xdr:col>19</xdr:col>
      <xdr:colOff>177800</xdr:colOff>
      <xdr:row>58</xdr:row>
      <xdr:rowOff>53518</xdr:rowOff>
    </xdr:to>
    <xdr:cxnSp macro="">
      <xdr:nvCxnSpPr>
        <xdr:cNvPr id="128" name="直線コネクタ 127"/>
        <xdr:cNvCxnSpPr/>
      </xdr:nvCxnSpPr>
      <xdr:spPr>
        <a:xfrm flipV="1">
          <a:off x="2908300" y="9979311"/>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109483</xdr:rowOff>
    </xdr:from>
    <xdr:to>
      <xdr:col>20</xdr:col>
      <xdr:colOff>38100</xdr:colOff>
      <xdr:row>58</xdr:row>
      <xdr:rowOff>39633</xdr:rowOff>
    </xdr:to>
    <xdr:sp macro="" textlink="">
      <xdr:nvSpPr>
        <xdr:cNvPr id="129" name="フローチャート: 判断 128"/>
        <xdr:cNvSpPr/>
      </xdr:nvSpPr>
      <xdr:spPr>
        <a:xfrm>
          <a:off x="3746500" y="988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56160</xdr:rowOff>
    </xdr:from>
    <xdr:ext cx="534377" cy="259045"/>
    <xdr:sp macro="" textlink="">
      <xdr:nvSpPr>
        <xdr:cNvPr id="130" name="テキスト ボックス 129"/>
        <xdr:cNvSpPr txBox="1"/>
      </xdr:nvSpPr>
      <xdr:spPr>
        <a:xfrm>
          <a:off x="3530111" y="965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53518</xdr:rowOff>
    </xdr:from>
    <xdr:to>
      <xdr:col>15</xdr:col>
      <xdr:colOff>50800</xdr:colOff>
      <xdr:row>58</xdr:row>
      <xdr:rowOff>72330</xdr:rowOff>
    </xdr:to>
    <xdr:cxnSp macro="">
      <xdr:nvCxnSpPr>
        <xdr:cNvPr id="131" name="直線コネクタ 130"/>
        <xdr:cNvCxnSpPr/>
      </xdr:nvCxnSpPr>
      <xdr:spPr>
        <a:xfrm flipV="1">
          <a:off x="2019300" y="9997618"/>
          <a:ext cx="889000" cy="1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125667</xdr:rowOff>
    </xdr:from>
    <xdr:to>
      <xdr:col>15</xdr:col>
      <xdr:colOff>101600</xdr:colOff>
      <xdr:row>58</xdr:row>
      <xdr:rowOff>55817</xdr:rowOff>
    </xdr:to>
    <xdr:sp macro="" textlink="">
      <xdr:nvSpPr>
        <xdr:cNvPr id="132" name="フローチャート: 判断 131"/>
        <xdr:cNvSpPr/>
      </xdr:nvSpPr>
      <xdr:spPr>
        <a:xfrm>
          <a:off x="2857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72344</xdr:rowOff>
    </xdr:from>
    <xdr:ext cx="534377" cy="259045"/>
    <xdr:sp macro="" textlink="">
      <xdr:nvSpPr>
        <xdr:cNvPr id="133" name="テキスト ボックス 132"/>
        <xdr:cNvSpPr txBox="1"/>
      </xdr:nvSpPr>
      <xdr:spPr>
        <a:xfrm>
          <a:off x="2641111" y="96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72330</xdr:rowOff>
    </xdr:from>
    <xdr:to>
      <xdr:col>10</xdr:col>
      <xdr:colOff>114300</xdr:colOff>
      <xdr:row>58</xdr:row>
      <xdr:rowOff>114773</xdr:rowOff>
    </xdr:to>
    <xdr:cxnSp macro="">
      <xdr:nvCxnSpPr>
        <xdr:cNvPr id="134" name="直線コネクタ 133"/>
        <xdr:cNvCxnSpPr/>
      </xdr:nvCxnSpPr>
      <xdr:spPr>
        <a:xfrm flipV="1">
          <a:off x="1130300" y="10016430"/>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114065</xdr:rowOff>
    </xdr:from>
    <xdr:to>
      <xdr:col>10</xdr:col>
      <xdr:colOff>165100</xdr:colOff>
      <xdr:row>58</xdr:row>
      <xdr:rowOff>44215</xdr:rowOff>
    </xdr:to>
    <xdr:sp macro="" textlink="">
      <xdr:nvSpPr>
        <xdr:cNvPr id="135" name="フローチャート: 判断 134"/>
        <xdr:cNvSpPr/>
      </xdr:nvSpPr>
      <xdr:spPr>
        <a:xfrm>
          <a:off x="1968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60742</xdr:rowOff>
    </xdr:from>
    <xdr:ext cx="534377" cy="259045"/>
    <xdr:sp macro="" textlink="">
      <xdr:nvSpPr>
        <xdr:cNvPr id="136" name="テキスト ボックス 135"/>
        <xdr:cNvSpPr txBox="1"/>
      </xdr:nvSpPr>
      <xdr:spPr>
        <a:xfrm>
          <a:off x="1752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130829</xdr:rowOff>
    </xdr:from>
    <xdr:to>
      <xdr:col>6</xdr:col>
      <xdr:colOff>38100</xdr:colOff>
      <xdr:row>58</xdr:row>
      <xdr:rowOff>60979</xdr:rowOff>
    </xdr:to>
    <xdr:sp macro="" textlink="">
      <xdr:nvSpPr>
        <xdr:cNvPr id="137" name="フローチャート: 判断 136"/>
        <xdr:cNvSpPr/>
      </xdr:nvSpPr>
      <xdr:spPr>
        <a:xfrm>
          <a:off x="1079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77506</xdr:rowOff>
    </xdr:from>
    <xdr:ext cx="534377" cy="259045"/>
    <xdr:sp macro="" textlink="">
      <xdr:nvSpPr>
        <xdr:cNvPr id="138" name="テキスト ボックス 137"/>
        <xdr:cNvSpPr txBox="1"/>
      </xdr:nvSpPr>
      <xdr:spPr>
        <a:xfrm>
          <a:off x="863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104273</xdr:rowOff>
    </xdr:from>
    <xdr:to>
      <xdr:col>24</xdr:col>
      <xdr:colOff>114300</xdr:colOff>
      <xdr:row>58</xdr:row>
      <xdr:rowOff>34423</xdr:rowOff>
    </xdr:to>
    <xdr:sp macro="" textlink="">
      <xdr:nvSpPr>
        <xdr:cNvPr id="144" name="楕円 143"/>
        <xdr:cNvSpPr/>
      </xdr:nvSpPr>
      <xdr:spPr>
        <a:xfrm>
          <a:off x="4584700" y="98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22883</xdr:rowOff>
    </xdr:from>
    <xdr:ext cx="534377" cy="259045"/>
    <xdr:sp macro="" textlink="">
      <xdr:nvSpPr>
        <xdr:cNvPr id="145" name="物件費該当値テキスト"/>
        <xdr:cNvSpPr txBox="1"/>
      </xdr:nvSpPr>
      <xdr:spPr>
        <a:xfrm>
          <a:off x="4686300" y="979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155861</xdr:rowOff>
    </xdr:from>
    <xdr:to>
      <xdr:col>20</xdr:col>
      <xdr:colOff>38100</xdr:colOff>
      <xdr:row>58</xdr:row>
      <xdr:rowOff>86011</xdr:rowOff>
    </xdr:to>
    <xdr:sp macro="" textlink="">
      <xdr:nvSpPr>
        <xdr:cNvPr id="146" name="楕円 145"/>
        <xdr:cNvSpPr/>
      </xdr:nvSpPr>
      <xdr:spPr>
        <a:xfrm>
          <a:off x="3746500" y="99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77138</xdr:rowOff>
    </xdr:from>
    <xdr:ext cx="534377" cy="259045"/>
    <xdr:sp macro="" textlink="">
      <xdr:nvSpPr>
        <xdr:cNvPr id="147" name="テキスト ボックス 146"/>
        <xdr:cNvSpPr txBox="1"/>
      </xdr:nvSpPr>
      <xdr:spPr>
        <a:xfrm>
          <a:off x="3530111" y="1002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2718</xdr:rowOff>
    </xdr:from>
    <xdr:to>
      <xdr:col>15</xdr:col>
      <xdr:colOff>101600</xdr:colOff>
      <xdr:row>58</xdr:row>
      <xdr:rowOff>104318</xdr:rowOff>
    </xdr:to>
    <xdr:sp macro="" textlink="">
      <xdr:nvSpPr>
        <xdr:cNvPr id="148" name="楕円 147"/>
        <xdr:cNvSpPr/>
      </xdr:nvSpPr>
      <xdr:spPr>
        <a:xfrm>
          <a:off x="2857500" y="99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95445</xdr:rowOff>
    </xdr:from>
    <xdr:ext cx="534377" cy="259045"/>
    <xdr:sp macro="" textlink="">
      <xdr:nvSpPr>
        <xdr:cNvPr id="149" name="テキスト ボックス 148"/>
        <xdr:cNvSpPr txBox="1"/>
      </xdr:nvSpPr>
      <xdr:spPr>
        <a:xfrm>
          <a:off x="2641111" y="100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21530</xdr:rowOff>
    </xdr:from>
    <xdr:to>
      <xdr:col>10</xdr:col>
      <xdr:colOff>165100</xdr:colOff>
      <xdr:row>58</xdr:row>
      <xdr:rowOff>123130</xdr:rowOff>
    </xdr:to>
    <xdr:sp macro="" textlink="">
      <xdr:nvSpPr>
        <xdr:cNvPr id="150" name="楕円 149"/>
        <xdr:cNvSpPr/>
      </xdr:nvSpPr>
      <xdr:spPr>
        <a:xfrm>
          <a:off x="1968500" y="99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114257</xdr:rowOff>
    </xdr:from>
    <xdr:ext cx="534377" cy="259045"/>
    <xdr:sp macro="" textlink="">
      <xdr:nvSpPr>
        <xdr:cNvPr id="151" name="テキスト ボックス 150"/>
        <xdr:cNvSpPr txBox="1"/>
      </xdr:nvSpPr>
      <xdr:spPr>
        <a:xfrm>
          <a:off x="1752111" y="1005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63973</xdr:rowOff>
    </xdr:from>
    <xdr:to>
      <xdr:col>6</xdr:col>
      <xdr:colOff>38100</xdr:colOff>
      <xdr:row>58</xdr:row>
      <xdr:rowOff>165573</xdr:rowOff>
    </xdr:to>
    <xdr:sp macro="" textlink="">
      <xdr:nvSpPr>
        <xdr:cNvPr id="152" name="楕円 151"/>
        <xdr:cNvSpPr/>
      </xdr:nvSpPr>
      <xdr:spPr>
        <a:xfrm>
          <a:off x="1079500" y="100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156700</xdr:rowOff>
    </xdr:from>
    <xdr:ext cx="534377" cy="259045"/>
    <xdr:sp macro="" textlink="">
      <xdr:nvSpPr>
        <xdr:cNvPr id="153" name="テキスト ボックス 152"/>
        <xdr:cNvSpPr txBox="1"/>
      </xdr:nvSpPr>
      <xdr:spPr>
        <a:xfrm>
          <a:off x="863111" y="1010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7" name="テキスト ボックス 166"/>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7" name="直線コネクタ 176"/>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8"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9" name="直線コネクタ 178"/>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80"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81" name="直線コネクタ 180"/>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110134</xdr:rowOff>
    </xdr:from>
    <xdr:to>
      <xdr:col>24</xdr:col>
      <xdr:colOff>63500</xdr:colOff>
      <xdr:row>75</xdr:row>
      <xdr:rowOff>165533</xdr:rowOff>
    </xdr:to>
    <xdr:cxnSp macro="">
      <xdr:nvCxnSpPr>
        <xdr:cNvPr id="182" name="直線コネクタ 181"/>
        <xdr:cNvCxnSpPr/>
      </xdr:nvCxnSpPr>
      <xdr:spPr>
        <a:xfrm flipV="1">
          <a:off x="3797300" y="12797434"/>
          <a:ext cx="838200" cy="22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169587</xdr:rowOff>
    </xdr:from>
    <xdr:ext cx="469744" cy="259045"/>
    <xdr:sp macro="" textlink="">
      <xdr:nvSpPr>
        <xdr:cNvPr id="183" name="維持補修費平均値テキスト"/>
        <xdr:cNvSpPr txBox="1"/>
      </xdr:nvSpPr>
      <xdr:spPr>
        <a:xfrm>
          <a:off x="4686300" y="1319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4" name="フローチャート: 判断 183"/>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165533</xdr:rowOff>
    </xdr:from>
    <xdr:to>
      <xdr:col>19</xdr:col>
      <xdr:colOff>177800</xdr:colOff>
      <xdr:row>76</xdr:row>
      <xdr:rowOff>117450</xdr:rowOff>
    </xdr:to>
    <xdr:cxnSp macro="">
      <xdr:nvCxnSpPr>
        <xdr:cNvPr id="185" name="直線コネクタ 184"/>
        <xdr:cNvCxnSpPr/>
      </xdr:nvCxnSpPr>
      <xdr:spPr>
        <a:xfrm flipV="1">
          <a:off x="2908300" y="13024283"/>
          <a:ext cx="889000" cy="1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6" name="フローチャート: 判断 185"/>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137355</xdr:rowOff>
    </xdr:from>
    <xdr:ext cx="469744" cy="259045"/>
    <xdr:sp macro="" textlink="">
      <xdr:nvSpPr>
        <xdr:cNvPr id="187" name="テキスト ボックス 186"/>
        <xdr:cNvSpPr txBox="1"/>
      </xdr:nvSpPr>
      <xdr:spPr>
        <a:xfrm>
          <a:off x="3562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117450</xdr:rowOff>
    </xdr:from>
    <xdr:to>
      <xdr:col>15</xdr:col>
      <xdr:colOff>50800</xdr:colOff>
      <xdr:row>77</xdr:row>
      <xdr:rowOff>31572</xdr:rowOff>
    </xdr:to>
    <xdr:cxnSp macro="">
      <xdr:nvCxnSpPr>
        <xdr:cNvPr id="188" name="直線コネクタ 187"/>
        <xdr:cNvCxnSpPr/>
      </xdr:nvCxnSpPr>
      <xdr:spPr>
        <a:xfrm flipV="1">
          <a:off x="2019300" y="13147650"/>
          <a:ext cx="889000" cy="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9" name="フローチャート: 判断 188"/>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157700</xdr:rowOff>
    </xdr:from>
    <xdr:ext cx="469744" cy="259045"/>
    <xdr:sp macro="" textlink="">
      <xdr:nvSpPr>
        <xdr:cNvPr id="190" name="テキスト ボックス 189"/>
        <xdr:cNvSpPr txBox="1"/>
      </xdr:nvSpPr>
      <xdr:spPr>
        <a:xfrm>
          <a:off x="2673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9855</xdr:rowOff>
    </xdr:from>
    <xdr:to>
      <xdr:col>10</xdr:col>
      <xdr:colOff>114300</xdr:colOff>
      <xdr:row>77</xdr:row>
      <xdr:rowOff>31572</xdr:rowOff>
    </xdr:to>
    <xdr:cxnSp macro="">
      <xdr:nvCxnSpPr>
        <xdr:cNvPr id="191" name="直線コネクタ 190"/>
        <xdr:cNvCxnSpPr/>
      </xdr:nvCxnSpPr>
      <xdr:spPr>
        <a:xfrm>
          <a:off x="1130300" y="1321150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2" name="フローチャート: 判断 191"/>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195</xdr:rowOff>
    </xdr:from>
    <xdr:ext cx="469744" cy="259045"/>
    <xdr:sp macro="" textlink="">
      <xdr:nvSpPr>
        <xdr:cNvPr id="193" name="テキスト ボックス 192"/>
        <xdr:cNvSpPr txBox="1"/>
      </xdr:nvSpPr>
      <xdr:spPr>
        <a:xfrm>
          <a:off x="1784428" y="133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4" name="フローチャート: 判断 193"/>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4081</xdr:rowOff>
    </xdr:from>
    <xdr:ext cx="469744" cy="259045"/>
    <xdr:sp macro="" textlink="">
      <xdr:nvSpPr>
        <xdr:cNvPr id="195" name="テキスト ボックス 194"/>
        <xdr:cNvSpPr txBox="1"/>
      </xdr:nvSpPr>
      <xdr:spPr>
        <a:xfrm>
          <a:off x="895428" y="1337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59334</xdr:rowOff>
    </xdr:from>
    <xdr:to>
      <xdr:col>24</xdr:col>
      <xdr:colOff>114300</xdr:colOff>
      <xdr:row>74</xdr:row>
      <xdr:rowOff>160934</xdr:rowOff>
    </xdr:to>
    <xdr:sp macro="" textlink="">
      <xdr:nvSpPr>
        <xdr:cNvPr id="201" name="楕円 200"/>
        <xdr:cNvSpPr/>
      </xdr:nvSpPr>
      <xdr:spPr>
        <a:xfrm>
          <a:off x="4584700" y="127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82211</xdr:rowOff>
    </xdr:from>
    <xdr:ext cx="534377" cy="259045"/>
    <xdr:sp macro="" textlink="">
      <xdr:nvSpPr>
        <xdr:cNvPr id="202" name="維持補修費該当値テキスト"/>
        <xdr:cNvSpPr txBox="1"/>
      </xdr:nvSpPr>
      <xdr:spPr>
        <a:xfrm>
          <a:off x="4686300" y="125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114732</xdr:rowOff>
    </xdr:from>
    <xdr:to>
      <xdr:col>20</xdr:col>
      <xdr:colOff>38100</xdr:colOff>
      <xdr:row>76</xdr:row>
      <xdr:rowOff>44881</xdr:rowOff>
    </xdr:to>
    <xdr:sp macro="" textlink="">
      <xdr:nvSpPr>
        <xdr:cNvPr id="203" name="楕円 202"/>
        <xdr:cNvSpPr/>
      </xdr:nvSpPr>
      <xdr:spPr>
        <a:xfrm>
          <a:off x="3746500" y="12973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61409</xdr:rowOff>
    </xdr:from>
    <xdr:ext cx="469744" cy="259045"/>
    <xdr:sp macro="" textlink="">
      <xdr:nvSpPr>
        <xdr:cNvPr id="204" name="テキスト ボックス 203"/>
        <xdr:cNvSpPr txBox="1"/>
      </xdr:nvSpPr>
      <xdr:spPr>
        <a:xfrm>
          <a:off x="3562428" y="1274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66650</xdr:rowOff>
    </xdr:from>
    <xdr:to>
      <xdr:col>15</xdr:col>
      <xdr:colOff>101600</xdr:colOff>
      <xdr:row>76</xdr:row>
      <xdr:rowOff>168250</xdr:rowOff>
    </xdr:to>
    <xdr:sp macro="" textlink="">
      <xdr:nvSpPr>
        <xdr:cNvPr id="205" name="楕円 204"/>
        <xdr:cNvSpPr/>
      </xdr:nvSpPr>
      <xdr:spPr>
        <a:xfrm>
          <a:off x="2857500" y="130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13326</xdr:rowOff>
    </xdr:from>
    <xdr:ext cx="469744" cy="259045"/>
    <xdr:sp macro="" textlink="">
      <xdr:nvSpPr>
        <xdr:cNvPr id="206" name="テキスト ボックス 205"/>
        <xdr:cNvSpPr txBox="1"/>
      </xdr:nvSpPr>
      <xdr:spPr>
        <a:xfrm>
          <a:off x="2673428" y="1287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152222</xdr:rowOff>
    </xdr:from>
    <xdr:to>
      <xdr:col>10</xdr:col>
      <xdr:colOff>165100</xdr:colOff>
      <xdr:row>77</xdr:row>
      <xdr:rowOff>82372</xdr:rowOff>
    </xdr:to>
    <xdr:sp macro="" textlink="">
      <xdr:nvSpPr>
        <xdr:cNvPr id="207" name="楕円 206"/>
        <xdr:cNvSpPr/>
      </xdr:nvSpPr>
      <xdr:spPr>
        <a:xfrm>
          <a:off x="1968500" y="131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98899</xdr:rowOff>
    </xdr:from>
    <xdr:ext cx="469744" cy="259045"/>
    <xdr:sp macro="" textlink="">
      <xdr:nvSpPr>
        <xdr:cNvPr id="208" name="テキスト ボックス 207"/>
        <xdr:cNvSpPr txBox="1"/>
      </xdr:nvSpPr>
      <xdr:spPr>
        <a:xfrm>
          <a:off x="1784428" y="1295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130505</xdr:rowOff>
    </xdr:from>
    <xdr:to>
      <xdr:col>6</xdr:col>
      <xdr:colOff>38100</xdr:colOff>
      <xdr:row>77</xdr:row>
      <xdr:rowOff>60655</xdr:rowOff>
    </xdr:to>
    <xdr:sp macro="" textlink="">
      <xdr:nvSpPr>
        <xdr:cNvPr id="209" name="楕円 208"/>
        <xdr:cNvSpPr/>
      </xdr:nvSpPr>
      <xdr:spPr>
        <a:xfrm>
          <a:off x="1079500" y="131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77182</xdr:rowOff>
    </xdr:from>
    <xdr:ext cx="469744" cy="259045"/>
    <xdr:sp macro="" textlink="">
      <xdr:nvSpPr>
        <xdr:cNvPr id="210" name="テキスト ボックス 209"/>
        <xdr:cNvSpPr txBox="1"/>
      </xdr:nvSpPr>
      <xdr:spPr>
        <a:xfrm>
          <a:off x="895428" y="1293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3" name="テキスト ボックス 222"/>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5" name="テキスト ボックス 224"/>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68624</xdr:rowOff>
    </xdr:from>
    <xdr:to>
      <xdr:col>24</xdr:col>
      <xdr:colOff>62865</xdr:colOff>
      <xdr:row>99</xdr:row>
      <xdr:rowOff>114078</xdr:rowOff>
    </xdr:to>
    <xdr:cxnSp macro="">
      <xdr:nvCxnSpPr>
        <xdr:cNvPr id="235" name="直線コネクタ 234"/>
        <xdr:cNvCxnSpPr/>
      </xdr:nvCxnSpPr>
      <xdr:spPr>
        <a:xfrm flipV="1">
          <a:off x="4633595" y="15499124"/>
          <a:ext cx="1270" cy="1588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117905</xdr:rowOff>
    </xdr:from>
    <xdr:ext cx="534377" cy="259045"/>
    <xdr:sp macro="" textlink="">
      <xdr:nvSpPr>
        <xdr:cNvPr id="236" name="扶助費最小値テキスト"/>
        <xdr:cNvSpPr txBox="1"/>
      </xdr:nvSpPr>
      <xdr:spPr>
        <a:xfrm>
          <a:off x="4686300" y="170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114078</xdr:rowOff>
    </xdr:from>
    <xdr:to>
      <xdr:col>24</xdr:col>
      <xdr:colOff>152400</xdr:colOff>
      <xdr:row>99</xdr:row>
      <xdr:rowOff>114078</xdr:rowOff>
    </xdr:to>
    <xdr:cxnSp macro="">
      <xdr:nvCxnSpPr>
        <xdr:cNvPr id="237" name="直線コネクタ 236"/>
        <xdr:cNvCxnSpPr/>
      </xdr:nvCxnSpPr>
      <xdr:spPr>
        <a:xfrm>
          <a:off x="4546600" y="1708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15301</xdr:rowOff>
    </xdr:from>
    <xdr:ext cx="599010" cy="259045"/>
    <xdr:sp macro="" textlink="">
      <xdr:nvSpPr>
        <xdr:cNvPr id="238" name="扶助費最大値テキスト"/>
        <xdr:cNvSpPr txBox="1"/>
      </xdr:nvSpPr>
      <xdr:spPr>
        <a:xfrm>
          <a:off x="4686300" y="1527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68624</xdr:rowOff>
    </xdr:from>
    <xdr:to>
      <xdr:col>24</xdr:col>
      <xdr:colOff>152400</xdr:colOff>
      <xdr:row>90</xdr:row>
      <xdr:rowOff>68624</xdr:rowOff>
    </xdr:to>
    <xdr:cxnSp macro="">
      <xdr:nvCxnSpPr>
        <xdr:cNvPr id="239" name="直線コネクタ 238"/>
        <xdr:cNvCxnSpPr/>
      </xdr:nvCxnSpPr>
      <xdr:spPr>
        <a:xfrm>
          <a:off x="4546600" y="1549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116593</xdr:rowOff>
    </xdr:from>
    <xdr:to>
      <xdr:col>24</xdr:col>
      <xdr:colOff>63500</xdr:colOff>
      <xdr:row>96</xdr:row>
      <xdr:rowOff>90970</xdr:rowOff>
    </xdr:to>
    <xdr:cxnSp macro="">
      <xdr:nvCxnSpPr>
        <xdr:cNvPr id="240" name="直線コネクタ 239"/>
        <xdr:cNvCxnSpPr/>
      </xdr:nvCxnSpPr>
      <xdr:spPr>
        <a:xfrm flipV="1">
          <a:off x="3797300" y="16404343"/>
          <a:ext cx="838200" cy="14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123220</xdr:rowOff>
    </xdr:from>
    <xdr:ext cx="599010" cy="259045"/>
    <xdr:sp macro="" textlink="">
      <xdr:nvSpPr>
        <xdr:cNvPr id="241" name="扶助費平均値テキスト"/>
        <xdr:cNvSpPr txBox="1"/>
      </xdr:nvSpPr>
      <xdr:spPr>
        <a:xfrm>
          <a:off x="4686300" y="16410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144793</xdr:rowOff>
    </xdr:from>
    <xdr:to>
      <xdr:col>24</xdr:col>
      <xdr:colOff>114300</xdr:colOff>
      <xdr:row>96</xdr:row>
      <xdr:rowOff>74943</xdr:rowOff>
    </xdr:to>
    <xdr:sp macro="" textlink="">
      <xdr:nvSpPr>
        <xdr:cNvPr id="242" name="フローチャート: 判断 241"/>
        <xdr:cNvSpPr/>
      </xdr:nvSpPr>
      <xdr:spPr>
        <a:xfrm>
          <a:off x="45847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90970</xdr:rowOff>
    </xdr:from>
    <xdr:to>
      <xdr:col>19</xdr:col>
      <xdr:colOff>177800</xdr:colOff>
      <xdr:row>96</xdr:row>
      <xdr:rowOff>132232</xdr:rowOff>
    </xdr:to>
    <xdr:cxnSp macro="">
      <xdr:nvCxnSpPr>
        <xdr:cNvPr id="243" name="直線コネクタ 242"/>
        <xdr:cNvCxnSpPr/>
      </xdr:nvCxnSpPr>
      <xdr:spPr>
        <a:xfrm flipV="1">
          <a:off x="2908300" y="16550170"/>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54820</xdr:rowOff>
    </xdr:from>
    <xdr:to>
      <xdr:col>20</xdr:col>
      <xdr:colOff>38100</xdr:colOff>
      <xdr:row>96</xdr:row>
      <xdr:rowOff>156420</xdr:rowOff>
    </xdr:to>
    <xdr:sp macro="" textlink="">
      <xdr:nvSpPr>
        <xdr:cNvPr id="244" name="フローチャート: 判断 243"/>
        <xdr:cNvSpPr/>
      </xdr:nvSpPr>
      <xdr:spPr>
        <a:xfrm>
          <a:off x="3746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147547</xdr:rowOff>
    </xdr:from>
    <xdr:ext cx="599010" cy="259045"/>
    <xdr:sp macro="" textlink="">
      <xdr:nvSpPr>
        <xdr:cNvPr id="245" name="テキスト ボックス 244"/>
        <xdr:cNvSpPr txBox="1"/>
      </xdr:nvSpPr>
      <xdr:spPr>
        <a:xfrm>
          <a:off x="3497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132232</xdr:rowOff>
    </xdr:from>
    <xdr:to>
      <xdr:col>15</xdr:col>
      <xdr:colOff>50800</xdr:colOff>
      <xdr:row>96</xdr:row>
      <xdr:rowOff>159913</xdr:rowOff>
    </xdr:to>
    <xdr:cxnSp macro="">
      <xdr:nvCxnSpPr>
        <xdr:cNvPr id="246" name="直線コネクタ 245"/>
        <xdr:cNvCxnSpPr/>
      </xdr:nvCxnSpPr>
      <xdr:spPr>
        <a:xfrm flipV="1">
          <a:off x="2019300" y="16591432"/>
          <a:ext cx="889000" cy="2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69069</xdr:rowOff>
    </xdr:from>
    <xdr:to>
      <xdr:col>15</xdr:col>
      <xdr:colOff>101600</xdr:colOff>
      <xdr:row>96</xdr:row>
      <xdr:rowOff>170669</xdr:rowOff>
    </xdr:to>
    <xdr:sp macro="" textlink="">
      <xdr:nvSpPr>
        <xdr:cNvPr id="247" name="フローチャート: 判断 246"/>
        <xdr:cNvSpPr/>
      </xdr:nvSpPr>
      <xdr:spPr>
        <a:xfrm>
          <a:off x="2857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15746</xdr:rowOff>
    </xdr:from>
    <xdr:ext cx="599010" cy="259045"/>
    <xdr:sp macro="" textlink="">
      <xdr:nvSpPr>
        <xdr:cNvPr id="248" name="テキスト ボックス 247"/>
        <xdr:cNvSpPr txBox="1"/>
      </xdr:nvSpPr>
      <xdr:spPr>
        <a:xfrm>
          <a:off x="2608795" y="1630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159913</xdr:rowOff>
    </xdr:from>
    <xdr:to>
      <xdr:col>10</xdr:col>
      <xdr:colOff>114300</xdr:colOff>
      <xdr:row>97</xdr:row>
      <xdr:rowOff>78550</xdr:rowOff>
    </xdr:to>
    <xdr:cxnSp macro="">
      <xdr:nvCxnSpPr>
        <xdr:cNvPr id="249" name="直線コネクタ 248"/>
        <xdr:cNvCxnSpPr/>
      </xdr:nvCxnSpPr>
      <xdr:spPr>
        <a:xfrm flipV="1">
          <a:off x="1130300" y="16619113"/>
          <a:ext cx="889000" cy="9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150870</xdr:rowOff>
    </xdr:from>
    <xdr:to>
      <xdr:col>10</xdr:col>
      <xdr:colOff>165100</xdr:colOff>
      <xdr:row>97</xdr:row>
      <xdr:rowOff>81020</xdr:rowOff>
    </xdr:to>
    <xdr:sp macro="" textlink="">
      <xdr:nvSpPr>
        <xdr:cNvPr id="250" name="フローチャート: 判断 249"/>
        <xdr:cNvSpPr/>
      </xdr:nvSpPr>
      <xdr:spPr>
        <a:xfrm>
          <a:off x="1968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72147</xdr:rowOff>
    </xdr:from>
    <xdr:ext cx="599010" cy="259045"/>
    <xdr:sp macro="" textlink="">
      <xdr:nvSpPr>
        <xdr:cNvPr id="251" name="テキスト ボックス 250"/>
        <xdr:cNvSpPr txBox="1"/>
      </xdr:nvSpPr>
      <xdr:spPr>
        <a:xfrm>
          <a:off x="1719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68231</xdr:rowOff>
    </xdr:from>
    <xdr:to>
      <xdr:col>6</xdr:col>
      <xdr:colOff>38100</xdr:colOff>
      <xdr:row>97</xdr:row>
      <xdr:rowOff>169831</xdr:rowOff>
    </xdr:to>
    <xdr:sp macro="" textlink="">
      <xdr:nvSpPr>
        <xdr:cNvPr id="252" name="フローチャート: 判断 251"/>
        <xdr:cNvSpPr/>
      </xdr:nvSpPr>
      <xdr:spPr>
        <a:xfrm>
          <a:off x="1079500" y="166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160958</xdr:rowOff>
    </xdr:from>
    <xdr:ext cx="599010" cy="259045"/>
    <xdr:sp macro="" textlink="">
      <xdr:nvSpPr>
        <xdr:cNvPr id="253" name="テキスト ボックス 252"/>
        <xdr:cNvSpPr txBox="1"/>
      </xdr:nvSpPr>
      <xdr:spPr>
        <a:xfrm>
          <a:off x="830795" y="167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65793</xdr:rowOff>
    </xdr:from>
    <xdr:to>
      <xdr:col>24</xdr:col>
      <xdr:colOff>114300</xdr:colOff>
      <xdr:row>95</xdr:row>
      <xdr:rowOff>167393</xdr:rowOff>
    </xdr:to>
    <xdr:sp macro="" textlink="">
      <xdr:nvSpPr>
        <xdr:cNvPr id="259" name="楕円 258"/>
        <xdr:cNvSpPr/>
      </xdr:nvSpPr>
      <xdr:spPr>
        <a:xfrm>
          <a:off x="4584700" y="163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88670</xdr:rowOff>
    </xdr:from>
    <xdr:ext cx="599010" cy="259045"/>
    <xdr:sp macro="" textlink="">
      <xdr:nvSpPr>
        <xdr:cNvPr id="260" name="扶助費該当値テキスト"/>
        <xdr:cNvSpPr txBox="1"/>
      </xdr:nvSpPr>
      <xdr:spPr>
        <a:xfrm>
          <a:off x="4686300" y="1620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40170</xdr:rowOff>
    </xdr:from>
    <xdr:to>
      <xdr:col>20</xdr:col>
      <xdr:colOff>38100</xdr:colOff>
      <xdr:row>96</xdr:row>
      <xdr:rowOff>141770</xdr:rowOff>
    </xdr:to>
    <xdr:sp macro="" textlink="">
      <xdr:nvSpPr>
        <xdr:cNvPr id="261" name="楕円 260"/>
        <xdr:cNvSpPr/>
      </xdr:nvSpPr>
      <xdr:spPr>
        <a:xfrm>
          <a:off x="3746500" y="164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158297</xdr:rowOff>
    </xdr:from>
    <xdr:ext cx="599010" cy="259045"/>
    <xdr:sp macro="" textlink="">
      <xdr:nvSpPr>
        <xdr:cNvPr id="262" name="テキスト ボックス 261"/>
        <xdr:cNvSpPr txBox="1"/>
      </xdr:nvSpPr>
      <xdr:spPr>
        <a:xfrm>
          <a:off x="3497795" y="1627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81432</xdr:rowOff>
    </xdr:from>
    <xdr:to>
      <xdr:col>15</xdr:col>
      <xdr:colOff>101600</xdr:colOff>
      <xdr:row>97</xdr:row>
      <xdr:rowOff>11582</xdr:rowOff>
    </xdr:to>
    <xdr:sp macro="" textlink="">
      <xdr:nvSpPr>
        <xdr:cNvPr id="263" name="楕円 262"/>
        <xdr:cNvSpPr/>
      </xdr:nvSpPr>
      <xdr:spPr>
        <a:xfrm>
          <a:off x="2857500" y="165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2709</xdr:rowOff>
    </xdr:from>
    <xdr:ext cx="599010" cy="259045"/>
    <xdr:sp macro="" textlink="">
      <xdr:nvSpPr>
        <xdr:cNvPr id="264" name="テキスト ボックス 263"/>
        <xdr:cNvSpPr txBox="1"/>
      </xdr:nvSpPr>
      <xdr:spPr>
        <a:xfrm>
          <a:off x="2608795" y="1663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109113</xdr:rowOff>
    </xdr:from>
    <xdr:to>
      <xdr:col>10</xdr:col>
      <xdr:colOff>165100</xdr:colOff>
      <xdr:row>97</xdr:row>
      <xdr:rowOff>39263</xdr:rowOff>
    </xdr:to>
    <xdr:sp macro="" textlink="">
      <xdr:nvSpPr>
        <xdr:cNvPr id="265" name="楕円 264"/>
        <xdr:cNvSpPr/>
      </xdr:nvSpPr>
      <xdr:spPr>
        <a:xfrm>
          <a:off x="1968500" y="165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55790</xdr:rowOff>
    </xdr:from>
    <xdr:ext cx="599010" cy="259045"/>
    <xdr:sp macro="" textlink="">
      <xdr:nvSpPr>
        <xdr:cNvPr id="266" name="テキスト ボックス 265"/>
        <xdr:cNvSpPr txBox="1"/>
      </xdr:nvSpPr>
      <xdr:spPr>
        <a:xfrm>
          <a:off x="1719795" y="1634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27750</xdr:rowOff>
    </xdr:from>
    <xdr:to>
      <xdr:col>6</xdr:col>
      <xdr:colOff>38100</xdr:colOff>
      <xdr:row>97</xdr:row>
      <xdr:rowOff>129350</xdr:rowOff>
    </xdr:to>
    <xdr:sp macro="" textlink="">
      <xdr:nvSpPr>
        <xdr:cNvPr id="267" name="楕円 266"/>
        <xdr:cNvSpPr/>
      </xdr:nvSpPr>
      <xdr:spPr>
        <a:xfrm>
          <a:off x="1079500" y="166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145877</xdr:rowOff>
    </xdr:from>
    <xdr:ext cx="599010" cy="259045"/>
    <xdr:sp macro="" textlink="">
      <xdr:nvSpPr>
        <xdr:cNvPr id="268" name="テキスト ボックス 267"/>
        <xdr:cNvSpPr txBox="1"/>
      </xdr:nvSpPr>
      <xdr:spPr>
        <a:xfrm>
          <a:off x="830795" y="1643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7" name="テキスト ボックス 28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3" name="直線コネクタ 292"/>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4"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5" name="直線コネクタ 294"/>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6"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7" name="直線コネクタ 296"/>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34658</xdr:rowOff>
    </xdr:from>
    <xdr:to>
      <xdr:col>55</xdr:col>
      <xdr:colOff>0</xdr:colOff>
      <xdr:row>39</xdr:row>
      <xdr:rowOff>46260</xdr:rowOff>
    </xdr:to>
    <xdr:cxnSp macro="">
      <xdr:nvCxnSpPr>
        <xdr:cNvPr id="298" name="直線コネクタ 297"/>
        <xdr:cNvCxnSpPr/>
      </xdr:nvCxnSpPr>
      <xdr:spPr>
        <a:xfrm>
          <a:off x="9639300" y="6721208"/>
          <a:ext cx="838200" cy="1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135247</xdr:rowOff>
    </xdr:from>
    <xdr:ext cx="534377" cy="259045"/>
    <xdr:sp macro="" textlink="">
      <xdr:nvSpPr>
        <xdr:cNvPr id="299" name="補助費等平均値テキスト"/>
        <xdr:cNvSpPr txBox="1"/>
      </xdr:nvSpPr>
      <xdr:spPr>
        <a:xfrm>
          <a:off x="10528300" y="6478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300" name="フローチャート: 判断 299"/>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34658</xdr:rowOff>
    </xdr:from>
    <xdr:to>
      <xdr:col>50</xdr:col>
      <xdr:colOff>114300</xdr:colOff>
      <xdr:row>39</xdr:row>
      <xdr:rowOff>65195</xdr:rowOff>
    </xdr:to>
    <xdr:cxnSp macro="">
      <xdr:nvCxnSpPr>
        <xdr:cNvPr id="301" name="直線コネクタ 300"/>
        <xdr:cNvCxnSpPr/>
      </xdr:nvCxnSpPr>
      <xdr:spPr>
        <a:xfrm flipV="1">
          <a:off x="8750300" y="6721208"/>
          <a:ext cx="889000" cy="3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2" name="フローチャート: 判断 301"/>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97146</xdr:rowOff>
    </xdr:from>
    <xdr:ext cx="534377" cy="259045"/>
    <xdr:sp macro="" textlink="">
      <xdr:nvSpPr>
        <xdr:cNvPr id="303" name="テキスト ボックス 302"/>
        <xdr:cNvSpPr txBox="1"/>
      </xdr:nvSpPr>
      <xdr:spPr>
        <a:xfrm>
          <a:off x="9372111" y="64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65195</xdr:rowOff>
    </xdr:from>
    <xdr:to>
      <xdr:col>45</xdr:col>
      <xdr:colOff>177800</xdr:colOff>
      <xdr:row>39</xdr:row>
      <xdr:rowOff>99561</xdr:rowOff>
    </xdr:to>
    <xdr:cxnSp macro="">
      <xdr:nvCxnSpPr>
        <xdr:cNvPr id="304" name="直線コネクタ 303"/>
        <xdr:cNvCxnSpPr/>
      </xdr:nvCxnSpPr>
      <xdr:spPr>
        <a:xfrm flipV="1">
          <a:off x="7861300" y="6751745"/>
          <a:ext cx="889000" cy="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5" name="フローチャート: 判断 304"/>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120769</xdr:rowOff>
    </xdr:from>
    <xdr:ext cx="534377" cy="259045"/>
    <xdr:sp macro="" textlink="">
      <xdr:nvSpPr>
        <xdr:cNvPr id="306" name="テキスト ボックス 305"/>
        <xdr:cNvSpPr txBox="1"/>
      </xdr:nvSpPr>
      <xdr:spPr>
        <a:xfrm>
          <a:off x="8483111" y="64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77101</xdr:rowOff>
    </xdr:from>
    <xdr:to>
      <xdr:col>41</xdr:col>
      <xdr:colOff>50800</xdr:colOff>
      <xdr:row>39</xdr:row>
      <xdr:rowOff>99561</xdr:rowOff>
    </xdr:to>
    <xdr:cxnSp macro="">
      <xdr:nvCxnSpPr>
        <xdr:cNvPr id="307" name="直線コネクタ 306"/>
        <xdr:cNvCxnSpPr/>
      </xdr:nvCxnSpPr>
      <xdr:spPr>
        <a:xfrm>
          <a:off x="6972300" y="6763651"/>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8" name="フローチャート: 判断 307"/>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134161</xdr:rowOff>
    </xdr:from>
    <xdr:ext cx="534377" cy="259045"/>
    <xdr:sp macro="" textlink="">
      <xdr:nvSpPr>
        <xdr:cNvPr id="309" name="テキスト ボックス 308"/>
        <xdr:cNvSpPr txBox="1"/>
      </xdr:nvSpPr>
      <xdr:spPr>
        <a:xfrm>
          <a:off x="7594111" y="647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10" name="フローチャート: 判断 309"/>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119511</xdr:rowOff>
    </xdr:from>
    <xdr:ext cx="534377" cy="259045"/>
    <xdr:sp macro="" textlink="">
      <xdr:nvSpPr>
        <xdr:cNvPr id="311" name="テキスト ボックス 310"/>
        <xdr:cNvSpPr txBox="1"/>
      </xdr:nvSpPr>
      <xdr:spPr>
        <a:xfrm>
          <a:off x="6705111" y="64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166910</xdr:rowOff>
    </xdr:from>
    <xdr:to>
      <xdr:col>55</xdr:col>
      <xdr:colOff>50800</xdr:colOff>
      <xdr:row>39</xdr:row>
      <xdr:rowOff>97060</xdr:rowOff>
    </xdr:to>
    <xdr:sp macro="" textlink="">
      <xdr:nvSpPr>
        <xdr:cNvPr id="317" name="楕円 316"/>
        <xdr:cNvSpPr/>
      </xdr:nvSpPr>
      <xdr:spPr>
        <a:xfrm>
          <a:off x="10426700" y="66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90797</xdr:rowOff>
    </xdr:from>
    <xdr:ext cx="534377" cy="259045"/>
    <xdr:sp macro="" textlink="">
      <xdr:nvSpPr>
        <xdr:cNvPr id="318" name="補助費等該当値テキスト"/>
        <xdr:cNvSpPr txBox="1"/>
      </xdr:nvSpPr>
      <xdr:spPr>
        <a:xfrm>
          <a:off x="10528300" y="66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155308</xdr:rowOff>
    </xdr:from>
    <xdr:to>
      <xdr:col>50</xdr:col>
      <xdr:colOff>165100</xdr:colOff>
      <xdr:row>39</xdr:row>
      <xdr:rowOff>85458</xdr:rowOff>
    </xdr:to>
    <xdr:sp macro="" textlink="">
      <xdr:nvSpPr>
        <xdr:cNvPr id="319" name="楕円 318"/>
        <xdr:cNvSpPr/>
      </xdr:nvSpPr>
      <xdr:spPr>
        <a:xfrm>
          <a:off x="9588500" y="6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76585</xdr:rowOff>
    </xdr:from>
    <xdr:ext cx="534377" cy="259045"/>
    <xdr:sp macro="" textlink="">
      <xdr:nvSpPr>
        <xdr:cNvPr id="320" name="テキスト ボックス 319"/>
        <xdr:cNvSpPr txBox="1"/>
      </xdr:nvSpPr>
      <xdr:spPr>
        <a:xfrm>
          <a:off x="9372111" y="67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14395</xdr:rowOff>
    </xdr:from>
    <xdr:to>
      <xdr:col>46</xdr:col>
      <xdr:colOff>38100</xdr:colOff>
      <xdr:row>39</xdr:row>
      <xdr:rowOff>115995</xdr:rowOff>
    </xdr:to>
    <xdr:sp macro="" textlink="">
      <xdr:nvSpPr>
        <xdr:cNvPr id="321" name="楕円 320"/>
        <xdr:cNvSpPr/>
      </xdr:nvSpPr>
      <xdr:spPr>
        <a:xfrm>
          <a:off x="8699500" y="67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107122</xdr:rowOff>
    </xdr:from>
    <xdr:ext cx="534377" cy="259045"/>
    <xdr:sp macro="" textlink="">
      <xdr:nvSpPr>
        <xdr:cNvPr id="322" name="テキスト ボックス 321"/>
        <xdr:cNvSpPr txBox="1"/>
      </xdr:nvSpPr>
      <xdr:spPr>
        <a:xfrm>
          <a:off x="8483111" y="679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48761</xdr:rowOff>
    </xdr:from>
    <xdr:to>
      <xdr:col>41</xdr:col>
      <xdr:colOff>101600</xdr:colOff>
      <xdr:row>39</xdr:row>
      <xdr:rowOff>150361</xdr:rowOff>
    </xdr:to>
    <xdr:sp macro="" textlink="">
      <xdr:nvSpPr>
        <xdr:cNvPr id="323" name="楕円 322"/>
        <xdr:cNvSpPr/>
      </xdr:nvSpPr>
      <xdr:spPr>
        <a:xfrm>
          <a:off x="7810500" y="673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141488</xdr:rowOff>
    </xdr:from>
    <xdr:ext cx="534377" cy="259045"/>
    <xdr:sp macro="" textlink="">
      <xdr:nvSpPr>
        <xdr:cNvPr id="324" name="テキスト ボックス 323"/>
        <xdr:cNvSpPr txBox="1"/>
      </xdr:nvSpPr>
      <xdr:spPr>
        <a:xfrm>
          <a:off x="7594111" y="682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26301</xdr:rowOff>
    </xdr:from>
    <xdr:to>
      <xdr:col>36</xdr:col>
      <xdr:colOff>165100</xdr:colOff>
      <xdr:row>39</xdr:row>
      <xdr:rowOff>127901</xdr:rowOff>
    </xdr:to>
    <xdr:sp macro="" textlink="">
      <xdr:nvSpPr>
        <xdr:cNvPr id="325" name="楕円 324"/>
        <xdr:cNvSpPr/>
      </xdr:nvSpPr>
      <xdr:spPr>
        <a:xfrm>
          <a:off x="6921500" y="67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119028</xdr:rowOff>
    </xdr:from>
    <xdr:ext cx="534377" cy="259045"/>
    <xdr:sp macro="" textlink="">
      <xdr:nvSpPr>
        <xdr:cNvPr id="326" name="テキスト ボックス 325"/>
        <xdr:cNvSpPr txBox="1"/>
      </xdr:nvSpPr>
      <xdr:spPr>
        <a:xfrm>
          <a:off x="6705111" y="68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5" name="テキスト ボックス 34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3" name="直線コネクタ 352"/>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4"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5" name="直線コネクタ 354"/>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6"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7" name="直線コネクタ 356"/>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52484</xdr:rowOff>
    </xdr:from>
    <xdr:to>
      <xdr:col>55</xdr:col>
      <xdr:colOff>0</xdr:colOff>
      <xdr:row>59</xdr:row>
      <xdr:rowOff>47487</xdr:rowOff>
    </xdr:to>
    <xdr:cxnSp macro="">
      <xdr:nvCxnSpPr>
        <xdr:cNvPr id="358" name="直線コネクタ 357"/>
        <xdr:cNvCxnSpPr/>
      </xdr:nvCxnSpPr>
      <xdr:spPr>
        <a:xfrm>
          <a:off x="9639300" y="9825134"/>
          <a:ext cx="838200" cy="33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6393</xdr:rowOff>
    </xdr:from>
    <xdr:ext cx="534377" cy="259045"/>
    <xdr:sp macro="" textlink="">
      <xdr:nvSpPr>
        <xdr:cNvPr id="359" name="普通建設事業費平均値テキスト"/>
        <xdr:cNvSpPr txBox="1"/>
      </xdr:nvSpPr>
      <xdr:spPr>
        <a:xfrm>
          <a:off x="10528300" y="97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60" name="フローチャート: 判断 359"/>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52484</xdr:rowOff>
    </xdr:from>
    <xdr:to>
      <xdr:col>50</xdr:col>
      <xdr:colOff>114300</xdr:colOff>
      <xdr:row>59</xdr:row>
      <xdr:rowOff>71719</xdr:rowOff>
    </xdr:to>
    <xdr:cxnSp macro="">
      <xdr:nvCxnSpPr>
        <xdr:cNvPr id="361" name="直線コネクタ 360"/>
        <xdr:cNvCxnSpPr/>
      </xdr:nvCxnSpPr>
      <xdr:spPr>
        <a:xfrm flipV="1">
          <a:off x="8750300" y="9825134"/>
          <a:ext cx="889000" cy="36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2" name="フローチャート: 判断 361"/>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96762</xdr:rowOff>
    </xdr:from>
    <xdr:ext cx="534377" cy="259045"/>
    <xdr:sp macro="" textlink="">
      <xdr:nvSpPr>
        <xdr:cNvPr id="363" name="テキスト ボックス 362"/>
        <xdr:cNvSpPr txBox="1"/>
      </xdr:nvSpPr>
      <xdr:spPr>
        <a:xfrm>
          <a:off x="9372111" y="1004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10617</xdr:rowOff>
    </xdr:from>
    <xdr:to>
      <xdr:col>45</xdr:col>
      <xdr:colOff>177800</xdr:colOff>
      <xdr:row>59</xdr:row>
      <xdr:rowOff>71719</xdr:rowOff>
    </xdr:to>
    <xdr:cxnSp macro="">
      <xdr:nvCxnSpPr>
        <xdr:cNvPr id="364" name="直線コネクタ 363"/>
        <xdr:cNvCxnSpPr/>
      </xdr:nvCxnSpPr>
      <xdr:spPr>
        <a:xfrm>
          <a:off x="7861300" y="10126167"/>
          <a:ext cx="889000" cy="6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5" name="フローチャート: 判断 364"/>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156016</xdr:rowOff>
    </xdr:from>
    <xdr:ext cx="534377" cy="259045"/>
    <xdr:sp macro="" textlink="">
      <xdr:nvSpPr>
        <xdr:cNvPr id="366" name="テキスト ボックス 365"/>
        <xdr:cNvSpPr txBox="1"/>
      </xdr:nvSpPr>
      <xdr:spPr>
        <a:xfrm>
          <a:off x="8483111" y="97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10617</xdr:rowOff>
    </xdr:from>
    <xdr:to>
      <xdr:col>41</xdr:col>
      <xdr:colOff>50800</xdr:colOff>
      <xdr:row>59</xdr:row>
      <xdr:rowOff>24791</xdr:rowOff>
    </xdr:to>
    <xdr:cxnSp macro="">
      <xdr:nvCxnSpPr>
        <xdr:cNvPr id="367" name="直線コネクタ 366"/>
        <xdr:cNvCxnSpPr/>
      </xdr:nvCxnSpPr>
      <xdr:spPr>
        <a:xfrm flipV="1">
          <a:off x="6972300" y="10126167"/>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8" name="フローチャート: 判断 367"/>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102905</xdr:rowOff>
    </xdr:from>
    <xdr:ext cx="534377" cy="259045"/>
    <xdr:sp macro="" textlink="">
      <xdr:nvSpPr>
        <xdr:cNvPr id="369" name="テキスト ボックス 368"/>
        <xdr:cNvSpPr txBox="1"/>
      </xdr:nvSpPr>
      <xdr:spPr>
        <a:xfrm>
          <a:off x="7594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70" name="フローチャート: 判断 369"/>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16277</xdr:rowOff>
    </xdr:from>
    <xdr:ext cx="534377" cy="259045"/>
    <xdr:sp macro="" textlink="">
      <xdr:nvSpPr>
        <xdr:cNvPr id="371" name="テキスト ボックス 370"/>
        <xdr:cNvSpPr txBox="1"/>
      </xdr:nvSpPr>
      <xdr:spPr>
        <a:xfrm>
          <a:off x="6705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168137</xdr:rowOff>
    </xdr:from>
    <xdr:to>
      <xdr:col>55</xdr:col>
      <xdr:colOff>50800</xdr:colOff>
      <xdr:row>59</xdr:row>
      <xdr:rowOff>98287</xdr:rowOff>
    </xdr:to>
    <xdr:sp macro="" textlink="">
      <xdr:nvSpPr>
        <xdr:cNvPr id="377" name="楕円 376"/>
        <xdr:cNvSpPr/>
      </xdr:nvSpPr>
      <xdr:spPr>
        <a:xfrm>
          <a:off x="10426700" y="101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83064</xdr:rowOff>
    </xdr:from>
    <xdr:ext cx="534377" cy="259045"/>
    <xdr:sp macro="" textlink="">
      <xdr:nvSpPr>
        <xdr:cNvPr id="378" name="普通建設事業費該当値テキスト"/>
        <xdr:cNvSpPr txBox="1"/>
      </xdr:nvSpPr>
      <xdr:spPr>
        <a:xfrm>
          <a:off x="10528300" y="1002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1684</xdr:rowOff>
    </xdr:from>
    <xdr:to>
      <xdr:col>50</xdr:col>
      <xdr:colOff>165100</xdr:colOff>
      <xdr:row>57</xdr:row>
      <xdr:rowOff>103284</xdr:rowOff>
    </xdr:to>
    <xdr:sp macro="" textlink="">
      <xdr:nvSpPr>
        <xdr:cNvPr id="379" name="楕円 378"/>
        <xdr:cNvSpPr/>
      </xdr:nvSpPr>
      <xdr:spPr>
        <a:xfrm>
          <a:off x="9588500" y="977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119811</xdr:rowOff>
    </xdr:from>
    <xdr:ext cx="534377" cy="259045"/>
    <xdr:sp macro="" textlink="">
      <xdr:nvSpPr>
        <xdr:cNvPr id="380" name="テキスト ボックス 379"/>
        <xdr:cNvSpPr txBox="1"/>
      </xdr:nvSpPr>
      <xdr:spPr>
        <a:xfrm>
          <a:off x="9372111" y="954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20919</xdr:rowOff>
    </xdr:from>
    <xdr:to>
      <xdr:col>46</xdr:col>
      <xdr:colOff>38100</xdr:colOff>
      <xdr:row>59</xdr:row>
      <xdr:rowOff>122519</xdr:rowOff>
    </xdr:to>
    <xdr:sp macro="" textlink="">
      <xdr:nvSpPr>
        <xdr:cNvPr id="381" name="楕円 380"/>
        <xdr:cNvSpPr/>
      </xdr:nvSpPr>
      <xdr:spPr>
        <a:xfrm>
          <a:off x="8699500" y="101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113646</xdr:rowOff>
    </xdr:from>
    <xdr:ext cx="534377" cy="259045"/>
    <xdr:sp macro="" textlink="">
      <xdr:nvSpPr>
        <xdr:cNvPr id="382" name="テキスト ボックス 381"/>
        <xdr:cNvSpPr txBox="1"/>
      </xdr:nvSpPr>
      <xdr:spPr>
        <a:xfrm>
          <a:off x="8483111" y="1022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131267</xdr:rowOff>
    </xdr:from>
    <xdr:to>
      <xdr:col>41</xdr:col>
      <xdr:colOff>101600</xdr:colOff>
      <xdr:row>59</xdr:row>
      <xdr:rowOff>61417</xdr:rowOff>
    </xdr:to>
    <xdr:sp macro="" textlink="">
      <xdr:nvSpPr>
        <xdr:cNvPr id="383" name="楕円 382"/>
        <xdr:cNvSpPr/>
      </xdr:nvSpPr>
      <xdr:spPr>
        <a:xfrm>
          <a:off x="7810500" y="1007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52544</xdr:rowOff>
    </xdr:from>
    <xdr:ext cx="534377" cy="259045"/>
    <xdr:sp macro="" textlink="">
      <xdr:nvSpPr>
        <xdr:cNvPr id="384" name="テキスト ボックス 383"/>
        <xdr:cNvSpPr txBox="1"/>
      </xdr:nvSpPr>
      <xdr:spPr>
        <a:xfrm>
          <a:off x="7594111" y="1016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145441</xdr:rowOff>
    </xdr:from>
    <xdr:to>
      <xdr:col>36</xdr:col>
      <xdr:colOff>165100</xdr:colOff>
      <xdr:row>59</xdr:row>
      <xdr:rowOff>75591</xdr:rowOff>
    </xdr:to>
    <xdr:sp macro="" textlink="">
      <xdr:nvSpPr>
        <xdr:cNvPr id="385" name="楕円 384"/>
        <xdr:cNvSpPr/>
      </xdr:nvSpPr>
      <xdr:spPr>
        <a:xfrm>
          <a:off x="6921500" y="100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66718</xdr:rowOff>
    </xdr:from>
    <xdr:ext cx="534377" cy="259045"/>
    <xdr:sp macro="" textlink="">
      <xdr:nvSpPr>
        <xdr:cNvPr id="386" name="テキスト ボックス 385"/>
        <xdr:cNvSpPr txBox="1"/>
      </xdr:nvSpPr>
      <xdr:spPr>
        <a:xfrm>
          <a:off x="6705111" y="101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8" name="直線コネクタ 407"/>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11"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2" name="直線コネクタ 411"/>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157417</xdr:rowOff>
    </xdr:from>
    <xdr:to>
      <xdr:col>55</xdr:col>
      <xdr:colOff>0</xdr:colOff>
      <xdr:row>78</xdr:row>
      <xdr:rowOff>55690</xdr:rowOff>
    </xdr:to>
    <xdr:cxnSp macro="">
      <xdr:nvCxnSpPr>
        <xdr:cNvPr id="413" name="直線コネクタ 412"/>
        <xdr:cNvCxnSpPr/>
      </xdr:nvCxnSpPr>
      <xdr:spPr>
        <a:xfrm>
          <a:off x="9639300" y="13359067"/>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116349</xdr:rowOff>
    </xdr:from>
    <xdr:ext cx="469744" cy="259045"/>
    <xdr:sp macro="" textlink="">
      <xdr:nvSpPr>
        <xdr:cNvPr id="414" name="普通建設事業費 （ うち新規整備　）平均値テキスト"/>
        <xdr:cNvSpPr txBox="1"/>
      </xdr:nvSpPr>
      <xdr:spPr>
        <a:xfrm>
          <a:off x="10528300" y="13146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5" name="フローチャート: 判断 414"/>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157417</xdr:rowOff>
    </xdr:from>
    <xdr:to>
      <xdr:col>50</xdr:col>
      <xdr:colOff>114300</xdr:colOff>
      <xdr:row>78</xdr:row>
      <xdr:rowOff>59164</xdr:rowOff>
    </xdr:to>
    <xdr:cxnSp macro="">
      <xdr:nvCxnSpPr>
        <xdr:cNvPr id="416" name="直線コネクタ 415"/>
        <xdr:cNvCxnSpPr/>
      </xdr:nvCxnSpPr>
      <xdr:spPr>
        <a:xfrm flipV="1">
          <a:off x="8750300" y="13359067"/>
          <a:ext cx="889000" cy="7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7" name="フローチャート: 判断 416"/>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46753</xdr:rowOff>
    </xdr:from>
    <xdr:ext cx="469744" cy="259045"/>
    <xdr:sp macro="" textlink="">
      <xdr:nvSpPr>
        <xdr:cNvPr id="418" name="テキスト ボックス 417"/>
        <xdr:cNvSpPr txBox="1"/>
      </xdr:nvSpPr>
      <xdr:spPr>
        <a:xfrm>
          <a:off x="9404428"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35641</xdr:rowOff>
    </xdr:from>
    <xdr:to>
      <xdr:col>45</xdr:col>
      <xdr:colOff>177800</xdr:colOff>
      <xdr:row>78</xdr:row>
      <xdr:rowOff>59164</xdr:rowOff>
    </xdr:to>
    <xdr:cxnSp macro="">
      <xdr:nvCxnSpPr>
        <xdr:cNvPr id="419" name="直線コネクタ 418"/>
        <xdr:cNvCxnSpPr/>
      </xdr:nvCxnSpPr>
      <xdr:spPr>
        <a:xfrm>
          <a:off x="7861300" y="13408741"/>
          <a:ext cx="8890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20" name="フローチャート: 判断 419"/>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macro="" textlink="">
      <xdr:nvSpPr>
        <xdr:cNvPr id="421" name="テキスト ボックス 420"/>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31914</xdr:rowOff>
    </xdr:from>
    <xdr:to>
      <xdr:col>41</xdr:col>
      <xdr:colOff>50800</xdr:colOff>
      <xdr:row>78</xdr:row>
      <xdr:rowOff>35641</xdr:rowOff>
    </xdr:to>
    <xdr:cxnSp macro="">
      <xdr:nvCxnSpPr>
        <xdr:cNvPr id="422" name="直線コネクタ 421"/>
        <xdr:cNvCxnSpPr/>
      </xdr:nvCxnSpPr>
      <xdr:spPr>
        <a:xfrm>
          <a:off x="6972300" y="13405014"/>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3" name="フローチャート: 判断 422"/>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49637</xdr:rowOff>
    </xdr:from>
    <xdr:ext cx="469744" cy="259045"/>
    <xdr:sp macro="" textlink="">
      <xdr:nvSpPr>
        <xdr:cNvPr id="424" name="テキスト ボックス 423"/>
        <xdr:cNvSpPr txBox="1"/>
      </xdr:nvSpPr>
      <xdr:spPr>
        <a:xfrm>
          <a:off x="7626428" y="130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6" name="テキスト ボックス 425"/>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4890</xdr:rowOff>
    </xdr:from>
    <xdr:to>
      <xdr:col>55</xdr:col>
      <xdr:colOff>50800</xdr:colOff>
      <xdr:row>78</xdr:row>
      <xdr:rowOff>106490</xdr:rowOff>
    </xdr:to>
    <xdr:sp macro="" textlink="">
      <xdr:nvSpPr>
        <xdr:cNvPr id="432" name="楕円 431"/>
        <xdr:cNvSpPr/>
      </xdr:nvSpPr>
      <xdr:spPr>
        <a:xfrm>
          <a:off x="10426700" y="133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91267</xdr:rowOff>
    </xdr:from>
    <xdr:ext cx="469744" cy="259045"/>
    <xdr:sp macro="" textlink="">
      <xdr:nvSpPr>
        <xdr:cNvPr id="433" name="普通建設事業費 （ うち新規整備　）該当値テキスト"/>
        <xdr:cNvSpPr txBox="1"/>
      </xdr:nvSpPr>
      <xdr:spPr>
        <a:xfrm>
          <a:off x="10528300" y="132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106617</xdr:rowOff>
    </xdr:from>
    <xdr:to>
      <xdr:col>50</xdr:col>
      <xdr:colOff>165100</xdr:colOff>
      <xdr:row>78</xdr:row>
      <xdr:rowOff>36767</xdr:rowOff>
    </xdr:to>
    <xdr:sp macro="" textlink="">
      <xdr:nvSpPr>
        <xdr:cNvPr id="434" name="楕円 433"/>
        <xdr:cNvSpPr/>
      </xdr:nvSpPr>
      <xdr:spPr>
        <a:xfrm>
          <a:off x="9588500" y="133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53294</xdr:rowOff>
    </xdr:from>
    <xdr:ext cx="469744" cy="259045"/>
    <xdr:sp macro="" textlink="">
      <xdr:nvSpPr>
        <xdr:cNvPr id="435" name="テキスト ボックス 434"/>
        <xdr:cNvSpPr txBox="1"/>
      </xdr:nvSpPr>
      <xdr:spPr>
        <a:xfrm>
          <a:off x="9404428" y="1308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8364</xdr:rowOff>
    </xdr:from>
    <xdr:to>
      <xdr:col>46</xdr:col>
      <xdr:colOff>38100</xdr:colOff>
      <xdr:row>78</xdr:row>
      <xdr:rowOff>109964</xdr:rowOff>
    </xdr:to>
    <xdr:sp macro="" textlink="">
      <xdr:nvSpPr>
        <xdr:cNvPr id="436" name="楕円 435"/>
        <xdr:cNvSpPr/>
      </xdr:nvSpPr>
      <xdr:spPr>
        <a:xfrm>
          <a:off x="8699500" y="133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101091</xdr:rowOff>
    </xdr:from>
    <xdr:ext cx="469744" cy="259045"/>
    <xdr:sp macro="" textlink="">
      <xdr:nvSpPr>
        <xdr:cNvPr id="437" name="テキスト ボックス 436"/>
        <xdr:cNvSpPr txBox="1"/>
      </xdr:nvSpPr>
      <xdr:spPr>
        <a:xfrm>
          <a:off x="8515428" y="1347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156291</xdr:rowOff>
    </xdr:from>
    <xdr:to>
      <xdr:col>41</xdr:col>
      <xdr:colOff>101600</xdr:colOff>
      <xdr:row>78</xdr:row>
      <xdr:rowOff>86441</xdr:rowOff>
    </xdr:to>
    <xdr:sp macro="" textlink="">
      <xdr:nvSpPr>
        <xdr:cNvPr id="438" name="楕円 437"/>
        <xdr:cNvSpPr/>
      </xdr:nvSpPr>
      <xdr:spPr>
        <a:xfrm>
          <a:off x="7810500" y="133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77568</xdr:rowOff>
    </xdr:from>
    <xdr:ext cx="469744" cy="259045"/>
    <xdr:sp macro="" textlink="">
      <xdr:nvSpPr>
        <xdr:cNvPr id="439" name="テキスト ボックス 438"/>
        <xdr:cNvSpPr txBox="1"/>
      </xdr:nvSpPr>
      <xdr:spPr>
        <a:xfrm>
          <a:off x="7626428" y="1345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152564</xdr:rowOff>
    </xdr:from>
    <xdr:to>
      <xdr:col>36</xdr:col>
      <xdr:colOff>165100</xdr:colOff>
      <xdr:row>78</xdr:row>
      <xdr:rowOff>82714</xdr:rowOff>
    </xdr:to>
    <xdr:sp macro="" textlink="">
      <xdr:nvSpPr>
        <xdr:cNvPr id="440" name="楕円 439"/>
        <xdr:cNvSpPr/>
      </xdr:nvSpPr>
      <xdr:spPr>
        <a:xfrm>
          <a:off x="6921500" y="133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73841</xdr:rowOff>
    </xdr:from>
    <xdr:ext cx="469744" cy="259045"/>
    <xdr:sp macro="" textlink="">
      <xdr:nvSpPr>
        <xdr:cNvPr id="441" name="テキスト ボックス 440"/>
        <xdr:cNvSpPr txBox="1"/>
      </xdr:nvSpPr>
      <xdr:spPr>
        <a:xfrm>
          <a:off x="6737428" y="1344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2" name="直線コネクタ 45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3" name="テキスト ボックス 45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4" name="直線コネクタ 45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5" name="テキスト ボックス 45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6" name="直線コネクタ 45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7" name="テキスト ボックス 45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60" name="直線コネクタ 45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1" name="テキスト ボックス 46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2" name="直線コネクタ 46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3" name="テキスト ボックス 46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4" name="直線コネクタ 46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5" name="テキスト ボックス 46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9" name="直線コネクタ 468"/>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70"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71" name="直線コネクタ 470"/>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2"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3" name="直線コネクタ 472"/>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102481</xdr:rowOff>
    </xdr:from>
    <xdr:to>
      <xdr:col>55</xdr:col>
      <xdr:colOff>0</xdr:colOff>
      <xdr:row>98</xdr:row>
      <xdr:rowOff>4854</xdr:rowOff>
    </xdr:to>
    <xdr:cxnSp macro="">
      <xdr:nvCxnSpPr>
        <xdr:cNvPr id="474" name="直線コネクタ 473"/>
        <xdr:cNvCxnSpPr/>
      </xdr:nvCxnSpPr>
      <xdr:spPr>
        <a:xfrm>
          <a:off x="9639300" y="16733131"/>
          <a:ext cx="838200" cy="7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54512</xdr:rowOff>
    </xdr:from>
    <xdr:ext cx="534377" cy="259045"/>
    <xdr:sp macro="" textlink="">
      <xdr:nvSpPr>
        <xdr:cNvPr id="475" name="普通建設事業費 （ うち更新整備　）平均値テキスト"/>
        <xdr:cNvSpPr txBox="1"/>
      </xdr:nvSpPr>
      <xdr:spPr>
        <a:xfrm>
          <a:off x="10528300" y="16513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6" name="フローチャート: 判断 475"/>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102481</xdr:rowOff>
    </xdr:from>
    <xdr:to>
      <xdr:col>50</xdr:col>
      <xdr:colOff>114300</xdr:colOff>
      <xdr:row>98</xdr:row>
      <xdr:rowOff>33716</xdr:rowOff>
    </xdr:to>
    <xdr:cxnSp macro="">
      <xdr:nvCxnSpPr>
        <xdr:cNvPr id="477" name="直線コネクタ 476"/>
        <xdr:cNvCxnSpPr/>
      </xdr:nvCxnSpPr>
      <xdr:spPr>
        <a:xfrm flipV="1">
          <a:off x="8750300" y="16733131"/>
          <a:ext cx="889000" cy="10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8" name="フローチャート: 判断 477"/>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159921</xdr:rowOff>
    </xdr:from>
    <xdr:ext cx="534377" cy="259045"/>
    <xdr:sp macro="" textlink="">
      <xdr:nvSpPr>
        <xdr:cNvPr id="479" name="テキスト ボックス 478"/>
        <xdr:cNvSpPr txBox="1"/>
      </xdr:nvSpPr>
      <xdr:spPr>
        <a:xfrm>
          <a:off x="9372111" y="164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28671</xdr:rowOff>
    </xdr:from>
    <xdr:to>
      <xdr:col>45</xdr:col>
      <xdr:colOff>177800</xdr:colOff>
      <xdr:row>98</xdr:row>
      <xdr:rowOff>33716</xdr:rowOff>
    </xdr:to>
    <xdr:cxnSp macro="">
      <xdr:nvCxnSpPr>
        <xdr:cNvPr id="480" name="直線コネクタ 479"/>
        <xdr:cNvCxnSpPr/>
      </xdr:nvCxnSpPr>
      <xdr:spPr>
        <a:xfrm>
          <a:off x="7861300" y="16830771"/>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81" name="フローチャート: 判断 480"/>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49607</xdr:rowOff>
    </xdr:from>
    <xdr:ext cx="534377" cy="259045"/>
    <xdr:sp macro="" textlink="">
      <xdr:nvSpPr>
        <xdr:cNvPr id="482" name="テキスト ボックス 481"/>
        <xdr:cNvSpPr txBox="1"/>
      </xdr:nvSpPr>
      <xdr:spPr>
        <a:xfrm>
          <a:off x="8483111" y="165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28671</xdr:rowOff>
    </xdr:from>
    <xdr:to>
      <xdr:col>41</xdr:col>
      <xdr:colOff>50800</xdr:colOff>
      <xdr:row>98</xdr:row>
      <xdr:rowOff>139815</xdr:rowOff>
    </xdr:to>
    <xdr:cxnSp macro="">
      <xdr:nvCxnSpPr>
        <xdr:cNvPr id="483" name="直線コネクタ 482"/>
        <xdr:cNvCxnSpPr/>
      </xdr:nvCxnSpPr>
      <xdr:spPr>
        <a:xfrm flipV="1">
          <a:off x="6972300" y="16830771"/>
          <a:ext cx="889000" cy="1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4" name="フローチャート: 判断 483"/>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29376</xdr:rowOff>
    </xdr:from>
    <xdr:ext cx="534377" cy="259045"/>
    <xdr:sp macro="" textlink="">
      <xdr:nvSpPr>
        <xdr:cNvPr id="485" name="テキスト ボックス 484"/>
        <xdr:cNvSpPr txBox="1"/>
      </xdr:nvSpPr>
      <xdr:spPr>
        <a:xfrm>
          <a:off x="7594111" y="164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6" name="フローチャート: 判断 485"/>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120445</xdr:rowOff>
    </xdr:from>
    <xdr:ext cx="534377" cy="259045"/>
    <xdr:sp macro="" textlink="">
      <xdr:nvSpPr>
        <xdr:cNvPr id="487" name="テキスト ボックス 486"/>
        <xdr:cNvSpPr txBox="1"/>
      </xdr:nvSpPr>
      <xdr:spPr>
        <a:xfrm>
          <a:off x="6705111" y="165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125504</xdr:rowOff>
    </xdr:from>
    <xdr:to>
      <xdr:col>55</xdr:col>
      <xdr:colOff>50800</xdr:colOff>
      <xdr:row>98</xdr:row>
      <xdr:rowOff>55654</xdr:rowOff>
    </xdr:to>
    <xdr:sp macro="" textlink="">
      <xdr:nvSpPr>
        <xdr:cNvPr id="493" name="楕円 492"/>
        <xdr:cNvSpPr/>
      </xdr:nvSpPr>
      <xdr:spPr>
        <a:xfrm>
          <a:off x="10426700" y="167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40431</xdr:rowOff>
    </xdr:from>
    <xdr:ext cx="534377" cy="259045"/>
    <xdr:sp macro="" textlink="">
      <xdr:nvSpPr>
        <xdr:cNvPr id="494" name="普通建設事業費 （ うち更新整備　）該当値テキスト"/>
        <xdr:cNvSpPr txBox="1"/>
      </xdr:nvSpPr>
      <xdr:spPr>
        <a:xfrm>
          <a:off x="10528300" y="1667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51681</xdr:rowOff>
    </xdr:from>
    <xdr:to>
      <xdr:col>50</xdr:col>
      <xdr:colOff>165100</xdr:colOff>
      <xdr:row>97</xdr:row>
      <xdr:rowOff>153281</xdr:rowOff>
    </xdr:to>
    <xdr:sp macro="" textlink="">
      <xdr:nvSpPr>
        <xdr:cNvPr id="495" name="楕円 494"/>
        <xdr:cNvSpPr/>
      </xdr:nvSpPr>
      <xdr:spPr>
        <a:xfrm>
          <a:off x="9588500" y="166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144408</xdr:rowOff>
    </xdr:from>
    <xdr:ext cx="534377" cy="259045"/>
    <xdr:sp macro="" textlink="">
      <xdr:nvSpPr>
        <xdr:cNvPr id="496" name="テキスト ボックス 495"/>
        <xdr:cNvSpPr txBox="1"/>
      </xdr:nvSpPr>
      <xdr:spPr>
        <a:xfrm>
          <a:off x="9372111" y="167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154366</xdr:rowOff>
    </xdr:from>
    <xdr:to>
      <xdr:col>46</xdr:col>
      <xdr:colOff>38100</xdr:colOff>
      <xdr:row>98</xdr:row>
      <xdr:rowOff>84516</xdr:rowOff>
    </xdr:to>
    <xdr:sp macro="" textlink="">
      <xdr:nvSpPr>
        <xdr:cNvPr id="497" name="楕円 496"/>
        <xdr:cNvSpPr/>
      </xdr:nvSpPr>
      <xdr:spPr>
        <a:xfrm>
          <a:off x="8699500" y="167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75643</xdr:rowOff>
    </xdr:from>
    <xdr:ext cx="534377" cy="259045"/>
    <xdr:sp macro="" textlink="">
      <xdr:nvSpPr>
        <xdr:cNvPr id="498" name="テキスト ボックス 497"/>
        <xdr:cNvSpPr txBox="1"/>
      </xdr:nvSpPr>
      <xdr:spPr>
        <a:xfrm>
          <a:off x="8483111" y="1687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149321</xdr:rowOff>
    </xdr:from>
    <xdr:to>
      <xdr:col>41</xdr:col>
      <xdr:colOff>101600</xdr:colOff>
      <xdr:row>98</xdr:row>
      <xdr:rowOff>79471</xdr:rowOff>
    </xdr:to>
    <xdr:sp macro="" textlink="">
      <xdr:nvSpPr>
        <xdr:cNvPr id="499" name="楕円 498"/>
        <xdr:cNvSpPr/>
      </xdr:nvSpPr>
      <xdr:spPr>
        <a:xfrm>
          <a:off x="7810500" y="167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70598</xdr:rowOff>
    </xdr:from>
    <xdr:ext cx="534377" cy="259045"/>
    <xdr:sp macro="" textlink="">
      <xdr:nvSpPr>
        <xdr:cNvPr id="500" name="テキスト ボックス 499"/>
        <xdr:cNvSpPr txBox="1"/>
      </xdr:nvSpPr>
      <xdr:spPr>
        <a:xfrm>
          <a:off x="7594111" y="1687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89015</xdr:rowOff>
    </xdr:from>
    <xdr:to>
      <xdr:col>36</xdr:col>
      <xdr:colOff>165100</xdr:colOff>
      <xdr:row>99</xdr:row>
      <xdr:rowOff>19165</xdr:rowOff>
    </xdr:to>
    <xdr:sp macro="" textlink="">
      <xdr:nvSpPr>
        <xdr:cNvPr id="501" name="楕円 500"/>
        <xdr:cNvSpPr/>
      </xdr:nvSpPr>
      <xdr:spPr>
        <a:xfrm>
          <a:off x="6921500" y="1689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10292</xdr:rowOff>
    </xdr:from>
    <xdr:ext cx="534377" cy="259045"/>
    <xdr:sp macro="" textlink="">
      <xdr:nvSpPr>
        <xdr:cNvPr id="502" name="テキスト ボックス 501"/>
        <xdr:cNvSpPr txBox="1"/>
      </xdr:nvSpPr>
      <xdr:spPr>
        <a:xfrm>
          <a:off x="6705111" y="1698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6" name="テキスト ボックス 515"/>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8" name="テキスト ボックス 517"/>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20" name="テキスト ボックス 519"/>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2" name="テキスト ボックス 521"/>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4" name="テキスト ボックス 523"/>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6" name="テキスト ボックス 52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8" name="直線コネクタ 527"/>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31"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2" name="直線コネクタ 531"/>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3" name="直線コネクタ 53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macro="" textlink="">
      <xdr:nvSpPr>
        <xdr:cNvPr id="534" name="災害復旧事業費平均値テキスト"/>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5" name="フローチャート: 判断 534"/>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6" name="直線コネクタ 53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7" name="フローチャート: 判断 536"/>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8" name="テキスト ボックス 537"/>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9" name="直線コネクタ 53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40" name="フローチャート: 判断 539"/>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1" name="テキスト ボックス 54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2" name="直線コネクタ 54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3" name="フローチャート: 判断 542"/>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4" name="テキスト ボックス 543"/>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5" name="フローチャート: 判断 544"/>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6" name="テキスト ボックス 545"/>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2" name="楕円 55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4" name="楕円 55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5" name="テキスト ボックス 55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6" name="楕円 55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7" name="テキスト ボックス 556"/>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8" name="楕円 55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9" name="テキスト ボックス 55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0" name="楕円 55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1" name="テキスト ボックス 56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4" name="直線コネクタ 633"/>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5"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6" name="直線コネクタ 635"/>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7"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8" name="直線コネクタ 637"/>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15112</xdr:rowOff>
    </xdr:from>
    <xdr:to>
      <xdr:col>85</xdr:col>
      <xdr:colOff>127000</xdr:colOff>
      <xdr:row>77</xdr:row>
      <xdr:rowOff>48718</xdr:rowOff>
    </xdr:to>
    <xdr:cxnSp macro="">
      <xdr:nvCxnSpPr>
        <xdr:cNvPr id="639" name="直線コネクタ 638"/>
        <xdr:cNvCxnSpPr/>
      </xdr:nvCxnSpPr>
      <xdr:spPr>
        <a:xfrm>
          <a:off x="15481300" y="13216762"/>
          <a:ext cx="838200" cy="3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153001</xdr:rowOff>
    </xdr:from>
    <xdr:ext cx="469744" cy="259045"/>
    <xdr:sp macro="" textlink="">
      <xdr:nvSpPr>
        <xdr:cNvPr id="640" name="公債費平均値テキスト"/>
        <xdr:cNvSpPr txBox="1"/>
      </xdr:nvSpPr>
      <xdr:spPr>
        <a:xfrm>
          <a:off x="16370300" y="1284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41" name="フローチャート: 判断 640"/>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86207</xdr:rowOff>
    </xdr:from>
    <xdr:to>
      <xdr:col>81</xdr:col>
      <xdr:colOff>50800</xdr:colOff>
      <xdr:row>77</xdr:row>
      <xdr:rowOff>15112</xdr:rowOff>
    </xdr:to>
    <xdr:cxnSp macro="">
      <xdr:nvCxnSpPr>
        <xdr:cNvPr id="642" name="直線コネクタ 641"/>
        <xdr:cNvCxnSpPr/>
      </xdr:nvCxnSpPr>
      <xdr:spPr>
        <a:xfrm>
          <a:off x="14592300" y="13116407"/>
          <a:ext cx="8890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3" name="フローチャート: 判断 642"/>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159859</xdr:rowOff>
    </xdr:from>
    <xdr:ext cx="469744" cy="259045"/>
    <xdr:sp macro="" textlink="">
      <xdr:nvSpPr>
        <xdr:cNvPr id="644" name="テキスト ボックス 643"/>
        <xdr:cNvSpPr txBox="1"/>
      </xdr:nvSpPr>
      <xdr:spPr>
        <a:xfrm>
          <a:off x="15246428" y="128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31114</xdr:rowOff>
    </xdr:from>
    <xdr:to>
      <xdr:col>76</xdr:col>
      <xdr:colOff>114300</xdr:colOff>
      <xdr:row>76</xdr:row>
      <xdr:rowOff>86207</xdr:rowOff>
    </xdr:to>
    <xdr:cxnSp macro="">
      <xdr:nvCxnSpPr>
        <xdr:cNvPr id="645" name="直線コネクタ 644"/>
        <xdr:cNvCxnSpPr/>
      </xdr:nvCxnSpPr>
      <xdr:spPr>
        <a:xfrm>
          <a:off x="13703300" y="13061314"/>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6" name="フローチャート: 判断 645"/>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58741</xdr:rowOff>
    </xdr:from>
    <xdr:ext cx="469744" cy="259045"/>
    <xdr:sp macro="" textlink="">
      <xdr:nvSpPr>
        <xdr:cNvPr id="647" name="テキスト ボックス 646"/>
        <xdr:cNvSpPr txBox="1"/>
      </xdr:nvSpPr>
      <xdr:spPr>
        <a:xfrm>
          <a:off x="14357428" y="12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153721</xdr:rowOff>
    </xdr:from>
    <xdr:to>
      <xdr:col>71</xdr:col>
      <xdr:colOff>177800</xdr:colOff>
      <xdr:row>76</xdr:row>
      <xdr:rowOff>31114</xdr:rowOff>
    </xdr:to>
    <xdr:cxnSp macro="">
      <xdr:nvCxnSpPr>
        <xdr:cNvPr id="648" name="直線コネクタ 647"/>
        <xdr:cNvCxnSpPr/>
      </xdr:nvCxnSpPr>
      <xdr:spPr>
        <a:xfrm>
          <a:off x="12814300" y="13012471"/>
          <a:ext cx="889000" cy="4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9" name="フローチャート: 判断 648"/>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48379</xdr:rowOff>
    </xdr:from>
    <xdr:ext cx="469744" cy="259045"/>
    <xdr:sp macro="" textlink="">
      <xdr:nvSpPr>
        <xdr:cNvPr id="650" name="テキスト ボックス 649"/>
        <xdr:cNvSpPr txBox="1"/>
      </xdr:nvSpPr>
      <xdr:spPr>
        <a:xfrm>
          <a:off x="13468428" y="127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51" name="フローチャート: 判断 650"/>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67505</xdr:rowOff>
    </xdr:from>
    <xdr:ext cx="469744" cy="259045"/>
    <xdr:sp macro="" textlink="">
      <xdr:nvSpPr>
        <xdr:cNvPr id="652" name="テキスト ボックス 651"/>
        <xdr:cNvSpPr txBox="1"/>
      </xdr:nvSpPr>
      <xdr:spPr>
        <a:xfrm>
          <a:off x="12579428" y="125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169368</xdr:rowOff>
    </xdr:from>
    <xdr:to>
      <xdr:col>85</xdr:col>
      <xdr:colOff>177800</xdr:colOff>
      <xdr:row>77</xdr:row>
      <xdr:rowOff>99518</xdr:rowOff>
    </xdr:to>
    <xdr:sp macro="" textlink="">
      <xdr:nvSpPr>
        <xdr:cNvPr id="658" name="楕円 657"/>
        <xdr:cNvSpPr/>
      </xdr:nvSpPr>
      <xdr:spPr>
        <a:xfrm>
          <a:off x="16268700" y="131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147795</xdr:rowOff>
    </xdr:from>
    <xdr:ext cx="469744" cy="259045"/>
    <xdr:sp macro="" textlink="">
      <xdr:nvSpPr>
        <xdr:cNvPr id="659" name="公債費該当値テキスト"/>
        <xdr:cNvSpPr txBox="1"/>
      </xdr:nvSpPr>
      <xdr:spPr>
        <a:xfrm>
          <a:off x="16370300" y="131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135762</xdr:rowOff>
    </xdr:from>
    <xdr:to>
      <xdr:col>81</xdr:col>
      <xdr:colOff>101600</xdr:colOff>
      <xdr:row>77</xdr:row>
      <xdr:rowOff>65912</xdr:rowOff>
    </xdr:to>
    <xdr:sp macro="" textlink="">
      <xdr:nvSpPr>
        <xdr:cNvPr id="660" name="楕円 659"/>
        <xdr:cNvSpPr/>
      </xdr:nvSpPr>
      <xdr:spPr>
        <a:xfrm>
          <a:off x="15430500" y="131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57039</xdr:rowOff>
    </xdr:from>
    <xdr:ext cx="469744" cy="259045"/>
    <xdr:sp macro="" textlink="">
      <xdr:nvSpPr>
        <xdr:cNvPr id="661" name="テキスト ボックス 660"/>
        <xdr:cNvSpPr txBox="1"/>
      </xdr:nvSpPr>
      <xdr:spPr>
        <a:xfrm>
          <a:off x="15246428" y="1325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35407</xdr:rowOff>
    </xdr:from>
    <xdr:to>
      <xdr:col>76</xdr:col>
      <xdr:colOff>165100</xdr:colOff>
      <xdr:row>76</xdr:row>
      <xdr:rowOff>137007</xdr:rowOff>
    </xdr:to>
    <xdr:sp macro="" textlink="">
      <xdr:nvSpPr>
        <xdr:cNvPr id="662" name="楕円 661"/>
        <xdr:cNvSpPr/>
      </xdr:nvSpPr>
      <xdr:spPr>
        <a:xfrm>
          <a:off x="14541500" y="130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128134</xdr:rowOff>
    </xdr:from>
    <xdr:ext cx="469744" cy="259045"/>
    <xdr:sp macro="" textlink="">
      <xdr:nvSpPr>
        <xdr:cNvPr id="663" name="テキスト ボックス 662"/>
        <xdr:cNvSpPr txBox="1"/>
      </xdr:nvSpPr>
      <xdr:spPr>
        <a:xfrm>
          <a:off x="14357428" y="1315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151764</xdr:rowOff>
    </xdr:from>
    <xdr:to>
      <xdr:col>72</xdr:col>
      <xdr:colOff>38100</xdr:colOff>
      <xdr:row>76</xdr:row>
      <xdr:rowOff>81914</xdr:rowOff>
    </xdr:to>
    <xdr:sp macro="" textlink="">
      <xdr:nvSpPr>
        <xdr:cNvPr id="664" name="楕円 663"/>
        <xdr:cNvSpPr/>
      </xdr:nvSpPr>
      <xdr:spPr>
        <a:xfrm>
          <a:off x="13652500" y="1301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73041</xdr:rowOff>
    </xdr:from>
    <xdr:ext cx="469744" cy="259045"/>
    <xdr:sp macro="" textlink="">
      <xdr:nvSpPr>
        <xdr:cNvPr id="665" name="テキスト ボックス 664"/>
        <xdr:cNvSpPr txBox="1"/>
      </xdr:nvSpPr>
      <xdr:spPr>
        <a:xfrm>
          <a:off x="13468428" y="1310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102921</xdr:rowOff>
    </xdr:from>
    <xdr:to>
      <xdr:col>67</xdr:col>
      <xdr:colOff>101600</xdr:colOff>
      <xdr:row>76</xdr:row>
      <xdr:rowOff>33071</xdr:rowOff>
    </xdr:to>
    <xdr:sp macro="" textlink="">
      <xdr:nvSpPr>
        <xdr:cNvPr id="666" name="楕円 665"/>
        <xdr:cNvSpPr/>
      </xdr:nvSpPr>
      <xdr:spPr>
        <a:xfrm>
          <a:off x="12763500" y="129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24198</xdr:rowOff>
    </xdr:from>
    <xdr:ext cx="469744" cy="259045"/>
    <xdr:sp macro="" textlink="">
      <xdr:nvSpPr>
        <xdr:cNvPr id="667" name="テキスト ボックス 666"/>
        <xdr:cNvSpPr txBox="1"/>
      </xdr:nvSpPr>
      <xdr:spPr>
        <a:xfrm>
          <a:off x="12579428" y="1305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91" name="直線コネクタ 690"/>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2"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3" name="直線コネクタ 692"/>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4"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5" name="直線コネクタ 694"/>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119526</xdr:rowOff>
    </xdr:from>
    <xdr:to>
      <xdr:col>85</xdr:col>
      <xdr:colOff>127000</xdr:colOff>
      <xdr:row>98</xdr:row>
      <xdr:rowOff>133947</xdr:rowOff>
    </xdr:to>
    <xdr:cxnSp macro="">
      <xdr:nvCxnSpPr>
        <xdr:cNvPr id="696" name="直線コネクタ 695"/>
        <xdr:cNvCxnSpPr/>
      </xdr:nvCxnSpPr>
      <xdr:spPr>
        <a:xfrm flipV="1">
          <a:off x="15481300" y="16750176"/>
          <a:ext cx="838200" cy="18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78801</xdr:rowOff>
    </xdr:from>
    <xdr:ext cx="534377" cy="259045"/>
    <xdr:sp macro="" textlink="">
      <xdr:nvSpPr>
        <xdr:cNvPr id="697" name="積立金平均値テキスト"/>
        <xdr:cNvSpPr txBox="1"/>
      </xdr:nvSpPr>
      <xdr:spPr>
        <a:xfrm>
          <a:off x="16370300" y="16366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8" name="フローチャート: 判断 697"/>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78987</xdr:rowOff>
    </xdr:from>
    <xdr:to>
      <xdr:col>81</xdr:col>
      <xdr:colOff>50800</xdr:colOff>
      <xdr:row>98</xdr:row>
      <xdr:rowOff>133947</xdr:rowOff>
    </xdr:to>
    <xdr:cxnSp macro="">
      <xdr:nvCxnSpPr>
        <xdr:cNvPr id="699" name="直線コネクタ 698"/>
        <xdr:cNvCxnSpPr/>
      </xdr:nvCxnSpPr>
      <xdr:spPr>
        <a:xfrm>
          <a:off x="14592300" y="16881087"/>
          <a:ext cx="889000" cy="5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700" name="フローチャート: 判断 699"/>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11135</xdr:rowOff>
    </xdr:from>
    <xdr:ext cx="534377" cy="259045"/>
    <xdr:sp macro="" textlink="">
      <xdr:nvSpPr>
        <xdr:cNvPr id="701" name="テキスト ボックス 700"/>
        <xdr:cNvSpPr txBox="1"/>
      </xdr:nvSpPr>
      <xdr:spPr>
        <a:xfrm>
          <a:off x="15214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26200</xdr:rowOff>
    </xdr:from>
    <xdr:to>
      <xdr:col>76</xdr:col>
      <xdr:colOff>114300</xdr:colOff>
      <xdr:row>98</xdr:row>
      <xdr:rowOff>78987</xdr:rowOff>
    </xdr:to>
    <xdr:cxnSp macro="">
      <xdr:nvCxnSpPr>
        <xdr:cNvPr id="702" name="直線コネクタ 701"/>
        <xdr:cNvCxnSpPr/>
      </xdr:nvCxnSpPr>
      <xdr:spPr>
        <a:xfrm>
          <a:off x="13703300" y="16828300"/>
          <a:ext cx="889000" cy="5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3" name="フローチャート: 判断 702"/>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63657</xdr:rowOff>
    </xdr:from>
    <xdr:ext cx="534377" cy="259045"/>
    <xdr:sp macro="" textlink="">
      <xdr:nvSpPr>
        <xdr:cNvPr id="704" name="テキスト ボックス 703"/>
        <xdr:cNvSpPr txBox="1"/>
      </xdr:nvSpPr>
      <xdr:spPr>
        <a:xfrm>
          <a:off x="14325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26200</xdr:rowOff>
    </xdr:from>
    <xdr:to>
      <xdr:col>71</xdr:col>
      <xdr:colOff>177800</xdr:colOff>
      <xdr:row>98</xdr:row>
      <xdr:rowOff>50051</xdr:rowOff>
    </xdr:to>
    <xdr:cxnSp macro="">
      <xdr:nvCxnSpPr>
        <xdr:cNvPr id="705" name="直線コネクタ 704"/>
        <xdr:cNvCxnSpPr/>
      </xdr:nvCxnSpPr>
      <xdr:spPr>
        <a:xfrm flipV="1">
          <a:off x="12814300" y="16828300"/>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6" name="フローチャート: 判断 705"/>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38549</xdr:rowOff>
    </xdr:from>
    <xdr:ext cx="534377" cy="259045"/>
    <xdr:sp macro="" textlink="">
      <xdr:nvSpPr>
        <xdr:cNvPr id="707" name="テキスト ボックス 706"/>
        <xdr:cNvSpPr txBox="1"/>
      </xdr:nvSpPr>
      <xdr:spPr>
        <a:xfrm>
          <a:off x="13436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8" name="フローチャート: 判断 707"/>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5935</xdr:rowOff>
    </xdr:from>
    <xdr:ext cx="534377" cy="259045"/>
    <xdr:sp macro="" textlink="">
      <xdr:nvSpPr>
        <xdr:cNvPr id="709" name="テキスト ボックス 708"/>
        <xdr:cNvSpPr txBox="1"/>
      </xdr:nvSpPr>
      <xdr:spPr>
        <a:xfrm>
          <a:off x="12547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68726</xdr:rowOff>
    </xdr:from>
    <xdr:to>
      <xdr:col>85</xdr:col>
      <xdr:colOff>177800</xdr:colOff>
      <xdr:row>97</xdr:row>
      <xdr:rowOff>170326</xdr:rowOff>
    </xdr:to>
    <xdr:sp macro="" textlink="">
      <xdr:nvSpPr>
        <xdr:cNvPr id="715" name="楕円 714"/>
        <xdr:cNvSpPr/>
      </xdr:nvSpPr>
      <xdr:spPr>
        <a:xfrm>
          <a:off x="16268700" y="166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47153</xdr:rowOff>
    </xdr:from>
    <xdr:ext cx="534377" cy="259045"/>
    <xdr:sp macro="" textlink="">
      <xdr:nvSpPr>
        <xdr:cNvPr id="716" name="積立金該当値テキスト"/>
        <xdr:cNvSpPr txBox="1"/>
      </xdr:nvSpPr>
      <xdr:spPr>
        <a:xfrm>
          <a:off x="16370300" y="1667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83147</xdr:rowOff>
    </xdr:from>
    <xdr:to>
      <xdr:col>81</xdr:col>
      <xdr:colOff>101600</xdr:colOff>
      <xdr:row>99</xdr:row>
      <xdr:rowOff>13297</xdr:rowOff>
    </xdr:to>
    <xdr:sp macro="" textlink="">
      <xdr:nvSpPr>
        <xdr:cNvPr id="717" name="楕円 716"/>
        <xdr:cNvSpPr/>
      </xdr:nvSpPr>
      <xdr:spPr>
        <a:xfrm>
          <a:off x="15430500" y="168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4424</xdr:rowOff>
    </xdr:from>
    <xdr:ext cx="469744" cy="259045"/>
    <xdr:sp macro="" textlink="">
      <xdr:nvSpPr>
        <xdr:cNvPr id="718" name="テキスト ボックス 717"/>
        <xdr:cNvSpPr txBox="1"/>
      </xdr:nvSpPr>
      <xdr:spPr>
        <a:xfrm>
          <a:off x="15246428" y="1697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28187</xdr:rowOff>
    </xdr:from>
    <xdr:to>
      <xdr:col>76</xdr:col>
      <xdr:colOff>165100</xdr:colOff>
      <xdr:row>98</xdr:row>
      <xdr:rowOff>129787</xdr:rowOff>
    </xdr:to>
    <xdr:sp macro="" textlink="">
      <xdr:nvSpPr>
        <xdr:cNvPr id="719" name="楕円 718"/>
        <xdr:cNvSpPr/>
      </xdr:nvSpPr>
      <xdr:spPr>
        <a:xfrm>
          <a:off x="14541500" y="168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120914</xdr:rowOff>
    </xdr:from>
    <xdr:ext cx="469744" cy="259045"/>
    <xdr:sp macro="" textlink="">
      <xdr:nvSpPr>
        <xdr:cNvPr id="720" name="テキスト ボックス 719"/>
        <xdr:cNvSpPr txBox="1"/>
      </xdr:nvSpPr>
      <xdr:spPr>
        <a:xfrm>
          <a:off x="14357428" y="1692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146850</xdr:rowOff>
    </xdr:from>
    <xdr:to>
      <xdr:col>72</xdr:col>
      <xdr:colOff>38100</xdr:colOff>
      <xdr:row>98</xdr:row>
      <xdr:rowOff>77000</xdr:rowOff>
    </xdr:to>
    <xdr:sp macro="" textlink="">
      <xdr:nvSpPr>
        <xdr:cNvPr id="721" name="楕円 720"/>
        <xdr:cNvSpPr/>
      </xdr:nvSpPr>
      <xdr:spPr>
        <a:xfrm>
          <a:off x="13652500" y="167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68127</xdr:rowOff>
    </xdr:from>
    <xdr:ext cx="469744" cy="259045"/>
    <xdr:sp macro="" textlink="">
      <xdr:nvSpPr>
        <xdr:cNvPr id="722" name="テキスト ボックス 721"/>
        <xdr:cNvSpPr txBox="1"/>
      </xdr:nvSpPr>
      <xdr:spPr>
        <a:xfrm>
          <a:off x="13468428" y="168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170701</xdr:rowOff>
    </xdr:from>
    <xdr:to>
      <xdr:col>67</xdr:col>
      <xdr:colOff>101600</xdr:colOff>
      <xdr:row>98</xdr:row>
      <xdr:rowOff>100851</xdr:rowOff>
    </xdr:to>
    <xdr:sp macro="" textlink="">
      <xdr:nvSpPr>
        <xdr:cNvPr id="723" name="楕円 722"/>
        <xdr:cNvSpPr/>
      </xdr:nvSpPr>
      <xdr:spPr>
        <a:xfrm>
          <a:off x="12763500" y="168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91978</xdr:rowOff>
    </xdr:from>
    <xdr:ext cx="469744" cy="259045"/>
    <xdr:sp macro="" textlink="">
      <xdr:nvSpPr>
        <xdr:cNvPr id="724" name="テキスト ボックス 723"/>
        <xdr:cNvSpPr txBox="1"/>
      </xdr:nvSpPr>
      <xdr:spPr>
        <a:xfrm>
          <a:off x="12579428" y="1689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6" name="直線コネクタ 745"/>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7"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9"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50" name="直線コネクタ 749"/>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2"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3" name="フローチャート: 判断 752"/>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134214</xdr:rowOff>
    </xdr:from>
    <xdr:to>
      <xdr:col>111</xdr:col>
      <xdr:colOff>177800</xdr:colOff>
      <xdr:row>38</xdr:row>
      <xdr:rowOff>139700</xdr:rowOff>
    </xdr:to>
    <xdr:cxnSp macro="">
      <xdr:nvCxnSpPr>
        <xdr:cNvPr id="754" name="直線コネクタ 753"/>
        <xdr:cNvCxnSpPr/>
      </xdr:nvCxnSpPr>
      <xdr:spPr>
        <a:xfrm>
          <a:off x="20434300" y="6649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5" name="フローチャート: 判断 754"/>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6" name="テキスト ボックス 755"/>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132385</xdr:rowOff>
    </xdr:from>
    <xdr:to>
      <xdr:col>107</xdr:col>
      <xdr:colOff>50800</xdr:colOff>
      <xdr:row>38</xdr:row>
      <xdr:rowOff>134214</xdr:rowOff>
    </xdr:to>
    <xdr:cxnSp macro="">
      <xdr:nvCxnSpPr>
        <xdr:cNvPr id="757" name="直線コネクタ 756"/>
        <xdr:cNvCxnSpPr/>
      </xdr:nvCxnSpPr>
      <xdr:spPr>
        <a:xfrm>
          <a:off x="19545300" y="664748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8" name="フローチャート: 判断 757"/>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132385</xdr:rowOff>
    </xdr:from>
    <xdr:to>
      <xdr:col>102</xdr:col>
      <xdr:colOff>114300</xdr:colOff>
      <xdr:row>38</xdr:row>
      <xdr:rowOff>139700</xdr:rowOff>
    </xdr:to>
    <xdr:cxnSp macro="">
      <xdr:nvCxnSpPr>
        <xdr:cNvPr id="760" name="直線コネクタ 759"/>
        <xdr:cNvCxnSpPr/>
      </xdr:nvCxnSpPr>
      <xdr:spPr>
        <a:xfrm flipV="1">
          <a:off x="18656300" y="664748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61" name="フローチャート: 判断 760"/>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9262</xdr:rowOff>
    </xdr:from>
    <xdr:ext cx="249299" cy="259045"/>
    <xdr:sp macro="" textlink="">
      <xdr:nvSpPr>
        <xdr:cNvPr id="762" name="テキスト ボックス 761"/>
        <xdr:cNvSpPr txBox="1"/>
      </xdr:nvSpPr>
      <xdr:spPr>
        <a:xfrm>
          <a:off x="19420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3" name="フローチャート: 判断 762"/>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4" name="テキスト ボックス 763"/>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71"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83414</xdr:rowOff>
    </xdr:from>
    <xdr:to>
      <xdr:col>107</xdr:col>
      <xdr:colOff>101600</xdr:colOff>
      <xdr:row>39</xdr:row>
      <xdr:rowOff>13564</xdr:rowOff>
    </xdr:to>
    <xdr:sp macro="" textlink="">
      <xdr:nvSpPr>
        <xdr:cNvPr id="774" name="楕円 773"/>
        <xdr:cNvSpPr/>
      </xdr:nvSpPr>
      <xdr:spPr>
        <a:xfrm>
          <a:off x="20383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30091</xdr:rowOff>
    </xdr:from>
    <xdr:ext cx="249299" cy="259045"/>
    <xdr:sp macro="" textlink="">
      <xdr:nvSpPr>
        <xdr:cNvPr id="775" name="テキスト ボックス 774"/>
        <xdr:cNvSpPr txBox="1"/>
      </xdr:nvSpPr>
      <xdr:spPr>
        <a:xfrm>
          <a:off x="20309650" y="63737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81585</xdr:rowOff>
    </xdr:from>
    <xdr:to>
      <xdr:col>102</xdr:col>
      <xdr:colOff>165100</xdr:colOff>
      <xdr:row>39</xdr:row>
      <xdr:rowOff>11735</xdr:rowOff>
    </xdr:to>
    <xdr:sp macro="" textlink="">
      <xdr:nvSpPr>
        <xdr:cNvPr id="776" name="楕円 775"/>
        <xdr:cNvSpPr/>
      </xdr:nvSpPr>
      <xdr:spPr>
        <a:xfrm>
          <a:off x="19494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28262</xdr:rowOff>
    </xdr:from>
    <xdr:ext cx="249299" cy="259045"/>
    <xdr:sp macro="" textlink="">
      <xdr:nvSpPr>
        <xdr:cNvPr id="777" name="テキスト ボックス 776"/>
        <xdr:cNvSpPr txBox="1"/>
      </xdr:nvSpPr>
      <xdr:spPr>
        <a:xfrm>
          <a:off x="19420650" y="6371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3" name="テキスト ボックス 792"/>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5" name="テキスト ボックス 79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7" name="テキスト ボックス 79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801" name="直線コネクタ 800"/>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2"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3" name="直線コネクタ 802"/>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4"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5" name="直線コネクタ 804"/>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2357</xdr:rowOff>
    </xdr:from>
    <xdr:to>
      <xdr:col>116</xdr:col>
      <xdr:colOff>63500</xdr:colOff>
      <xdr:row>55</xdr:row>
      <xdr:rowOff>89865</xdr:rowOff>
    </xdr:to>
    <xdr:cxnSp macro="">
      <xdr:nvCxnSpPr>
        <xdr:cNvPr id="806" name="直線コネクタ 805"/>
        <xdr:cNvCxnSpPr/>
      </xdr:nvCxnSpPr>
      <xdr:spPr>
        <a:xfrm flipV="1">
          <a:off x="21323300" y="9432107"/>
          <a:ext cx="838200" cy="8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165625</xdr:rowOff>
    </xdr:from>
    <xdr:ext cx="469744" cy="259045"/>
    <xdr:sp macro="" textlink="">
      <xdr:nvSpPr>
        <xdr:cNvPr id="807" name="貸付金平均値テキスト"/>
        <xdr:cNvSpPr txBox="1"/>
      </xdr:nvSpPr>
      <xdr:spPr>
        <a:xfrm>
          <a:off x="22212300" y="976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8" name="フローチャート: 判断 807"/>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89865</xdr:rowOff>
    </xdr:from>
    <xdr:to>
      <xdr:col>111</xdr:col>
      <xdr:colOff>177800</xdr:colOff>
      <xdr:row>57</xdr:row>
      <xdr:rowOff>62342</xdr:rowOff>
    </xdr:to>
    <xdr:cxnSp macro="">
      <xdr:nvCxnSpPr>
        <xdr:cNvPr id="809" name="直線コネクタ 808"/>
        <xdr:cNvCxnSpPr/>
      </xdr:nvCxnSpPr>
      <xdr:spPr>
        <a:xfrm flipV="1">
          <a:off x="20434300" y="9519615"/>
          <a:ext cx="889000" cy="3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10" name="フローチャート: 判断 809"/>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102257</xdr:rowOff>
    </xdr:from>
    <xdr:ext cx="469744" cy="259045"/>
    <xdr:sp macro="" textlink="">
      <xdr:nvSpPr>
        <xdr:cNvPr id="811" name="テキスト ボックス 810"/>
        <xdr:cNvSpPr txBox="1"/>
      </xdr:nvSpPr>
      <xdr:spPr>
        <a:xfrm>
          <a:off x="21088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62342</xdr:rowOff>
    </xdr:from>
    <xdr:to>
      <xdr:col>107</xdr:col>
      <xdr:colOff>50800</xdr:colOff>
      <xdr:row>57</xdr:row>
      <xdr:rowOff>110348</xdr:rowOff>
    </xdr:to>
    <xdr:cxnSp macro="">
      <xdr:nvCxnSpPr>
        <xdr:cNvPr id="812" name="直線コネクタ 811"/>
        <xdr:cNvCxnSpPr/>
      </xdr:nvCxnSpPr>
      <xdr:spPr>
        <a:xfrm flipV="1">
          <a:off x="19545300" y="98349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3" name="フローチャート: 判断 812"/>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165076</xdr:rowOff>
    </xdr:from>
    <xdr:ext cx="469744" cy="259045"/>
    <xdr:sp macro="" textlink="">
      <xdr:nvSpPr>
        <xdr:cNvPr id="814" name="テキスト ボックス 813"/>
        <xdr:cNvSpPr txBox="1"/>
      </xdr:nvSpPr>
      <xdr:spPr>
        <a:xfrm>
          <a:off x="20199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53472</xdr:rowOff>
    </xdr:from>
    <xdr:to>
      <xdr:col>102</xdr:col>
      <xdr:colOff>114300</xdr:colOff>
      <xdr:row>57</xdr:row>
      <xdr:rowOff>110348</xdr:rowOff>
    </xdr:to>
    <xdr:cxnSp macro="">
      <xdr:nvCxnSpPr>
        <xdr:cNvPr id="815" name="直線コネクタ 814"/>
        <xdr:cNvCxnSpPr/>
      </xdr:nvCxnSpPr>
      <xdr:spPr>
        <a:xfrm>
          <a:off x="18656300" y="9826122"/>
          <a:ext cx="8890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6" name="フローチャート: 判断 815"/>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5402</xdr:rowOff>
    </xdr:from>
    <xdr:ext cx="469744" cy="259045"/>
    <xdr:sp macro="" textlink="">
      <xdr:nvSpPr>
        <xdr:cNvPr id="817" name="テキスト ボックス 816"/>
        <xdr:cNvSpPr txBox="1"/>
      </xdr:nvSpPr>
      <xdr:spPr>
        <a:xfrm>
          <a:off x="19310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8" name="フローチャート: 判断 817"/>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121368</xdr:rowOff>
    </xdr:from>
    <xdr:ext cx="469744" cy="259045"/>
    <xdr:sp macro="" textlink="">
      <xdr:nvSpPr>
        <xdr:cNvPr id="819" name="テキスト ボックス 818"/>
        <xdr:cNvSpPr txBox="1"/>
      </xdr:nvSpPr>
      <xdr:spPr>
        <a:xfrm>
          <a:off x="18421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123007</xdr:rowOff>
    </xdr:from>
    <xdr:to>
      <xdr:col>116</xdr:col>
      <xdr:colOff>114300</xdr:colOff>
      <xdr:row>55</xdr:row>
      <xdr:rowOff>53157</xdr:rowOff>
    </xdr:to>
    <xdr:sp macro="" textlink="">
      <xdr:nvSpPr>
        <xdr:cNvPr id="825" name="楕円 824"/>
        <xdr:cNvSpPr/>
      </xdr:nvSpPr>
      <xdr:spPr>
        <a:xfrm>
          <a:off x="22110700" y="938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145884</xdr:rowOff>
    </xdr:from>
    <xdr:ext cx="469744" cy="259045"/>
    <xdr:sp macro="" textlink="">
      <xdr:nvSpPr>
        <xdr:cNvPr id="826" name="貸付金該当値テキスト"/>
        <xdr:cNvSpPr txBox="1"/>
      </xdr:nvSpPr>
      <xdr:spPr>
        <a:xfrm>
          <a:off x="22212300" y="923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39065</xdr:rowOff>
    </xdr:from>
    <xdr:to>
      <xdr:col>112</xdr:col>
      <xdr:colOff>38100</xdr:colOff>
      <xdr:row>55</xdr:row>
      <xdr:rowOff>140665</xdr:rowOff>
    </xdr:to>
    <xdr:sp macro="" textlink="">
      <xdr:nvSpPr>
        <xdr:cNvPr id="827" name="楕円 826"/>
        <xdr:cNvSpPr/>
      </xdr:nvSpPr>
      <xdr:spPr>
        <a:xfrm>
          <a:off x="21272500" y="94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157192</xdr:rowOff>
    </xdr:from>
    <xdr:ext cx="469744" cy="259045"/>
    <xdr:sp macro="" textlink="">
      <xdr:nvSpPr>
        <xdr:cNvPr id="828" name="テキスト ボックス 827"/>
        <xdr:cNvSpPr txBox="1"/>
      </xdr:nvSpPr>
      <xdr:spPr>
        <a:xfrm>
          <a:off x="21088428" y="924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11542</xdr:rowOff>
    </xdr:from>
    <xdr:to>
      <xdr:col>107</xdr:col>
      <xdr:colOff>101600</xdr:colOff>
      <xdr:row>57</xdr:row>
      <xdr:rowOff>113142</xdr:rowOff>
    </xdr:to>
    <xdr:sp macro="" textlink="">
      <xdr:nvSpPr>
        <xdr:cNvPr id="829" name="楕円 828"/>
        <xdr:cNvSpPr/>
      </xdr:nvSpPr>
      <xdr:spPr>
        <a:xfrm>
          <a:off x="20383500" y="97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129669</xdr:rowOff>
    </xdr:from>
    <xdr:ext cx="469744" cy="259045"/>
    <xdr:sp macro="" textlink="">
      <xdr:nvSpPr>
        <xdr:cNvPr id="830" name="テキスト ボックス 829"/>
        <xdr:cNvSpPr txBox="1"/>
      </xdr:nvSpPr>
      <xdr:spPr>
        <a:xfrm>
          <a:off x="20199428" y="95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59548</xdr:rowOff>
    </xdr:from>
    <xdr:to>
      <xdr:col>102</xdr:col>
      <xdr:colOff>165100</xdr:colOff>
      <xdr:row>57</xdr:row>
      <xdr:rowOff>161148</xdr:rowOff>
    </xdr:to>
    <xdr:sp macro="" textlink="">
      <xdr:nvSpPr>
        <xdr:cNvPr id="831" name="楕円 830"/>
        <xdr:cNvSpPr/>
      </xdr:nvSpPr>
      <xdr:spPr>
        <a:xfrm>
          <a:off x="19494500" y="98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152275</xdr:rowOff>
    </xdr:from>
    <xdr:ext cx="469744" cy="259045"/>
    <xdr:sp macro="" textlink="">
      <xdr:nvSpPr>
        <xdr:cNvPr id="832" name="テキスト ボックス 831"/>
        <xdr:cNvSpPr txBox="1"/>
      </xdr:nvSpPr>
      <xdr:spPr>
        <a:xfrm>
          <a:off x="19310428" y="9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2672</xdr:rowOff>
    </xdr:from>
    <xdr:to>
      <xdr:col>98</xdr:col>
      <xdr:colOff>38100</xdr:colOff>
      <xdr:row>57</xdr:row>
      <xdr:rowOff>104272</xdr:rowOff>
    </xdr:to>
    <xdr:sp macro="" textlink="">
      <xdr:nvSpPr>
        <xdr:cNvPr id="833" name="楕円 832"/>
        <xdr:cNvSpPr/>
      </xdr:nvSpPr>
      <xdr:spPr>
        <a:xfrm>
          <a:off x="18605500" y="977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120799</xdr:rowOff>
    </xdr:from>
    <xdr:ext cx="469744" cy="259045"/>
    <xdr:sp macro="" textlink="">
      <xdr:nvSpPr>
        <xdr:cNvPr id="834" name="テキスト ボックス 833"/>
        <xdr:cNvSpPr txBox="1"/>
      </xdr:nvSpPr>
      <xdr:spPr>
        <a:xfrm>
          <a:off x="18421428" y="95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46" name="直線コネクタ 845"/>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7" name="テキスト ボックス 846"/>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8" name="直線コネクタ 847"/>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9" name="テキスト ボックス 848"/>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50" name="直線コネクタ 849"/>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51" name="テキスト ボックス 850"/>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54" name="直線コネクタ 853"/>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55" name="テキスト ボックス 854"/>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6" name="直線コネクタ 855"/>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7" name="テキスト ボックス 856"/>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8" name="直線コネクタ 857"/>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9" name="テキスト ボックス 858"/>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138652</xdr:rowOff>
    </xdr:from>
    <xdr:to>
      <xdr:col>116</xdr:col>
      <xdr:colOff>62864</xdr:colOff>
      <xdr:row>78</xdr:row>
      <xdr:rowOff>149797</xdr:rowOff>
    </xdr:to>
    <xdr:cxnSp macro="">
      <xdr:nvCxnSpPr>
        <xdr:cNvPr id="863" name="直線コネクタ 862"/>
        <xdr:cNvCxnSpPr/>
      </xdr:nvCxnSpPr>
      <xdr:spPr>
        <a:xfrm flipV="1">
          <a:off x="22159595" y="12140152"/>
          <a:ext cx="1269" cy="13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153624</xdr:rowOff>
    </xdr:from>
    <xdr:ext cx="534377" cy="259045"/>
    <xdr:sp macro="" textlink="">
      <xdr:nvSpPr>
        <xdr:cNvPr id="864" name="繰出金最小値テキスト"/>
        <xdr:cNvSpPr txBox="1"/>
      </xdr:nvSpPr>
      <xdr:spPr>
        <a:xfrm>
          <a:off x="22212300" y="135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149797</xdr:rowOff>
    </xdr:from>
    <xdr:to>
      <xdr:col>116</xdr:col>
      <xdr:colOff>152400</xdr:colOff>
      <xdr:row>78</xdr:row>
      <xdr:rowOff>149797</xdr:rowOff>
    </xdr:to>
    <xdr:cxnSp macro="">
      <xdr:nvCxnSpPr>
        <xdr:cNvPr id="865" name="直線コネクタ 864"/>
        <xdr:cNvCxnSpPr/>
      </xdr:nvCxnSpPr>
      <xdr:spPr>
        <a:xfrm>
          <a:off x="22072600" y="1352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85329</xdr:rowOff>
    </xdr:from>
    <xdr:ext cx="534377" cy="259045"/>
    <xdr:sp macro="" textlink="">
      <xdr:nvSpPr>
        <xdr:cNvPr id="866" name="繰出金最大値テキスト"/>
        <xdr:cNvSpPr txBox="1"/>
      </xdr:nvSpPr>
      <xdr:spPr>
        <a:xfrm>
          <a:off x="22212300" y="119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138652</xdr:rowOff>
    </xdr:from>
    <xdr:to>
      <xdr:col>116</xdr:col>
      <xdr:colOff>152400</xdr:colOff>
      <xdr:row>70</xdr:row>
      <xdr:rowOff>138652</xdr:rowOff>
    </xdr:to>
    <xdr:cxnSp macro="">
      <xdr:nvCxnSpPr>
        <xdr:cNvPr id="867" name="直線コネクタ 866"/>
        <xdr:cNvCxnSpPr/>
      </xdr:nvCxnSpPr>
      <xdr:spPr>
        <a:xfrm>
          <a:off x="22072600" y="121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46450</xdr:rowOff>
    </xdr:from>
    <xdr:to>
      <xdr:col>116</xdr:col>
      <xdr:colOff>63500</xdr:colOff>
      <xdr:row>77</xdr:row>
      <xdr:rowOff>56262</xdr:rowOff>
    </xdr:to>
    <xdr:cxnSp macro="">
      <xdr:nvCxnSpPr>
        <xdr:cNvPr id="868" name="直線コネクタ 867"/>
        <xdr:cNvCxnSpPr/>
      </xdr:nvCxnSpPr>
      <xdr:spPr>
        <a:xfrm flipV="1">
          <a:off x="21323300" y="13248100"/>
          <a:ext cx="8382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54818</xdr:rowOff>
    </xdr:from>
    <xdr:ext cx="534377" cy="259045"/>
    <xdr:sp macro="" textlink="">
      <xdr:nvSpPr>
        <xdr:cNvPr id="869" name="繰出金平均値テキスト"/>
        <xdr:cNvSpPr txBox="1"/>
      </xdr:nvSpPr>
      <xdr:spPr>
        <a:xfrm>
          <a:off x="22212300" y="1291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31941</xdr:rowOff>
    </xdr:from>
    <xdr:to>
      <xdr:col>116</xdr:col>
      <xdr:colOff>114300</xdr:colOff>
      <xdr:row>76</xdr:row>
      <xdr:rowOff>133541</xdr:rowOff>
    </xdr:to>
    <xdr:sp macro="" textlink="">
      <xdr:nvSpPr>
        <xdr:cNvPr id="870" name="フローチャート: 判断 869"/>
        <xdr:cNvSpPr/>
      </xdr:nvSpPr>
      <xdr:spPr>
        <a:xfrm>
          <a:off x="22110700" y="130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56262</xdr:rowOff>
    </xdr:from>
    <xdr:to>
      <xdr:col>111</xdr:col>
      <xdr:colOff>177800</xdr:colOff>
      <xdr:row>78</xdr:row>
      <xdr:rowOff>84837</xdr:rowOff>
    </xdr:to>
    <xdr:cxnSp macro="">
      <xdr:nvCxnSpPr>
        <xdr:cNvPr id="871" name="直線コネクタ 870"/>
        <xdr:cNvCxnSpPr/>
      </xdr:nvCxnSpPr>
      <xdr:spPr>
        <a:xfrm flipV="1">
          <a:off x="20434300" y="13257912"/>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72" name="フローチャート: 判断 871"/>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7002</xdr:rowOff>
    </xdr:from>
    <xdr:ext cx="534377" cy="259045"/>
    <xdr:sp macro="" textlink="">
      <xdr:nvSpPr>
        <xdr:cNvPr id="873" name="テキスト ボックス 872"/>
        <xdr:cNvSpPr txBox="1"/>
      </xdr:nvSpPr>
      <xdr:spPr>
        <a:xfrm>
          <a:off x="21056111" y="128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61214</xdr:rowOff>
    </xdr:from>
    <xdr:to>
      <xdr:col>107</xdr:col>
      <xdr:colOff>50800</xdr:colOff>
      <xdr:row>78</xdr:row>
      <xdr:rowOff>84837</xdr:rowOff>
    </xdr:to>
    <xdr:cxnSp macro="">
      <xdr:nvCxnSpPr>
        <xdr:cNvPr id="874" name="直線コネクタ 873"/>
        <xdr:cNvCxnSpPr/>
      </xdr:nvCxnSpPr>
      <xdr:spPr>
        <a:xfrm>
          <a:off x="19545300" y="12919964"/>
          <a:ext cx="889000" cy="5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20796</xdr:rowOff>
    </xdr:from>
    <xdr:to>
      <xdr:col>107</xdr:col>
      <xdr:colOff>101600</xdr:colOff>
      <xdr:row>76</xdr:row>
      <xdr:rowOff>122396</xdr:rowOff>
    </xdr:to>
    <xdr:sp macro="" textlink="">
      <xdr:nvSpPr>
        <xdr:cNvPr id="875" name="フローチャート: 判断 874"/>
        <xdr:cNvSpPr/>
      </xdr:nvSpPr>
      <xdr:spPr>
        <a:xfrm>
          <a:off x="20383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138923</xdr:rowOff>
    </xdr:from>
    <xdr:ext cx="534377" cy="259045"/>
    <xdr:sp macro="" textlink="">
      <xdr:nvSpPr>
        <xdr:cNvPr id="876" name="テキスト ボックス 875"/>
        <xdr:cNvSpPr txBox="1"/>
      </xdr:nvSpPr>
      <xdr:spPr>
        <a:xfrm>
          <a:off x="20167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61214</xdr:rowOff>
    </xdr:from>
    <xdr:to>
      <xdr:col>102</xdr:col>
      <xdr:colOff>114300</xdr:colOff>
      <xdr:row>75</xdr:row>
      <xdr:rowOff>146081</xdr:rowOff>
    </xdr:to>
    <xdr:cxnSp macro="">
      <xdr:nvCxnSpPr>
        <xdr:cNvPr id="877" name="直線コネクタ 876"/>
        <xdr:cNvCxnSpPr/>
      </xdr:nvCxnSpPr>
      <xdr:spPr>
        <a:xfrm flipV="1">
          <a:off x="18656300" y="12919964"/>
          <a:ext cx="889000" cy="8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143573</xdr:rowOff>
    </xdr:from>
    <xdr:to>
      <xdr:col>102</xdr:col>
      <xdr:colOff>165100</xdr:colOff>
      <xdr:row>75</xdr:row>
      <xdr:rowOff>73723</xdr:rowOff>
    </xdr:to>
    <xdr:sp macro="" textlink="">
      <xdr:nvSpPr>
        <xdr:cNvPr id="878" name="フローチャート: 判断 877"/>
        <xdr:cNvSpPr/>
      </xdr:nvSpPr>
      <xdr:spPr>
        <a:xfrm>
          <a:off x="19494500" y="128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90250</xdr:rowOff>
    </xdr:from>
    <xdr:ext cx="534377" cy="259045"/>
    <xdr:sp macro="" textlink="">
      <xdr:nvSpPr>
        <xdr:cNvPr id="879" name="テキスト ボックス 878"/>
        <xdr:cNvSpPr txBox="1"/>
      </xdr:nvSpPr>
      <xdr:spPr>
        <a:xfrm>
          <a:off x="19278111" y="126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155956</xdr:rowOff>
    </xdr:from>
    <xdr:to>
      <xdr:col>98</xdr:col>
      <xdr:colOff>38100</xdr:colOff>
      <xdr:row>75</xdr:row>
      <xdr:rowOff>86106</xdr:rowOff>
    </xdr:to>
    <xdr:sp macro="" textlink="">
      <xdr:nvSpPr>
        <xdr:cNvPr id="880" name="フローチャート: 判断 879"/>
        <xdr:cNvSpPr/>
      </xdr:nvSpPr>
      <xdr:spPr>
        <a:xfrm>
          <a:off x="18605500" y="1284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102633</xdr:rowOff>
    </xdr:from>
    <xdr:ext cx="534377" cy="259045"/>
    <xdr:sp macro="" textlink="">
      <xdr:nvSpPr>
        <xdr:cNvPr id="881" name="テキスト ボックス 880"/>
        <xdr:cNvSpPr txBox="1"/>
      </xdr:nvSpPr>
      <xdr:spPr>
        <a:xfrm>
          <a:off x="18389111" y="126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167100</xdr:rowOff>
    </xdr:from>
    <xdr:to>
      <xdr:col>116</xdr:col>
      <xdr:colOff>114300</xdr:colOff>
      <xdr:row>77</xdr:row>
      <xdr:rowOff>97250</xdr:rowOff>
    </xdr:to>
    <xdr:sp macro="" textlink="">
      <xdr:nvSpPr>
        <xdr:cNvPr id="887" name="楕円 886"/>
        <xdr:cNvSpPr/>
      </xdr:nvSpPr>
      <xdr:spPr>
        <a:xfrm>
          <a:off x="22110700" y="131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145527</xdr:rowOff>
    </xdr:from>
    <xdr:ext cx="534377" cy="259045"/>
    <xdr:sp macro="" textlink="">
      <xdr:nvSpPr>
        <xdr:cNvPr id="888" name="繰出金該当値テキスト"/>
        <xdr:cNvSpPr txBox="1"/>
      </xdr:nvSpPr>
      <xdr:spPr>
        <a:xfrm>
          <a:off x="22212300" y="131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5462</xdr:rowOff>
    </xdr:from>
    <xdr:to>
      <xdr:col>112</xdr:col>
      <xdr:colOff>38100</xdr:colOff>
      <xdr:row>77</xdr:row>
      <xdr:rowOff>107062</xdr:rowOff>
    </xdr:to>
    <xdr:sp macro="" textlink="">
      <xdr:nvSpPr>
        <xdr:cNvPr id="889" name="楕円 888"/>
        <xdr:cNvSpPr/>
      </xdr:nvSpPr>
      <xdr:spPr>
        <a:xfrm>
          <a:off x="21272500" y="132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98189</xdr:rowOff>
    </xdr:from>
    <xdr:ext cx="534377" cy="259045"/>
    <xdr:sp macro="" textlink="">
      <xdr:nvSpPr>
        <xdr:cNvPr id="890" name="テキスト ボックス 889"/>
        <xdr:cNvSpPr txBox="1"/>
      </xdr:nvSpPr>
      <xdr:spPr>
        <a:xfrm>
          <a:off x="21056111" y="132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34037</xdr:rowOff>
    </xdr:from>
    <xdr:to>
      <xdr:col>107</xdr:col>
      <xdr:colOff>101600</xdr:colOff>
      <xdr:row>78</xdr:row>
      <xdr:rowOff>135637</xdr:rowOff>
    </xdr:to>
    <xdr:sp macro="" textlink="">
      <xdr:nvSpPr>
        <xdr:cNvPr id="891" name="楕円 890"/>
        <xdr:cNvSpPr/>
      </xdr:nvSpPr>
      <xdr:spPr>
        <a:xfrm>
          <a:off x="20383500" y="134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126764</xdr:rowOff>
    </xdr:from>
    <xdr:ext cx="534377" cy="259045"/>
    <xdr:sp macro="" textlink="">
      <xdr:nvSpPr>
        <xdr:cNvPr id="892" name="テキスト ボックス 891"/>
        <xdr:cNvSpPr txBox="1"/>
      </xdr:nvSpPr>
      <xdr:spPr>
        <a:xfrm>
          <a:off x="20167111" y="1349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10414</xdr:rowOff>
    </xdr:from>
    <xdr:to>
      <xdr:col>102</xdr:col>
      <xdr:colOff>165100</xdr:colOff>
      <xdr:row>75</xdr:row>
      <xdr:rowOff>112014</xdr:rowOff>
    </xdr:to>
    <xdr:sp macro="" textlink="">
      <xdr:nvSpPr>
        <xdr:cNvPr id="893" name="楕円 892"/>
        <xdr:cNvSpPr/>
      </xdr:nvSpPr>
      <xdr:spPr>
        <a:xfrm>
          <a:off x="19494500" y="128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103141</xdr:rowOff>
    </xdr:from>
    <xdr:ext cx="534377" cy="259045"/>
    <xdr:sp macro="" textlink="">
      <xdr:nvSpPr>
        <xdr:cNvPr id="894" name="テキスト ボックス 893"/>
        <xdr:cNvSpPr txBox="1"/>
      </xdr:nvSpPr>
      <xdr:spPr>
        <a:xfrm>
          <a:off x="19278111" y="129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95282</xdr:rowOff>
    </xdr:from>
    <xdr:to>
      <xdr:col>98</xdr:col>
      <xdr:colOff>38100</xdr:colOff>
      <xdr:row>76</xdr:row>
      <xdr:rowOff>25431</xdr:rowOff>
    </xdr:to>
    <xdr:sp macro="" textlink="">
      <xdr:nvSpPr>
        <xdr:cNvPr id="895" name="楕円 894"/>
        <xdr:cNvSpPr/>
      </xdr:nvSpPr>
      <xdr:spPr>
        <a:xfrm>
          <a:off x="18605500" y="129540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16558</xdr:rowOff>
    </xdr:from>
    <xdr:ext cx="534377" cy="259045"/>
    <xdr:sp macro="" textlink="">
      <xdr:nvSpPr>
        <xdr:cNvPr id="896" name="テキスト ボックス 895"/>
        <xdr:cNvSpPr txBox="1"/>
      </xdr:nvSpPr>
      <xdr:spPr>
        <a:xfrm>
          <a:off x="18389111" y="1304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主な構成項目の一つである扶助費については、近年増加傾向にあり、令和元年度住民一人当たりのコストは前年度に対して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7,655</a:t>
          </a:r>
          <a:r>
            <a:rPr kumimoji="1" lang="ja-JP" altLang="en-US" sz="1300">
              <a:latin typeface="ＭＳ Ｐゴシック" panose="020B0600070205080204" pitchFamily="50" charset="-128"/>
              <a:ea typeface="ＭＳ Ｐゴシック" panose="020B0600070205080204" pitchFamily="50" charset="-128"/>
            </a:rPr>
            <a:t>円の増となっている。今後も少子化・超高齢社会への対応などにより、伸びが想定される。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普通建設事業費については、令和元年度住民一人当たりのコストは羽田空港沖合展開跡地利用の推進事業の減などにより、前年度に対して</a:t>
          </a:r>
          <a:r>
            <a:rPr kumimoji="1" lang="en-US" altLang="ja-JP" sz="1300">
              <a:latin typeface="ＭＳ Ｐゴシック" panose="020B0600070205080204" pitchFamily="50" charset="-128"/>
              <a:ea typeface="ＭＳ Ｐゴシック" panose="020B0600070205080204" pitchFamily="50" charset="-128"/>
            </a:rPr>
            <a:t>31,041</a:t>
          </a:r>
          <a:r>
            <a:rPr kumimoji="1" lang="ja-JP" altLang="en-US" sz="1300">
              <a:latin typeface="ＭＳ Ｐゴシック" panose="020B0600070205080204" pitchFamily="50" charset="-128"/>
              <a:ea typeface="ＭＳ Ｐゴシック" panose="020B0600070205080204" pitchFamily="50" charset="-128"/>
            </a:rPr>
            <a:t>円の減となっているが、後も公共施設の維持・更新に係る整備費用により、伸びが想定される。</a:t>
          </a:r>
        </a:p>
        <a:p>
          <a:r>
            <a:rPr kumimoji="1" lang="ja-JP" altLang="en-US" sz="1300">
              <a:latin typeface="ＭＳ Ｐゴシック" panose="020B0600070205080204" pitchFamily="50" charset="-128"/>
              <a:ea typeface="ＭＳ Ｐゴシック" panose="020B0600070205080204" pitchFamily="50" charset="-128"/>
            </a:rPr>
            <a:t>積立金は、防災対策基金への積立の増などにより、令和元年度住民一人当たりのコストは前年度に対して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9,757</a:t>
          </a:r>
          <a:r>
            <a:rPr kumimoji="1" lang="ja-JP" altLang="en-US" sz="1300">
              <a:latin typeface="ＭＳ Ｐゴシック" panose="020B0600070205080204" pitchFamily="50" charset="-128"/>
              <a:ea typeface="ＭＳ Ｐゴシック" panose="020B0600070205080204" pitchFamily="50" charset="-128"/>
            </a:rPr>
            <a:t>円の増となっている。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734,493
709,206
60.83
280,208,262
275,540,482
3,654,326
169,514,766
17,987,027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108839</xdr:rowOff>
    </xdr:from>
    <xdr:to>
      <xdr:col>24</xdr:col>
      <xdr:colOff>63500</xdr:colOff>
      <xdr:row>37</xdr:row>
      <xdr:rowOff>113411</xdr:rowOff>
    </xdr:to>
    <xdr:cxnSp macro="">
      <xdr:nvCxnSpPr>
        <xdr:cNvPr id="60" name="直線コネクタ 59"/>
        <xdr:cNvCxnSpPr/>
      </xdr:nvCxnSpPr>
      <xdr:spPr>
        <a:xfrm flipV="1">
          <a:off x="3797300" y="645248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2430</xdr:rowOff>
    </xdr:from>
    <xdr:ext cx="469744" cy="259045"/>
    <xdr:sp macro="" textlink="">
      <xdr:nvSpPr>
        <xdr:cNvPr id="61" name="議会費平均値テキスト"/>
        <xdr:cNvSpPr txBox="1"/>
      </xdr:nvSpPr>
      <xdr:spPr>
        <a:xfrm>
          <a:off x="4686300" y="6174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110553</xdr:rowOff>
    </xdr:from>
    <xdr:to>
      <xdr:col>19</xdr:col>
      <xdr:colOff>177800</xdr:colOff>
      <xdr:row>37</xdr:row>
      <xdr:rowOff>113411</xdr:rowOff>
    </xdr:to>
    <xdr:cxnSp macro="">
      <xdr:nvCxnSpPr>
        <xdr:cNvPr id="63" name="直線コネクタ 62"/>
        <xdr:cNvCxnSpPr/>
      </xdr:nvCxnSpPr>
      <xdr:spPr>
        <a:xfrm>
          <a:off x="2908300" y="645420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95204</xdr:rowOff>
    </xdr:from>
    <xdr:ext cx="469744" cy="259045"/>
    <xdr:sp macro="" textlink="">
      <xdr:nvSpPr>
        <xdr:cNvPr id="65" name="テキスト ボックス 64"/>
        <xdr:cNvSpPr txBox="1"/>
      </xdr:nvSpPr>
      <xdr:spPr>
        <a:xfrm>
          <a:off x="3562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98171</xdr:rowOff>
    </xdr:from>
    <xdr:to>
      <xdr:col>15</xdr:col>
      <xdr:colOff>50800</xdr:colOff>
      <xdr:row>37</xdr:row>
      <xdr:rowOff>110553</xdr:rowOff>
    </xdr:to>
    <xdr:cxnSp macro="">
      <xdr:nvCxnSpPr>
        <xdr:cNvPr id="66" name="直線コネクタ 65"/>
        <xdr:cNvCxnSpPr/>
      </xdr:nvCxnSpPr>
      <xdr:spPr>
        <a:xfrm>
          <a:off x="2019300" y="6441821"/>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93489</xdr:rowOff>
    </xdr:from>
    <xdr:ext cx="469744" cy="259045"/>
    <xdr:sp macro="" textlink="">
      <xdr:nvSpPr>
        <xdr:cNvPr id="68" name="テキスト ボックス 67"/>
        <xdr:cNvSpPr txBox="1"/>
      </xdr:nvSpPr>
      <xdr:spPr>
        <a:xfrm>
          <a:off x="2673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82550</xdr:rowOff>
    </xdr:from>
    <xdr:to>
      <xdr:col>10</xdr:col>
      <xdr:colOff>114300</xdr:colOff>
      <xdr:row>37</xdr:row>
      <xdr:rowOff>98171</xdr:rowOff>
    </xdr:to>
    <xdr:cxnSp macro="">
      <xdr:nvCxnSpPr>
        <xdr:cNvPr id="69" name="直線コネクタ 68"/>
        <xdr:cNvCxnSpPr/>
      </xdr:nvCxnSpPr>
      <xdr:spPr>
        <a:xfrm>
          <a:off x="1130300" y="6426200"/>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80535</xdr:rowOff>
    </xdr:from>
    <xdr:ext cx="469744" cy="259045"/>
    <xdr:sp macro="" textlink="">
      <xdr:nvSpPr>
        <xdr:cNvPr id="71" name="テキスト ボックス 70"/>
        <xdr:cNvSpPr txBox="1"/>
      </xdr:nvSpPr>
      <xdr:spPr>
        <a:xfrm>
          <a:off x="1784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55008</xdr:rowOff>
    </xdr:from>
    <xdr:ext cx="469744" cy="259045"/>
    <xdr:sp macro="" textlink="">
      <xdr:nvSpPr>
        <xdr:cNvPr id="73" name="テキスト ボックス 72"/>
        <xdr:cNvSpPr txBox="1"/>
      </xdr:nvSpPr>
      <xdr:spPr>
        <a:xfrm>
          <a:off x="895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58039</xdr:rowOff>
    </xdr:from>
    <xdr:to>
      <xdr:col>24</xdr:col>
      <xdr:colOff>114300</xdr:colOff>
      <xdr:row>37</xdr:row>
      <xdr:rowOff>159639</xdr:rowOff>
    </xdr:to>
    <xdr:sp macro="" textlink="">
      <xdr:nvSpPr>
        <xdr:cNvPr id="79" name="楕円 78"/>
        <xdr:cNvSpPr/>
      </xdr:nvSpPr>
      <xdr:spPr>
        <a:xfrm>
          <a:off x="45847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144416</xdr:rowOff>
    </xdr:from>
    <xdr:ext cx="469744" cy="259045"/>
    <xdr:sp macro="" textlink="">
      <xdr:nvSpPr>
        <xdr:cNvPr id="80" name="議会費該当値テキスト"/>
        <xdr:cNvSpPr txBox="1"/>
      </xdr:nvSpPr>
      <xdr:spPr>
        <a:xfrm>
          <a:off x="4686300" y="63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62611</xdr:rowOff>
    </xdr:from>
    <xdr:to>
      <xdr:col>20</xdr:col>
      <xdr:colOff>38100</xdr:colOff>
      <xdr:row>37</xdr:row>
      <xdr:rowOff>164211</xdr:rowOff>
    </xdr:to>
    <xdr:sp macro="" textlink="">
      <xdr:nvSpPr>
        <xdr:cNvPr id="81" name="楕円 80"/>
        <xdr:cNvSpPr/>
      </xdr:nvSpPr>
      <xdr:spPr>
        <a:xfrm>
          <a:off x="3746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155338</xdr:rowOff>
    </xdr:from>
    <xdr:ext cx="469744" cy="259045"/>
    <xdr:sp macro="" textlink="">
      <xdr:nvSpPr>
        <xdr:cNvPr id="82" name="テキスト ボックス 81"/>
        <xdr:cNvSpPr txBox="1"/>
      </xdr:nvSpPr>
      <xdr:spPr>
        <a:xfrm>
          <a:off x="3562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59753</xdr:rowOff>
    </xdr:from>
    <xdr:to>
      <xdr:col>15</xdr:col>
      <xdr:colOff>101600</xdr:colOff>
      <xdr:row>37</xdr:row>
      <xdr:rowOff>161353</xdr:rowOff>
    </xdr:to>
    <xdr:sp macro="" textlink="">
      <xdr:nvSpPr>
        <xdr:cNvPr id="83" name="楕円 82"/>
        <xdr:cNvSpPr/>
      </xdr:nvSpPr>
      <xdr:spPr>
        <a:xfrm>
          <a:off x="2857500" y="640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152481</xdr:rowOff>
    </xdr:from>
    <xdr:ext cx="469744" cy="259045"/>
    <xdr:sp macro="" textlink="">
      <xdr:nvSpPr>
        <xdr:cNvPr id="84" name="テキスト ボックス 83"/>
        <xdr:cNvSpPr txBox="1"/>
      </xdr:nvSpPr>
      <xdr:spPr>
        <a:xfrm>
          <a:off x="2673428" y="649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47371</xdr:rowOff>
    </xdr:from>
    <xdr:to>
      <xdr:col>10</xdr:col>
      <xdr:colOff>165100</xdr:colOff>
      <xdr:row>37</xdr:row>
      <xdr:rowOff>148971</xdr:rowOff>
    </xdr:to>
    <xdr:sp macro="" textlink="">
      <xdr:nvSpPr>
        <xdr:cNvPr id="85" name="楕円 84"/>
        <xdr:cNvSpPr/>
      </xdr:nvSpPr>
      <xdr:spPr>
        <a:xfrm>
          <a:off x="1968500" y="63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140098</xdr:rowOff>
    </xdr:from>
    <xdr:ext cx="469744" cy="259045"/>
    <xdr:sp macro="" textlink="">
      <xdr:nvSpPr>
        <xdr:cNvPr id="86" name="テキスト ボックス 85"/>
        <xdr:cNvSpPr txBox="1"/>
      </xdr:nvSpPr>
      <xdr:spPr>
        <a:xfrm>
          <a:off x="1784428"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31750</xdr:rowOff>
    </xdr:from>
    <xdr:to>
      <xdr:col>6</xdr:col>
      <xdr:colOff>38100</xdr:colOff>
      <xdr:row>37</xdr:row>
      <xdr:rowOff>133350</xdr:rowOff>
    </xdr:to>
    <xdr:sp macro="" textlink="">
      <xdr:nvSpPr>
        <xdr:cNvPr id="87" name="楕円 86"/>
        <xdr:cNvSpPr/>
      </xdr:nvSpPr>
      <xdr:spPr>
        <a:xfrm>
          <a:off x="1079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124477</xdr:rowOff>
    </xdr:from>
    <xdr:ext cx="469744" cy="259045"/>
    <xdr:sp macro="" textlink="">
      <xdr:nvSpPr>
        <xdr:cNvPr id="88" name="テキスト ボックス 87"/>
        <xdr:cNvSpPr txBox="1"/>
      </xdr:nvSpPr>
      <xdr:spPr>
        <a:xfrm>
          <a:off x="895428"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16702</xdr:rowOff>
    </xdr:from>
    <xdr:to>
      <xdr:col>24</xdr:col>
      <xdr:colOff>63500</xdr:colOff>
      <xdr:row>59</xdr:row>
      <xdr:rowOff>72143</xdr:rowOff>
    </xdr:to>
    <xdr:cxnSp macro="">
      <xdr:nvCxnSpPr>
        <xdr:cNvPr id="120" name="直線コネクタ 119"/>
        <xdr:cNvCxnSpPr/>
      </xdr:nvCxnSpPr>
      <xdr:spPr>
        <a:xfrm flipV="1">
          <a:off x="3797300" y="10132252"/>
          <a:ext cx="838200" cy="5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33421</xdr:rowOff>
    </xdr:from>
    <xdr:ext cx="534377" cy="259045"/>
    <xdr:sp macro="" textlink="">
      <xdr:nvSpPr>
        <xdr:cNvPr id="121" name="総務費平均値テキスト"/>
        <xdr:cNvSpPr txBox="1"/>
      </xdr:nvSpPr>
      <xdr:spPr>
        <a:xfrm>
          <a:off x="4686300" y="9806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31594</xdr:rowOff>
    </xdr:from>
    <xdr:to>
      <xdr:col>19</xdr:col>
      <xdr:colOff>177800</xdr:colOff>
      <xdr:row>59</xdr:row>
      <xdr:rowOff>72143</xdr:rowOff>
    </xdr:to>
    <xdr:cxnSp macro="">
      <xdr:nvCxnSpPr>
        <xdr:cNvPr id="123" name="直線コネクタ 122"/>
        <xdr:cNvCxnSpPr/>
      </xdr:nvCxnSpPr>
      <xdr:spPr>
        <a:xfrm>
          <a:off x="2908300" y="10147144"/>
          <a:ext cx="889000" cy="4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138251</xdr:rowOff>
    </xdr:from>
    <xdr:ext cx="534377" cy="259045"/>
    <xdr:sp macro="" textlink="">
      <xdr:nvSpPr>
        <xdr:cNvPr id="125" name="テキスト ボックス 124"/>
        <xdr:cNvSpPr txBox="1"/>
      </xdr:nvSpPr>
      <xdr:spPr>
        <a:xfrm>
          <a:off x="3530111" y="97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158979</xdr:rowOff>
    </xdr:from>
    <xdr:to>
      <xdr:col>15</xdr:col>
      <xdr:colOff>50800</xdr:colOff>
      <xdr:row>59</xdr:row>
      <xdr:rowOff>31594</xdr:rowOff>
    </xdr:to>
    <xdr:cxnSp macro="">
      <xdr:nvCxnSpPr>
        <xdr:cNvPr id="126" name="直線コネクタ 125"/>
        <xdr:cNvCxnSpPr/>
      </xdr:nvCxnSpPr>
      <xdr:spPr>
        <a:xfrm>
          <a:off x="2019300" y="10103079"/>
          <a:ext cx="889000" cy="4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168154</xdr:rowOff>
    </xdr:from>
    <xdr:ext cx="534377" cy="259045"/>
    <xdr:sp macro="" textlink="">
      <xdr:nvSpPr>
        <xdr:cNvPr id="128" name="テキスト ボックス 127"/>
        <xdr:cNvSpPr txBox="1"/>
      </xdr:nvSpPr>
      <xdr:spPr>
        <a:xfrm>
          <a:off x="2641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158979</xdr:rowOff>
    </xdr:from>
    <xdr:to>
      <xdr:col>10</xdr:col>
      <xdr:colOff>114300</xdr:colOff>
      <xdr:row>59</xdr:row>
      <xdr:rowOff>14057</xdr:rowOff>
    </xdr:to>
    <xdr:cxnSp macro="">
      <xdr:nvCxnSpPr>
        <xdr:cNvPr id="129" name="直線コネクタ 128"/>
        <xdr:cNvCxnSpPr/>
      </xdr:nvCxnSpPr>
      <xdr:spPr>
        <a:xfrm flipV="1">
          <a:off x="1130300" y="10103079"/>
          <a:ext cx="889000" cy="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142594</xdr:rowOff>
    </xdr:from>
    <xdr:ext cx="534377" cy="259045"/>
    <xdr:sp macro="" textlink="">
      <xdr:nvSpPr>
        <xdr:cNvPr id="131" name="テキスト ボックス 130"/>
        <xdr:cNvSpPr txBox="1"/>
      </xdr:nvSpPr>
      <xdr:spPr>
        <a:xfrm>
          <a:off x="1752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117829</xdr:rowOff>
    </xdr:from>
    <xdr:ext cx="534377" cy="259045"/>
    <xdr:sp macro="" textlink="">
      <xdr:nvSpPr>
        <xdr:cNvPr id="133" name="テキスト ボックス 132"/>
        <xdr:cNvSpPr txBox="1"/>
      </xdr:nvSpPr>
      <xdr:spPr>
        <a:xfrm>
          <a:off x="863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137352</xdr:rowOff>
    </xdr:from>
    <xdr:to>
      <xdr:col>24</xdr:col>
      <xdr:colOff>114300</xdr:colOff>
      <xdr:row>59</xdr:row>
      <xdr:rowOff>67502</xdr:rowOff>
    </xdr:to>
    <xdr:sp macro="" textlink="">
      <xdr:nvSpPr>
        <xdr:cNvPr id="139" name="楕円 138"/>
        <xdr:cNvSpPr/>
      </xdr:nvSpPr>
      <xdr:spPr>
        <a:xfrm>
          <a:off x="4584700" y="1008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52279</xdr:rowOff>
    </xdr:from>
    <xdr:ext cx="534377" cy="259045"/>
    <xdr:sp macro="" textlink="">
      <xdr:nvSpPr>
        <xdr:cNvPr id="140" name="総務費該当値テキスト"/>
        <xdr:cNvSpPr txBox="1"/>
      </xdr:nvSpPr>
      <xdr:spPr>
        <a:xfrm>
          <a:off x="4686300" y="99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21343</xdr:rowOff>
    </xdr:from>
    <xdr:to>
      <xdr:col>20</xdr:col>
      <xdr:colOff>38100</xdr:colOff>
      <xdr:row>59</xdr:row>
      <xdr:rowOff>122943</xdr:rowOff>
    </xdr:to>
    <xdr:sp macro="" textlink="">
      <xdr:nvSpPr>
        <xdr:cNvPr id="141" name="楕円 140"/>
        <xdr:cNvSpPr/>
      </xdr:nvSpPr>
      <xdr:spPr>
        <a:xfrm>
          <a:off x="3746500" y="101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114070</xdr:rowOff>
    </xdr:from>
    <xdr:ext cx="534377" cy="259045"/>
    <xdr:sp macro="" textlink="">
      <xdr:nvSpPr>
        <xdr:cNvPr id="142" name="テキスト ボックス 141"/>
        <xdr:cNvSpPr txBox="1"/>
      </xdr:nvSpPr>
      <xdr:spPr>
        <a:xfrm>
          <a:off x="3530111" y="1022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152244</xdr:rowOff>
    </xdr:from>
    <xdr:to>
      <xdr:col>15</xdr:col>
      <xdr:colOff>101600</xdr:colOff>
      <xdr:row>59</xdr:row>
      <xdr:rowOff>82394</xdr:rowOff>
    </xdr:to>
    <xdr:sp macro="" textlink="">
      <xdr:nvSpPr>
        <xdr:cNvPr id="143" name="楕円 142"/>
        <xdr:cNvSpPr/>
      </xdr:nvSpPr>
      <xdr:spPr>
        <a:xfrm>
          <a:off x="2857500" y="100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73521</xdr:rowOff>
    </xdr:from>
    <xdr:ext cx="534377" cy="259045"/>
    <xdr:sp macro="" textlink="">
      <xdr:nvSpPr>
        <xdr:cNvPr id="144" name="テキスト ボックス 143"/>
        <xdr:cNvSpPr txBox="1"/>
      </xdr:nvSpPr>
      <xdr:spPr>
        <a:xfrm>
          <a:off x="2641111" y="101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108179</xdr:rowOff>
    </xdr:from>
    <xdr:to>
      <xdr:col>10</xdr:col>
      <xdr:colOff>165100</xdr:colOff>
      <xdr:row>59</xdr:row>
      <xdr:rowOff>38329</xdr:rowOff>
    </xdr:to>
    <xdr:sp macro="" textlink="">
      <xdr:nvSpPr>
        <xdr:cNvPr id="145" name="楕円 144"/>
        <xdr:cNvSpPr/>
      </xdr:nvSpPr>
      <xdr:spPr>
        <a:xfrm>
          <a:off x="1968500" y="100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29456</xdr:rowOff>
    </xdr:from>
    <xdr:ext cx="534377" cy="259045"/>
    <xdr:sp macro="" textlink="">
      <xdr:nvSpPr>
        <xdr:cNvPr id="146" name="テキスト ボックス 145"/>
        <xdr:cNvSpPr txBox="1"/>
      </xdr:nvSpPr>
      <xdr:spPr>
        <a:xfrm>
          <a:off x="1752111" y="1014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134707</xdr:rowOff>
    </xdr:from>
    <xdr:to>
      <xdr:col>6</xdr:col>
      <xdr:colOff>38100</xdr:colOff>
      <xdr:row>59</xdr:row>
      <xdr:rowOff>64857</xdr:rowOff>
    </xdr:to>
    <xdr:sp macro="" textlink="">
      <xdr:nvSpPr>
        <xdr:cNvPr id="147" name="楕円 146"/>
        <xdr:cNvSpPr/>
      </xdr:nvSpPr>
      <xdr:spPr>
        <a:xfrm>
          <a:off x="1079500" y="100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55984</xdr:rowOff>
    </xdr:from>
    <xdr:ext cx="534377" cy="259045"/>
    <xdr:sp macro="" textlink="">
      <xdr:nvSpPr>
        <xdr:cNvPr id="148" name="テキスト ボックス 147"/>
        <xdr:cNvSpPr txBox="1"/>
      </xdr:nvSpPr>
      <xdr:spPr>
        <a:xfrm>
          <a:off x="863111" y="1017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3" name="直線コネクタ 172"/>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4" name="民生費最小値テキスト"/>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5" name="直線コネクタ 174"/>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6" name="民生費最大値テキスト"/>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7" name="直線コネクタ 176"/>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65633</xdr:rowOff>
    </xdr:from>
    <xdr:to>
      <xdr:col>24</xdr:col>
      <xdr:colOff>63500</xdr:colOff>
      <xdr:row>77</xdr:row>
      <xdr:rowOff>90894</xdr:rowOff>
    </xdr:to>
    <xdr:cxnSp macro="">
      <xdr:nvCxnSpPr>
        <xdr:cNvPr id="178" name="直線コネクタ 177"/>
        <xdr:cNvCxnSpPr/>
      </xdr:nvCxnSpPr>
      <xdr:spPr>
        <a:xfrm flipV="1">
          <a:off x="3797300" y="13267283"/>
          <a:ext cx="8382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123982</xdr:rowOff>
    </xdr:from>
    <xdr:ext cx="599010" cy="259045"/>
    <xdr:sp macro="" textlink="">
      <xdr:nvSpPr>
        <xdr:cNvPr id="179" name="民生費平均値テキスト"/>
        <xdr:cNvSpPr txBox="1"/>
      </xdr:nvSpPr>
      <xdr:spPr>
        <a:xfrm>
          <a:off x="4686300" y="12982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0" name="フローチャート: 判断 179"/>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90894</xdr:rowOff>
    </xdr:from>
    <xdr:to>
      <xdr:col>19</xdr:col>
      <xdr:colOff>177800</xdr:colOff>
      <xdr:row>78</xdr:row>
      <xdr:rowOff>42799</xdr:rowOff>
    </xdr:to>
    <xdr:cxnSp macro="">
      <xdr:nvCxnSpPr>
        <xdr:cNvPr id="181" name="直線コネクタ 180"/>
        <xdr:cNvCxnSpPr/>
      </xdr:nvCxnSpPr>
      <xdr:spPr>
        <a:xfrm flipV="1">
          <a:off x="2908300" y="13292544"/>
          <a:ext cx="889000" cy="1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2" name="フローチャート: 判断 181"/>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153458</xdr:rowOff>
    </xdr:from>
    <xdr:ext cx="599010" cy="259045"/>
    <xdr:sp macro="" textlink="">
      <xdr:nvSpPr>
        <xdr:cNvPr id="183" name="テキスト ボックス 182"/>
        <xdr:cNvSpPr txBox="1"/>
      </xdr:nvSpPr>
      <xdr:spPr>
        <a:xfrm>
          <a:off x="3497795" y="130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37161</xdr:rowOff>
    </xdr:from>
    <xdr:to>
      <xdr:col>15</xdr:col>
      <xdr:colOff>50800</xdr:colOff>
      <xdr:row>78</xdr:row>
      <xdr:rowOff>42799</xdr:rowOff>
    </xdr:to>
    <xdr:cxnSp macro="">
      <xdr:nvCxnSpPr>
        <xdr:cNvPr id="184" name="直線コネクタ 183"/>
        <xdr:cNvCxnSpPr/>
      </xdr:nvCxnSpPr>
      <xdr:spPr>
        <a:xfrm>
          <a:off x="2019300" y="13410261"/>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171124</xdr:rowOff>
    </xdr:from>
    <xdr:ext cx="599010" cy="259045"/>
    <xdr:sp macro="" textlink="">
      <xdr:nvSpPr>
        <xdr:cNvPr id="186" name="テキスト ボックス 185"/>
        <xdr:cNvSpPr txBox="1"/>
      </xdr:nvSpPr>
      <xdr:spPr>
        <a:xfrm>
          <a:off x="2608795" y="1302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37161</xdr:rowOff>
    </xdr:from>
    <xdr:to>
      <xdr:col>10</xdr:col>
      <xdr:colOff>114300</xdr:colOff>
      <xdr:row>78</xdr:row>
      <xdr:rowOff>115494</xdr:rowOff>
    </xdr:to>
    <xdr:cxnSp macro="">
      <xdr:nvCxnSpPr>
        <xdr:cNvPr id="187" name="直線コネクタ 186"/>
        <xdr:cNvCxnSpPr/>
      </xdr:nvCxnSpPr>
      <xdr:spPr>
        <a:xfrm flipV="1">
          <a:off x="1130300" y="13410261"/>
          <a:ext cx="889000" cy="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8" name="フローチャート: 判断 187"/>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35996</xdr:rowOff>
    </xdr:from>
    <xdr:ext cx="599010" cy="259045"/>
    <xdr:sp macro="" textlink="">
      <xdr:nvSpPr>
        <xdr:cNvPr id="189" name="テキスト ボックス 188"/>
        <xdr:cNvSpPr txBox="1"/>
      </xdr:nvSpPr>
      <xdr:spPr>
        <a:xfrm>
          <a:off x="1719795" y="1306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0" name="フローチャート: 判断 189"/>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125658</xdr:rowOff>
    </xdr:from>
    <xdr:ext cx="599010" cy="259045"/>
    <xdr:sp macro="" textlink="">
      <xdr:nvSpPr>
        <xdr:cNvPr id="191" name="テキスト ボックス 190"/>
        <xdr:cNvSpPr txBox="1"/>
      </xdr:nvSpPr>
      <xdr:spPr>
        <a:xfrm>
          <a:off x="830795" y="131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14833</xdr:rowOff>
    </xdr:from>
    <xdr:to>
      <xdr:col>24</xdr:col>
      <xdr:colOff>114300</xdr:colOff>
      <xdr:row>77</xdr:row>
      <xdr:rowOff>116433</xdr:rowOff>
    </xdr:to>
    <xdr:sp macro="" textlink="">
      <xdr:nvSpPr>
        <xdr:cNvPr id="197" name="楕円 196"/>
        <xdr:cNvSpPr/>
      </xdr:nvSpPr>
      <xdr:spPr>
        <a:xfrm>
          <a:off x="45847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164710</xdr:rowOff>
    </xdr:from>
    <xdr:ext cx="599010" cy="259045"/>
    <xdr:sp macro="" textlink="">
      <xdr:nvSpPr>
        <xdr:cNvPr id="198" name="民生費該当値テキスト"/>
        <xdr:cNvSpPr txBox="1"/>
      </xdr:nvSpPr>
      <xdr:spPr>
        <a:xfrm>
          <a:off x="4686300" y="1319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40094</xdr:rowOff>
    </xdr:from>
    <xdr:to>
      <xdr:col>20</xdr:col>
      <xdr:colOff>38100</xdr:colOff>
      <xdr:row>77</xdr:row>
      <xdr:rowOff>141694</xdr:rowOff>
    </xdr:to>
    <xdr:sp macro="" textlink="">
      <xdr:nvSpPr>
        <xdr:cNvPr id="199" name="楕円 198"/>
        <xdr:cNvSpPr/>
      </xdr:nvSpPr>
      <xdr:spPr>
        <a:xfrm>
          <a:off x="3746500" y="132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132821</xdr:rowOff>
    </xdr:from>
    <xdr:ext cx="599010" cy="259045"/>
    <xdr:sp macro="" textlink="">
      <xdr:nvSpPr>
        <xdr:cNvPr id="200" name="テキスト ボックス 199"/>
        <xdr:cNvSpPr txBox="1"/>
      </xdr:nvSpPr>
      <xdr:spPr>
        <a:xfrm>
          <a:off x="3497795" y="1333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163449</xdr:rowOff>
    </xdr:from>
    <xdr:to>
      <xdr:col>15</xdr:col>
      <xdr:colOff>101600</xdr:colOff>
      <xdr:row>78</xdr:row>
      <xdr:rowOff>93599</xdr:rowOff>
    </xdr:to>
    <xdr:sp macro="" textlink="">
      <xdr:nvSpPr>
        <xdr:cNvPr id="201" name="楕円 200"/>
        <xdr:cNvSpPr/>
      </xdr:nvSpPr>
      <xdr:spPr>
        <a:xfrm>
          <a:off x="2857500" y="133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84726</xdr:rowOff>
    </xdr:from>
    <xdr:ext cx="599010" cy="259045"/>
    <xdr:sp macro="" textlink="">
      <xdr:nvSpPr>
        <xdr:cNvPr id="202" name="テキスト ボックス 201"/>
        <xdr:cNvSpPr txBox="1"/>
      </xdr:nvSpPr>
      <xdr:spPr>
        <a:xfrm>
          <a:off x="2608795" y="1345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157811</xdr:rowOff>
    </xdr:from>
    <xdr:to>
      <xdr:col>10</xdr:col>
      <xdr:colOff>165100</xdr:colOff>
      <xdr:row>78</xdr:row>
      <xdr:rowOff>87961</xdr:rowOff>
    </xdr:to>
    <xdr:sp macro="" textlink="">
      <xdr:nvSpPr>
        <xdr:cNvPr id="203" name="楕円 202"/>
        <xdr:cNvSpPr/>
      </xdr:nvSpPr>
      <xdr:spPr>
        <a:xfrm>
          <a:off x="1968500" y="133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79088</xdr:rowOff>
    </xdr:from>
    <xdr:ext cx="599010" cy="259045"/>
    <xdr:sp macro="" textlink="">
      <xdr:nvSpPr>
        <xdr:cNvPr id="204" name="テキスト ボックス 203"/>
        <xdr:cNvSpPr txBox="1"/>
      </xdr:nvSpPr>
      <xdr:spPr>
        <a:xfrm>
          <a:off x="1719795" y="1345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64694</xdr:rowOff>
    </xdr:from>
    <xdr:to>
      <xdr:col>6</xdr:col>
      <xdr:colOff>38100</xdr:colOff>
      <xdr:row>78</xdr:row>
      <xdr:rowOff>166294</xdr:rowOff>
    </xdr:to>
    <xdr:sp macro="" textlink="">
      <xdr:nvSpPr>
        <xdr:cNvPr id="205" name="楕円 204"/>
        <xdr:cNvSpPr/>
      </xdr:nvSpPr>
      <xdr:spPr>
        <a:xfrm>
          <a:off x="1079500" y="134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157421</xdr:rowOff>
    </xdr:from>
    <xdr:ext cx="599010" cy="259045"/>
    <xdr:sp macro="" textlink="">
      <xdr:nvSpPr>
        <xdr:cNvPr id="206" name="テキスト ボックス 205"/>
        <xdr:cNvSpPr txBox="1"/>
      </xdr:nvSpPr>
      <xdr:spPr>
        <a:xfrm>
          <a:off x="830795" y="1353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3" name="直線コネクタ 232"/>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4"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5" name="直線コネクタ 234"/>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6"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7" name="直線コネクタ 236"/>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96755</xdr:rowOff>
    </xdr:from>
    <xdr:to>
      <xdr:col>24</xdr:col>
      <xdr:colOff>63500</xdr:colOff>
      <xdr:row>98</xdr:row>
      <xdr:rowOff>97965</xdr:rowOff>
    </xdr:to>
    <xdr:cxnSp macro="">
      <xdr:nvCxnSpPr>
        <xdr:cNvPr id="238" name="直線コネクタ 237"/>
        <xdr:cNvCxnSpPr/>
      </xdr:nvCxnSpPr>
      <xdr:spPr>
        <a:xfrm flipV="1">
          <a:off x="3797300" y="16898855"/>
          <a:ext cx="8382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138785</xdr:rowOff>
    </xdr:from>
    <xdr:ext cx="534377" cy="259045"/>
    <xdr:sp macro="" textlink="">
      <xdr:nvSpPr>
        <xdr:cNvPr id="239" name="衛生費平均値テキスト"/>
        <xdr:cNvSpPr txBox="1"/>
      </xdr:nvSpPr>
      <xdr:spPr>
        <a:xfrm>
          <a:off x="4686300" y="165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0" name="フローチャート: 判断 239"/>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97965</xdr:rowOff>
    </xdr:from>
    <xdr:to>
      <xdr:col>19</xdr:col>
      <xdr:colOff>177800</xdr:colOff>
      <xdr:row>98</xdr:row>
      <xdr:rowOff>123763</xdr:rowOff>
    </xdr:to>
    <xdr:cxnSp macro="">
      <xdr:nvCxnSpPr>
        <xdr:cNvPr id="241" name="直線コネクタ 240"/>
        <xdr:cNvCxnSpPr/>
      </xdr:nvCxnSpPr>
      <xdr:spPr>
        <a:xfrm flipV="1">
          <a:off x="2908300" y="16900065"/>
          <a:ext cx="889000" cy="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2" name="フローチャート: 判断 241"/>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89820</xdr:rowOff>
    </xdr:from>
    <xdr:ext cx="534377" cy="259045"/>
    <xdr:sp macro="" textlink="">
      <xdr:nvSpPr>
        <xdr:cNvPr id="243" name="テキスト ボックス 242"/>
        <xdr:cNvSpPr txBox="1"/>
      </xdr:nvSpPr>
      <xdr:spPr>
        <a:xfrm>
          <a:off x="3530111" y="165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123763</xdr:rowOff>
    </xdr:from>
    <xdr:to>
      <xdr:col>15</xdr:col>
      <xdr:colOff>50800</xdr:colOff>
      <xdr:row>98</xdr:row>
      <xdr:rowOff>157204</xdr:rowOff>
    </xdr:to>
    <xdr:cxnSp macro="">
      <xdr:nvCxnSpPr>
        <xdr:cNvPr id="244" name="直線コネクタ 243"/>
        <xdr:cNvCxnSpPr/>
      </xdr:nvCxnSpPr>
      <xdr:spPr>
        <a:xfrm flipV="1">
          <a:off x="2019300" y="16925863"/>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5" name="フローチャート: 判断 244"/>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101381</xdr:rowOff>
    </xdr:from>
    <xdr:ext cx="534377" cy="259045"/>
    <xdr:sp macro="" textlink="">
      <xdr:nvSpPr>
        <xdr:cNvPr id="246" name="テキスト ボックス 245"/>
        <xdr:cNvSpPr txBox="1"/>
      </xdr:nvSpPr>
      <xdr:spPr>
        <a:xfrm>
          <a:off x="2641111" y="165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157204</xdr:rowOff>
    </xdr:from>
    <xdr:to>
      <xdr:col>10</xdr:col>
      <xdr:colOff>114300</xdr:colOff>
      <xdr:row>98</xdr:row>
      <xdr:rowOff>166610</xdr:rowOff>
    </xdr:to>
    <xdr:cxnSp macro="">
      <xdr:nvCxnSpPr>
        <xdr:cNvPr id="247" name="直線コネクタ 246"/>
        <xdr:cNvCxnSpPr/>
      </xdr:nvCxnSpPr>
      <xdr:spPr>
        <a:xfrm flipV="1">
          <a:off x="1130300" y="16959304"/>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48" name="フローチャート: 判断 247"/>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69409</xdr:rowOff>
    </xdr:from>
    <xdr:ext cx="534377" cy="259045"/>
    <xdr:sp macro="" textlink="">
      <xdr:nvSpPr>
        <xdr:cNvPr id="249" name="テキスト ボックス 248"/>
        <xdr:cNvSpPr txBox="1"/>
      </xdr:nvSpPr>
      <xdr:spPr>
        <a:xfrm>
          <a:off x="1752111" y="165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0" name="フローチャート: 判断 249"/>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80644</xdr:rowOff>
    </xdr:from>
    <xdr:ext cx="534377" cy="259045"/>
    <xdr:sp macro="" textlink="">
      <xdr:nvSpPr>
        <xdr:cNvPr id="251" name="テキスト ボックス 250"/>
        <xdr:cNvSpPr txBox="1"/>
      </xdr:nvSpPr>
      <xdr:spPr>
        <a:xfrm>
          <a:off x="863111" y="165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45955</xdr:rowOff>
    </xdr:from>
    <xdr:to>
      <xdr:col>24</xdr:col>
      <xdr:colOff>114300</xdr:colOff>
      <xdr:row>98</xdr:row>
      <xdr:rowOff>147555</xdr:rowOff>
    </xdr:to>
    <xdr:sp macro="" textlink="">
      <xdr:nvSpPr>
        <xdr:cNvPr id="257" name="楕円 256"/>
        <xdr:cNvSpPr/>
      </xdr:nvSpPr>
      <xdr:spPr>
        <a:xfrm>
          <a:off x="4584700" y="168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132332</xdr:rowOff>
    </xdr:from>
    <xdr:ext cx="534377" cy="259045"/>
    <xdr:sp macro="" textlink="">
      <xdr:nvSpPr>
        <xdr:cNvPr id="258" name="衛生費該当値テキスト"/>
        <xdr:cNvSpPr txBox="1"/>
      </xdr:nvSpPr>
      <xdr:spPr>
        <a:xfrm>
          <a:off x="4686300" y="1676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47165</xdr:rowOff>
    </xdr:from>
    <xdr:to>
      <xdr:col>20</xdr:col>
      <xdr:colOff>38100</xdr:colOff>
      <xdr:row>98</xdr:row>
      <xdr:rowOff>148765</xdr:rowOff>
    </xdr:to>
    <xdr:sp macro="" textlink="">
      <xdr:nvSpPr>
        <xdr:cNvPr id="259" name="楕円 258"/>
        <xdr:cNvSpPr/>
      </xdr:nvSpPr>
      <xdr:spPr>
        <a:xfrm>
          <a:off x="3746500" y="1684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139892</xdr:rowOff>
    </xdr:from>
    <xdr:ext cx="534377" cy="259045"/>
    <xdr:sp macro="" textlink="">
      <xdr:nvSpPr>
        <xdr:cNvPr id="260" name="テキスト ボックス 259"/>
        <xdr:cNvSpPr txBox="1"/>
      </xdr:nvSpPr>
      <xdr:spPr>
        <a:xfrm>
          <a:off x="3530111" y="1694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72963</xdr:rowOff>
    </xdr:from>
    <xdr:to>
      <xdr:col>15</xdr:col>
      <xdr:colOff>101600</xdr:colOff>
      <xdr:row>99</xdr:row>
      <xdr:rowOff>3113</xdr:rowOff>
    </xdr:to>
    <xdr:sp macro="" textlink="">
      <xdr:nvSpPr>
        <xdr:cNvPr id="261" name="楕円 260"/>
        <xdr:cNvSpPr/>
      </xdr:nvSpPr>
      <xdr:spPr>
        <a:xfrm>
          <a:off x="2857500" y="168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165690</xdr:rowOff>
    </xdr:from>
    <xdr:ext cx="534377" cy="259045"/>
    <xdr:sp macro="" textlink="">
      <xdr:nvSpPr>
        <xdr:cNvPr id="262" name="テキスト ボックス 261"/>
        <xdr:cNvSpPr txBox="1"/>
      </xdr:nvSpPr>
      <xdr:spPr>
        <a:xfrm>
          <a:off x="2641111" y="1696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106404</xdr:rowOff>
    </xdr:from>
    <xdr:to>
      <xdr:col>10</xdr:col>
      <xdr:colOff>165100</xdr:colOff>
      <xdr:row>99</xdr:row>
      <xdr:rowOff>36554</xdr:rowOff>
    </xdr:to>
    <xdr:sp macro="" textlink="">
      <xdr:nvSpPr>
        <xdr:cNvPr id="263" name="楕円 262"/>
        <xdr:cNvSpPr/>
      </xdr:nvSpPr>
      <xdr:spPr>
        <a:xfrm>
          <a:off x="1968500" y="169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27681</xdr:rowOff>
    </xdr:from>
    <xdr:ext cx="534377" cy="259045"/>
    <xdr:sp macro="" textlink="">
      <xdr:nvSpPr>
        <xdr:cNvPr id="264" name="テキスト ボックス 263"/>
        <xdr:cNvSpPr txBox="1"/>
      </xdr:nvSpPr>
      <xdr:spPr>
        <a:xfrm>
          <a:off x="1752111" y="1700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115810</xdr:rowOff>
    </xdr:from>
    <xdr:to>
      <xdr:col>6</xdr:col>
      <xdr:colOff>38100</xdr:colOff>
      <xdr:row>99</xdr:row>
      <xdr:rowOff>45960</xdr:rowOff>
    </xdr:to>
    <xdr:sp macro="" textlink="">
      <xdr:nvSpPr>
        <xdr:cNvPr id="265" name="楕円 264"/>
        <xdr:cNvSpPr/>
      </xdr:nvSpPr>
      <xdr:spPr>
        <a:xfrm>
          <a:off x="1079500" y="1691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37087</xdr:rowOff>
    </xdr:from>
    <xdr:ext cx="534377" cy="259045"/>
    <xdr:sp macro="" textlink="">
      <xdr:nvSpPr>
        <xdr:cNvPr id="266" name="テキスト ボックス 265"/>
        <xdr:cNvSpPr txBox="1"/>
      </xdr:nvSpPr>
      <xdr:spPr>
        <a:xfrm>
          <a:off x="863111" y="1701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0" name="直線コネクタ 289"/>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1"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2" name="直線コネクタ 291"/>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3"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4" name="直線コネクタ 293"/>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635</xdr:rowOff>
    </xdr:from>
    <xdr:to>
      <xdr:col>55</xdr:col>
      <xdr:colOff>0</xdr:colOff>
      <xdr:row>39</xdr:row>
      <xdr:rowOff>1016</xdr:rowOff>
    </xdr:to>
    <xdr:cxnSp macro="">
      <xdr:nvCxnSpPr>
        <xdr:cNvPr id="295" name="直線コネクタ 294"/>
        <xdr:cNvCxnSpPr/>
      </xdr:nvCxnSpPr>
      <xdr:spPr>
        <a:xfrm>
          <a:off x="9639300" y="668718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90060</xdr:rowOff>
    </xdr:from>
    <xdr:ext cx="378565" cy="259045"/>
    <xdr:sp macro="" textlink="">
      <xdr:nvSpPr>
        <xdr:cNvPr id="296" name="労働費平均値テキスト"/>
        <xdr:cNvSpPr txBox="1"/>
      </xdr:nvSpPr>
      <xdr:spPr>
        <a:xfrm>
          <a:off x="10528300" y="6262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7" name="フローチャート: 判断 296"/>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165227</xdr:rowOff>
    </xdr:from>
    <xdr:to>
      <xdr:col>50</xdr:col>
      <xdr:colOff>114300</xdr:colOff>
      <xdr:row>39</xdr:row>
      <xdr:rowOff>635</xdr:rowOff>
    </xdr:to>
    <xdr:cxnSp macro="">
      <xdr:nvCxnSpPr>
        <xdr:cNvPr id="298" name="直線コネクタ 297"/>
        <xdr:cNvCxnSpPr/>
      </xdr:nvCxnSpPr>
      <xdr:spPr>
        <a:xfrm>
          <a:off x="8750300" y="668032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9" name="フローチャート: 判断 298"/>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9669</xdr:rowOff>
    </xdr:from>
    <xdr:ext cx="378565" cy="259045"/>
    <xdr:sp macro="" textlink="">
      <xdr:nvSpPr>
        <xdr:cNvPr id="300" name="テキスト ボックス 299"/>
        <xdr:cNvSpPr txBox="1"/>
      </xdr:nvSpPr>
      <xdr:spPr>
        <a:xfrm>
          <a:off x="9450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164465</xdr:rowOff>
    </xdr:from>
    <xdr:to>
      <xdr:col>45</xdr:col>
      <xdr:colOff>177800</xdr:colOff>
      <xdr:row>38</xdr:row>
      <xdr:rowOff>165227</xdr:rowOff>
    </xdr:to>
    <xdr:cxnSp macro="">
      <xdr:nvCxnSpPr>
        <xdr:cNvPr id="301" name="直線コネクタ 300"/>
        <xdr:cNvCxnSpPr/>
      </xdr:nvCxnSpPr>
      <xdr:spPr>
        <a:xfrm>
          <a:off x="7861300" y="667956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2" name="フローチャート: 判断 301"/>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168546</xdr:rowOff>
    </xdr:from>
    <xdr:ext cx="378565" cy="259045"/>
    <xdr:sp macro="" textlink="">
      <xdr:nvSpPr>
        <xdr:cNvPr id="303" name="テキスト ボックス 302"/>
        <xdr:cNvSpPr txBox="1"/>
      </xdr:nvSpPr>
      <xdr:spPr>
        <a:xfrm>
          <a:off x="8561017" y="616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148082</xdr:rowOff>
    </xdr:from>
    <xdr:to>
      <xdr:col>41</xdr:col>
      <xdr:colOff>50800</xdr:colOff>
      <xdr:row>38</xdr:row>
      <xdr:rowOff>164465</xdr:rowOff>
    </xdr:to>
    <xdr:cxnSp macro="">
      <xdr:nvCxnSpPr>
        <xdr:cNvPr id="304" name="直線コネクタ 303"/>
        <xdr:cNvCxnSpPr/>
      </xdr:nvCxnSpPr>
      <xdr:spPr>
        <a:xfrm>
          <a:off x="6972300" y="6663182"/>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5" name="フローチャート: 判断 304"/>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145305</xdr:rowOff>
    </xdr:from>
    <xdr:ext cx="378565" cy="259045"/>
    <xdr:sp macro="" textlink="">
      <xdr:nvSpPr>
        <xdr:cNvPr id="306" name="テキスト ボックス 305"/>
        <xdr:cNvSpPr txBox="1"/>
      </xdr:nvSpPr>
      <xdr:spPr>
        <a:xfrm>
          <a:off x="7672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7" name="フローチャート: 判断 306"/>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525</xdr:rowOff>
    </xdr:from>
    <xdr:ext cx="378565" cy="259045"/>
    <xdr:sp macro="" textlink="">
      <xdr:nvSpPr>
        <xdr:cNvPr id="308" name="テキスト ボックス 307"/>
        <xdr:cNvSpPr txBox="1"/>
      </xdr:nvSpPr>
      <xdr:spPr>
        <a:xfrm>
          <a:off x="6783017" y="617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121666</xdr:rowOff>
    </xdr:from>
    <xdr:to>
      <xdr:col>55</xdr:col>
      <xdr:colOff>50800</xdr:colOff>
      <xdr:row>39</xdr:row>
      <xdr:rowOff>51816</xdr:rowOff>
    </xdr:to>
    <xdr:sp macro="" textlink="">
      <xdr:nvSpPr>
        <xdr:cNvPr id="314" name="楕円 313"/>
        <xdr:cNvSpPr/>
      </xdr:nvSpPr>
      <xdr:spPr>
        <a:xfrm>
          <a:off x="104267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36593</xdr:rowOff>
    </xdr:from>
    <xdr:ext cx="378565" cy="259045"/>
    <xdr:sp macro="" textlink="">
      <xdr:nvSpPr>
        <xdr:cNvPr id="315" name="労働費該当値テキスト"/>
        <xdr:cNvSpPr txBox="1"/>
      </xdr:nvSpPr>
      <xdr:spPr>
        <a:xfrm>
          <a:off x="10528300" y="655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121285</xdr:rowOff>
    </xdr:from>
    <xdr:to>
      <xdr:col>50</xdr:col>
      <xdr:colOff>165100</xdr:colOff>
      <xdr:row>39</xdr:row>
      <xdr:rowOff>51435</xdr:rowOff>
    </xdr:to>
    <xdr:sp macro="" textlink="">
      <xdr:nvSpPr>
        <xdr:cNvPr id="316" name="楕円 315"/>
        <xdr:cNvSpPr/>
      </xdr:nvSpPr>
      <xdr:spPr>
        <a:xfrm>
          <a:off x="9588500" y="66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42562</xdr:rowOff>
    </xdr:from>
    <xdr:ext cx="378565" cy="259045"/>
    <xdr:sp macro="" textlink="">
      <xdr:nvSpPr>
        <xdr:cNvPr id="317" name="テキスト ボックス 316"/>
        <xdr:cNvSpPr txBox="1"/>
      </xdr:nvSpPr>
      <xdr:spPr>
        <a:xfrm>
          <a:off x="9450017" y="6729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114427</xdr:rowOff>
    </xdr:from>
    <xdr:to>
      <xdr:col>46</xdr:col>
      <xdr:colOff>38100</xdr:colOff>
      <xdr:row>39</xdr:row>
      <xdr:rowOff>44577</xdr:rowOff>
    </xdr:to>
    <xdr:sp macro="" textlink="">
      <xdr:nvSpPr>
        <xdr:cNvPr id="318" name="楕円 317"/>
        <xdr:cNvSpPr/>
      </xdr:nvSpPr>
      <xdr:spPr>
        <a:xfrm>
          <a:off x="86995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35704</xdr:rowOff>
    </xdr:from>
    <xdr:ext cx="378565" cy="259045"/>
    <xdr:sp macro="" textlink="">
      <xdr:nvSpPr>
        <xdr:cNvPr id="319" name="テキスト ボックス 318"/>
        <xdr:cNvSpPr txBox="1"/>
      </xdr:nvSpPr>
      <xdr:spPr>
        <a:xfrm>
          <a:off x="8561017" y="672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113665</xdr:rowOff>
    </xdr:from>
    <xdr:to>
      <xdr:col>41</xdr:col>
      <xdr:colOff>101600</xdr:colOff>
      <xdr:row>39</xdr:row>
      <xdr:rowOff>43815</xdr:rowOff>
    </xdr:to>
    <xdr:sp macro="" textlink="">
      <xdr:nvSpPr>
        <xdr:cNvPr id="320" name="楕円 319"/>
        <xdr:cNvSpPr/>
      </xdr:nvSpPr>
      <xdr:spPr>
        <a:xfrm>
          <a:off x="7810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34942</xdr:rowOff>
    </xdr:from>
    <xdr:ext cx="378565" cy="259045"/>
    <xdr:sp macro="" textlink="">
      <xdr:nvSpPr>
        <xdr:cNvPr id="321" name="テキスト ボックス 320"/>
        <xdr:cNvSpPr txBox="1"/>
      </xdr:nvSpPr>
      <xdr:spPr>
        <a:xfrm>
          <a:off x="7672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97282</xdr:rowOff>
    </xdr:from>
    <xdr:to>
      <xdr:col>36</xdr:col>
      <xdr:colOff>165100</xdr:colOff>
      <xdr:row>39</xdr:row>
      <xdr:rowOff>27432</xdr:rowOff>
    </xdr:to>
    <xdr:sp macro="" textlink="">
      <xdr:nvSpPr>
        <xdr:cNvPr id="322" name="楕円 321"/>
        <xdr:cNvSpPr/>
      </xdr:nvSpPr>
      <xdr:spPr>
        <a:xfrm>
          <a:off x="6921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18559</xdr:rowOff>
    </xdr:from>
    <xdr:ext cx="378565" cy="259045"/>
    <xdr:sp macro="" textlink="">
      <xdr:nvSpPr>
        <xdr:cNvPr id="323" name="テキスト ボックス 322"/>
        <xdr:cNvSpPr txBox="1"/>
      </xdr:nvSpPr>
      <xdr:spPr>
        <a:xfrm>
          <a:off x="6783017" y="6705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7" name="テキスト ボックス 336"/>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9" name="テキスト ボックス 338"/>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1" name="テキスト ボックス 340"/>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5" name="直線コネクタ 344"/>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6"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7" name="直線コネクタ 346"/>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8"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9" name="直線コネクタ 348"/>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115012</xdr:rowOff>
    </xdr:from>
    <xdr:to>
      <xdr:col>55</xdr:col>
      <xdr:colOff>0</xdr:colOff>
      <xdr:row>58</xdr:row>
      <xdr:rowOff>117754</xdr:rowOff>
    </xdr:to>
    <xdr:cxnSp macro="">
      <xdr:nvCxnSpPr>
        <xdr:cNvPr id="350" name="直線コネクタ 349"/>
        <xdr:cNvCxnSpPr/>
      </xdr:nvCxnSpPr>
      <xdr:spPr>
        <a:xfrm>
          <a:off x="9639300" y="10059112"/>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88460</xdr:rowOff>
    </xdr:from>
    <xdr:ext cx="378565" cy="259045"/>
    <xdr:sp macro="" textlink="">
      <xdr:nvSpPr>
        <xdr:cNvPr id="351" name="農林水産業費平均値テキスト"/>
        <xdr:cNvSpPr txBox="1"/>
      </xdr:nvSpPr>
      <xdr:spPr>
        <a:xfrm>
          <a:off x="10528300" y="9689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2" name="フローチャート: 判断 351"/>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115012</xdr:rowOff>
    </xdr:from>
    <xdr:to>
      <xdr:col>50</xdr:col>
      <xdr:colOff>114300</xdr:colOff>
      <xdr:row>58</xdr:row>
      <xdr:rowOff>118669</xdr:rowOff>
    </xdr:to>
    <xdr:cxnSp macro="">
      <xdr:nvCxnSpPr>
        <xdr:cNvPr id="353" name="直線コネクタ 352"/>
        <xdr:cNvCxnSpPr/>
      </xdr:nvCxnSpPr>
      <xdr:spPr>
        <a:xfrm flipV="1">
          <a:off x="8750300" y="1005911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4" name="フローチャート: 判断 353"/>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5" name="テキスト ボックス 354"/>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115012</xdr:rowOff>
    </xdr:from>
    <xdr:to>
      <xdr:col>45</xdr:col>
      <xdr:colOff>177800</xdr:colOff>
      <xdr:row>58</xdr:row>
      <xdr:rowOff>118669</xdr:rowOff>
    </xdr:to>
    <xdr:cxnSp macro="">
      <xdr:nvCxnSpPr>
        <xdr:cNvPr id="356" name="直線コネクタ 355"/>
        <xdr:cNvCxnSpPr/>
      </xdr:nvCxnSpPr>
      <xdr:spPr>
        <a:xfrm>
          <a:off x="7861300" y="1005911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7" name="フローチャート: 判断 356"/>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70781</xdr:rowOff>
    </xdr:from>
    <xdr:ext cx="378565" cy="259045"/>
    <xdr:sp macro="" textlink="">
      <xdr:nvSpPr>
        <xdr:cNvPr id="358" name="テキスト ボックス 357"/>
        <xdr:cNvSpPr txBox="1"/>
      </xdr:nvSpPr>
      <xdr:spPr>
        <a:xfrm>
          <a:off x="8561017" y="967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115012</xdr:rowOff>
    </xdr:from>
    <xdr:to>
      <xdr:col>41</xdr:col>
      <xdr:colOff>50800</xdr:colOff>
      <xdr:row>58</xdr:row>
      <xdr:rowOff>117754</xdr:rowOff>
    </xdr:to>
    <xdr:cxnSp macro="">
      <xdr:nvCxnSpPr>
        <xdr:cNvPr id="359" name="直線コネクタ 358"/>
        <xdr:cNvCxnSpPr/>
      </xdr:nvCxnSpPr>
      <xdr:spPr>
        <a:xfrm flipV="1">
          <a:off x="6972300" y="10059112"/>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0" name="フローチャート: 判断 359"/>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96385</xdr:rowOff>
    </xdr:from>
    <xdr:ext cx="378565" cy="259045"/>
    <xdr:sp macro="" textlink="">
      <xdr:nvSpPr>
        <xdr:cNvPr id="361" name="テキスト ボックス 360"/>
        <xdr:cNvSpPr txBox="1"/>
      </xdr:nvSpPr>
      <xdr:spPr>
        <a:xfrm>
          <a:off x="7672017" y="969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2" name="フローチャート: 判断 361"/>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99128</xdr:rowOff>
    </xdr:from>
    <xdr:ext cx="378565" cy="259045"/>
    <xdr:sp macro="" textlink="">
      <xdr:nvSpPr>
        <xdr:cNvPr id="363" name="テキスト ボックス 362"/>
        <xdr:cNvSpPr txBox="1"/>
      </xdr:nvSpPr>
      <xdr:spPr>
        <a:xfrm>
          <a:off x="6783017" y="970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66954</xdr:rowOff>
    </xdr:from>
    <xdr:to>
      <xdr:col>55</xdr:col>
      <xdr:colOff>50800</xdr:colOff>
      <xdr:row>58</xdr:row>
      <xdr:rowOff>168554</xdr:rowOff>
    </xdr:to>
    <xdr:sp macro="" textlink="">
      <xdr:nvSpPr>
        <xdr:cNvPr id="369" name="楕円 368"/>
        <xdr:cNvSpPr/>
      </xdr:nvSpPr>
      <xdr:spPr>
        <a:xfrm>
          <a:off x="10426700" y="100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153331</xdr:rowOff>
    </xdr:from>
    <xdr:ext cx="313932" cy="259045"/>
    <xdr:sp macro="" textlink="">
      <xdr:nvSpPr>
        <xdr:cNvPr id="370" name="農林水産業費該当値テキスト"/>
        <xdr:cNvSpPr txBox="1"/>
      </xdr:nvSpPr>
      <xdr:spPr>
        <a:xfrm>
          <a:off x="10528300" y="992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64212</xdr:rowOff>
    </xdr:from>
    <xdr:to>
      <xdr:col>50</xdr:col>
      <xdr:colOff>165100</xdr:colOff>
      <xdr:row>58</xdr:row>
      <xdr:rowOff>165812</xdr:rowOff>
    </xdr:to>
    <xdr:sp macro="" textlink="">
      <xdr:nvSpPr>
        <xdr:cNvPr id="371" name="楕円 370"/>
        <xdr:cNvSpPr/>
      </xdr:nvSpPr>
      <xdr:spPr>
        <a:xfrm>
          <a:off x="9588500" y="100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58</xdr:row>
      <xdr:rowOff>156939</xdr:rowOff>
    </xdr:from>
    <xdr:ext cx="313932" cy="259045"/>
    <xdr:sp macro="" textlink="">
      <xdr:nvSpPr>
        <xdr:cNvPr id="372" name="テキスト ボックス 371"/>
        <xdr:cNvSpPr txBox="1"/>
      </xdr:nvSpPr>
      <xdr:spPr>
        <a:xfrm>
          <a:off x="9482333" y="10101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67869</xdr:rowOff>
    </xdr:from>
    <xdr:to>
      <xdr:col>46</xdr:col>
      <xdr:colOff>38100</xdr:colOff>
      <xdr:row>58</xdr:row>
      <xdr:rowOff>169469</xdr:rowOff>
    </xdr:to>
    <xdr:sp macro="" textlink="">
      <xdr:nvSpPr>
        <xdr:cNvPr id="373" name="楕円 372"/>
        <xdr:cNvSpPr/>
      </xdr:nvSpPr>
      <xdr:spPr>
        <a:xfrm>
          <a:off x="8699500" y="100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58</xdr:row>
      <xdr:rowOff>160596</xdr:rowOff>
    </xdr:from>
    <xdr:ext cx="313932" cy="259045"/>
    <xdr:sp macro="" textlink="">
      <xdr:nvSpPr>
        <xdr:cNvPr id="374" name="テキスト ボックス 373"/>
        <xdr:cNvSpPr txBox="1"/>
      </xdr:nvSpPr>
      <xdr:spPr>
        <a:xfrm>
          <a:off x="8593333" y="10104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64212</xdr:rowOff>
    </xdr:from>
    <xdr:to>
      <xdr:col>41</xdr:col>
      <xdr:colOff>101600</xdr:colOff>
      <xdr:row>58</xdr:row>
      <xdr:rowOff>165812</xdr:rowOff>
    </xdr:to>
    <xdr:sp macro="" textlink="">
      <xdr:nvSpPr>
        <xdr:cNvPr id="375" name="楕円 374"/>
        <xdr:cNvSpPr/>
      </xdr:nvSpPr>
      <xdr:spPr>
        <a:xfrm>
          <a:off x="7810500" y="100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58</xdr:row>
      <xdr:rowOff>156939</xdr:rowOff>
    </xdr:from>
    <xdr:ext cx="313932" cy="259045"/>
    <xdr:sp macro="" textlink="">
      <xdr:nvSpPr>
        <xdr:cNvPr id="376" name="テキスト ボックス 375"/>
        <xdr:cNvSpPr txBox="1"/>
      </xdr:nvSpPr>
      <xdr:spPr>
        <a:xfrm>
          <a:off x="7704333" y="10101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66954</xdr:rowOff>
    </xdr:from>
    <xdr:to>
      <xdr:col>36</xdr:col>
      <xdr:colOff>165100</xdr:colOff>
      <xdr:row>58</xdr:row>
      <xdr:rowOff>168554</xdr:rowOff>
    </xdr:to>
    <xdr:sp macro="" textlink="">
      <xdr:nvSpPr>
        <xdr:cNvPr id="377" name="楕円 376"/>
        <xdr:cNvSpPr/>
      </xdr:nvSpPr>
      <xdr:spPr>
        <a:xfrm>
          <a:off x="6921500" y="100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58</xdr:row>
      <xdr:rowOff>159681</xdr:rowOff>
    </xdr:from>
    <xdr:ext cx="313932" cy="259045"/>
    <xdr:sp macro="" textlink="">
      <xdr:nvSpPr>
        <xdr:cNvPr id="378" name="テキスト ボックス 377"/>
        <xdr:cNvSpPr txBox="1"/>
      </xdr:nvSpPr>
      <xdr:spPr>
        <a:xfrm>
          <a:off x="6815333" y="10103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0" name="直線コネクタ 399"/>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1"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2" name="直線コネクタ 401"/>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3"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4" name="直線コネクタ 403"/>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40625</xdr:rowOff>
    </xdr:from>
    <xdr:to>
      <xdr:col>55</xdr:col>
      <xdr:colOff>0</xdr:colOff>
      <xdr:row>77</xdr:row>
      <xdr:rowOff>1854</xdr:rowOff>
    </xdr:to>
    <xdr:cxnSp macro="">
      <xdr:nvCxnSpPr>
        <xdr:cNvPr id="405" name="直線コネクタ 404"/>
        <xdr:cNvCxnSpPr/>
      </xdr:nvCxnSpPr>
      <xdr:spPr>
        <a:xfrm>
          <a:off x="9639300" y="12213575"/>
          <a:ext cx="838200" cy="98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148251</xdr:rowOff>
    </xdr:from>
    <xdr:ext cx="469744" cy="259045"/>
    <xdr:sp macro="" textlink="">
      <xdr:nvSpPr>
        <xdr:cNvPr id="406" name="商工費平均値テキスト"/>
        <xdr:cNvSpPr txBox="1"/>
      </xdr:nvSpPr>
      <xdr:spPr>
        <a:xfrm>
          <a:off x="10528300" y="13178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7" name="フローチャート: 判断 406"/>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40625</xdr:rowOff>
    </xdr:from>
    <xdr:to>
      <xdr:col>50</xdr:col>
      <xdr:colOff>114300</xdr:colOff>
      <xdr:row>77</xdr:row>
      <xdr:rowOff>78755</xdr:rowOff>
    </xdr:to>
    <xdr:cxnSp macro="">
      <xdr:nvCxnSpPr>
        <xdr:cNvPr id="408" name="直線コネクタ 407"/>
        <xdr:cNvCxnSpPr/>
      </xdr:nvCxnSpPr>
      <xdr:spPr>
        <a:xfrm flipV="1">
          <a:off x="8750300" y="12213575"/>
          <a:ext cx="889000" cy="106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9" name="フローチャート: 判断 408"/>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65955</xdr:rowOff>
    </xdr:from>
    <xdr:ext cx="469744" cy="259045"/>
    <xdr:sp macro="" textlink="">
      <xdr:nvSpPr>
        <xdr:cNvPr id="410" name="テキスト ボックス 409"/>
        <xdr:cNvSpPr txBox="1"/>
      </xdr:nvSpPr>
      <xdr:spPr>
        <a:xfrm>
          <a:off x="9404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71075</xdr:rowOff>
    </xdr:from>
    <xdr:to>
      <xdr:col>45</xdr:col>
      <xdr:colOff>177800</xdr:colOff>
      <xdr:row>77</xdr:row>
      <xdr:rowOff>78755</xdr:rowOff>
    </xdr:to>
    <xdr:cxnSp macro="">
      <xdr:nvCxnSpPr>
        <xdr:cNvPr id="411" name="直線コネクタ 410"/>
        <xdr:cNvCxnSpPr/>
      </xdr:nvCxnSpPr>
      <xdr:spPr>
        <a:xfrm>
          <a:off x="7861300" y="13272725"/>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2" name="フローチャート: 判断 411"/>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152275</xdr:rowOff>
    </xdr:from>
    <xdr:ext cx="469744" cy="259045"/>
    <xdr:sp macro="" textlink="">
      <xdr:nvSpPr>
        <xdr:cNvPr id="413" name="テキスト ボックス 412"/>
        <xdr:cNvSpPr txBox="1"/>
      </xdr:nvSpPr>
      <xdr:spPr>
        <a:xfrm>
          <a:off x="8515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38019</xdr:rowOff>
    </xdr:from>
    <xdr:to>
      <xdr:col>41</xdr:col>
      <xdr:colOff>50800</xdr:colOff>
      <xdr:row>77</xdr:row>
      <xdr:rowOff>71075</xdr:rowOff>
    </xdr:to>
    <xdr:cxnSp macro="">
      <xdr:nvCxnSpPr>
        <xdr:cNvPr id="414" name="直線コネクタ 413"/>
        <xdr:cNvCxnSpPr/>
      </xdr:nvCxnSpPr>
      <xdr:spPr>
        <a:xfrm>
          <a:off x="6972300" y="13239669"/>
          <a:ext cx="889000" cy="3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5" name="フローチャート: 判断 414"/>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148206</xdr:rowOff>
    </xdr:from>
    <xdr:ext cx="469744" cy="259045"/>
    <xdr:sp macro="" textlink="">
      <xdr:nvSpPr>
        <xdr:cNvPr id="416" name="テキスト ボックス 415"/>
        <xdr:cNvSpPr txBox="1"/>
      </xdr:nvSpPr>
      <xdr:spPr>
        <a:xfrm>
          <a:off x="7626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7" name="フローチャート: 判断 416"/>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128957</xdr:rowOff>
    </xdr:from>
    <xdr:ext cx="469744" cy="259045"/>
    <xdr:sp macro="" textlink="">
      <xdr:nvSpPr>
        <xdr:cNvPr id="418" name="テキスト ボックス 417"/>
        <xdr:cNvSpPr txBox="1"/>
      </xdr:nvSpPr>
      <xdr:spPr>
        <a:xfrm>
          <a:off x="6737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122504</xdr:rowOff>
    </xdr:from>
    <xdr:to>
      <xdr:col>55</xdr:col>
      <xdr:colOff>50800</xdr:colOff>
      <xdr:row>77</xdr:row>
      <xdr:rowOff>52654</xdr:rowOff>
    </xdr:to>
    <xdr:sp macro="" textlink="">
      <xdr:nvSpPr>
        <xdr:cNvPr id="424" name="楕円 423"/>
        <xdr:cNvSpPr/>
      </xdr:nvSpPr>
      <xdr:spPr>
        <a:xfrm>
          <a:off x="104267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145381</xdr:rowOff>
    </xdr:from>
    <xdr:ext cx="469744" cy="259045"/>
    <xdr:sp macro="" textlink="">
      <xdr:nvSpPr>
        <xdr:cNvPr id="425" name="商工費該当値テキスト"/>
        <xdr:cNvSpPr txBox="1"/>
      </xdr:nvSpPr>
      <xdr:spPr>
        <a:xfrm>
          <a:off x="10528300" y="130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161275</xdr:rowOff>
    </xdr:from>
    <xdr:to>
      <xdr:col>50</xdr:col>
      <xdr:colOff>165100</xdr:colOff>
      <xdr:row>71</xdr:row>
      <xdr:rowOff>91425</xdr:rowOff>
    </xdr:to>
    <xdr:sp macro="" textlink="">
      <xdr:nvSpPr>
        <xdr:cNvPr id="426" name="楕円 425"/>
        <xdr:cNvSpPr/>
      </xdr:nvSpPr>
      <xdr:spPr>
        <a:xfrm>
          <a:off x="9588500" y="121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107952</xdr:rowOff>
    </xdr:from>
    <xdr:ext cx="534377" cy="259045"/>
    <xdr:sp macro="" textlink="">
      <xdr:nvSpPr>
        <xdr:cNvPr id="427" name="テキスト ボックス 426"/>
        <xdr:cNvSpPr txBox="1"/>
      </xdr:nvSpPr>
      <xdr:spPr>
        <a:xfrm>
          <a:off x="9372111" y="1193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27955</xdr:rowOff>
    </xdr:from>
    <xdr:to>
      <xdr:col>46</xdr:col>
      <xdr:colOff>38100</xdr:colOff>
      <xdr:row>77</xdr:row>
      <xdr:rowOff>129555</xdr:rowOff>
    </xdr:to>
    <xdr:sp macro="" textlink="">
      <xdr:nvSpPr>
        <xdr:cNvPr id="428" name="楕円 427"/>
        <xdr:cNvSpPr/>
      </xdr:nvSpPr>
      <xdr:spPr>
        <a:xfrm>
          <a:off x="86995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146082</xdr:rowOff>
    </xdr:from>
    <xdr:ext cx="469744" cy="259045"/>
    <xdr:sp macro="" textlink="">
      <xdr:nvSpPr>
        <xdr:cNvPr id="429" name="テキスト ボックス 428"/>
        <xdr:cNvSpPr txBox="1"/>
      </xdr:nvSpPr>
      <xdr:spPr>
        <a:xfrm>
          <a:off x="8515428" y="1300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20275</xdr:rowOff>
    </xdr:from>
    <xdr:to>
      <xdr:col>41</xdr:col>
      <xdr:colOff>101600</xdr:colOff>
      <xdr:row>77</xdr:row>
      <xdr:rowOff>121875</xdr:rowOff>
    </xdr:to>
    <xdr:sp macro="" textlink="">
      <xdr:nvSpPr>
        <xdr:cNvPr id="430" name="楕円 429"/>
        <xdr:cNvSpPr/>
      </xdr:nvSpPr>
      <xdr:spPr>
        <a:xfrm>
          <a:off x="7810500" y="132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138402</xdr:rowOff>
    </xdr:from>
    <xdr:ext cx="469744" cy="259045"/>
    <xdr:sp macro="" textlink="">
      <xdr:nvSpPr>
        <xdr:cNvPr id="431" name="テキスト ボックス 430"/>
        <xdr:cNvSpPr txBox="1"/>
      </xdr:nvSpPr>
      <xdr:spPr>
        <a:xfrm>
          <a:off x="7626428" y="129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158669</xdr:rowOff>
    </xdr:from>
    <xdr:to>
      <xdr:col>36</xdr:col>
      <xdr:colOff>165100</xdr:colOff>
      <xdr:row>77</xdr:row>
      <xdr:rowOff>88819</xdr:rowOff>
    </xdr:to>
    <xdr:sp macro="" textlink="">
      <xdr:nvSpPr>
        <xdr:cNvPr id="432" name="楕円 431"/>
        <xdr:cNvSpPr/>
      </xdr:nvSpPr>
      <xdr:spPr>
        <a:xfrm>
          <a:off x="6921500" y="1318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105346</xdr:rowOff>
    </xdr:from>
    <xdr:ext cx="469744" cy="259045"/>
    <xdr:sp macro="" textlink="">
      <xdr:nvSpPr>
        <xdr:cNvPr id="433" name="テキスト ボックス 432"/>
        <xdr:cNvSpPr txBox="1"/>
      </xdr:nvSpPr>
      <xdr:spPr>
        <a:xfrm>
          <a:off x="6737428" y="1296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59" name="直線コネクタ 458"/>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0"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1" name="直線コネクタ 460"/>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2"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3" name="直線コネクタ 462"/>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39497</xdr:rowOff>
    </xdr:from>
    <xdr:to>
      <xdr:col>55</xdr:col>
      <xdr:colOff>0</xdr:colOff>
      <xdr:row>97</xdr:row>
      <xdr:rowOff>56130</xdr:rowOff>
    </xdr:to>
    <xdr:cxnSp macro="">
      <xdr:nvCxnSpPr>
        <xdr:cNvPr id="464" name="直線コネクタ 463"/>
        <xdr:cNvCxnSpPr/>
      </xdr:nvCxnSpPr>
      <xdr:spPr>
        <a:xfrm flipV="1">
          <a:off x="9639300" y="16670147"/>
          <a:ext cx="8382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3029</xdr:rowOff>
    </xdr:from>
    <xdr:ext cx="534377" cy="259045"/>
    <xdr:sp macro="" textlink="">
      <xdr:nvSpPr>
        <xdr:cNvPr id="465" name="土木費平均値テキスト"/>
        <xdr:cNvSpPr txBox="1"/>
      </xdr:nvSpPr>
      <xdr:spPr>
        <a:xfrm>
          <a:off x="10528300" y="1646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6" name="フローチャート: 判断 465"/>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56130</xdr:rowOff>
    </xdr:from>
    <xdr:to>
      <xdr:col>50</xdr:col>
      <xdr:colOff>114300</xdr:colOff>
      <xdr:row>97</xdr:row>
      <xdr:rowOff>99727</xdr:rowOff>
    </xdr:to>
    <xdr:cxnSp macro="">
      <xdr:nvCxnSpPr>
        <xdr:cNvPr id="467" name="直線コネクタ 466"/>
        <xdr:cNvCxnSpPr/>
      </xdr:nvCxnSpPr>
      <xdr:spPr>
        <a:xfrm flipV="1">
          <a:off x="8750300" y="16686780"/>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68" name="フローチャート: 判断 467"/>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112721</xdr:rowOff>
    </xdr:from>
    <xdr:ext cx="534377" cy="259045"/>
    <xdr:sp macro="" textlink="">
      <xdr:nvSpPr>
        <xdr:cNvPr id="469" name="テキスト ボックス 468"/>
        <xdr:cNvSpPr txBox="1"/>
      </xdr:nvSpPr>
      <xdr:spPr>
        <a:xfrm>
          <a:off x="9372111" y="167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43438</xdr:rowOff>
    </xdr:from>
    <xdr:to>
      <xdr:col>45</xdr:col>
      <xdr:colOff>177800</xdr:colOff>
      <xdr:row>97</xdr:row>
      <xdr:rowOff>99727</xdr:rowOff>
    </xdr:to>
    <xdr:cxnSp macro="">
      <xdr:nvCxnSpPr>
        <xdr:cNvPr id="470" name="直線コネクタ 469"/>
        <xdr:cNvCxnSpPr/>
      </xdr:nvCxnSpPr>
      <xdr:spPr>
        <a:xfrm>
          <a:off x="7861300" y="16674088"/>
          <a:ext cx="889000" cy="5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1" name="フローチャート: 判断 470"/>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macro="" textlink="">
      <xdr:nvSpPr>
        <xdr:cNvPr id="472" name="テキスト ボックス 471"/>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164258</xdr:rowOff>
    </xdr:from>
    <xdr:to>
      <xdr:col>41</xdr:col>
      <xdr:colOff>50800</xdr:colOff>
      <xdr:row>97</xdr:row>
      <xdr:rowOff>43438</xdr:rowOff>
    </xdr:to>
    <xdr:cxnSp macro="">
      <xdr:nvCxnSpPr>
        <xdr:cNvPr id="473" name="直線コネクタ 472"/>
        <xdr:cNvCxnSpPr/>
      </xdr:nvCxnSpPr>
      <xdr:spPr>
        <a:xfrm>
          <a:off x="6972300" y="16623458"/>
          <a:ext cx="889000" cy="5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4" name="フローチャート: 判断 473"/>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78108</xdr:rowOff>
    </xdr:from>
    <xdr:ext cx="534377" cy="259045"/>
    <xdr:sp macro="" textlink="">
      <xdr:nvSpPr>
        <xdr:cNvPr id="475" name="テキスト ボックス 474"/>
        <xdr:cNvSpPr txBox="1"/>
      </xdr:nvSpPr>
      <xdr:spPr>
        <a:xfrm>
          <a:off x="7594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6" name="フローチャート: 判断 475"/>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91536</xdr:rowOff>
    </xdr:from>
    <xdr:ext cx="534377" cy="259045"/>
    <xdr:sp macro="" textlink="">
      <xdr:nvSpPr>
        <xdr:cNvPr id="477" name="テキスト ボックス 476"/>
        <xdr:cNvSpPr txBox="1"/>
      </xdr:nvSpPr>
      <xdr:spPr>
        <a:xfrm>
          <a:off x="6705111" y="167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160147</xdr:rowOff>
    </xdr:from>
    <xdr:to>
      <xdr:col>55</xdr:col>
      <xdr:colOff>50800</xdr:colOff>
      <xdr:row>97</xdr:row>
      <xdr:rowOff>90297</xdr:rowOff>
    </xdr:to>
    <xdr:sp macro="" textlink="">
      <xdr:nvSpPr>
        <xdr:cNvPr id="483" name="楕円 482"/>
        <xdr:cNvSpPr/>
      </xdr:nvSpPr>
      <xdr:spPr>
        <a:xfrm>
          <a:off x="10426700" y="1661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138574</xdr:rowOff>
    </xdr:from>
    <xdr:ext cx="534377" cy="259045"/>
    <xdr:sp macro="" textlink="">
      <xdr:nvSpPr>
        <xdr:cNvPr id="484" name="土木費該当値テキスト"/>
        <xdr:cNvSpPr txBox="1"/>
      </xdr:nvSpPr>
      <xdr:spPr>
        <a:xfrm>
          <a:off x="10528300" y="1659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5330</xdr:rowOff>
    </xdr:from>
    <xdr:to>
      <xdr:col>50</xdr:col>
      <xdr:colOff>165100</xdr:colOff>
      <xdr:row>97</xdr:row>
      <xdr:rowOff>106930</xdr:rowOff>
    </xdr:to>
    <xdr:sp macro="" textlink="">
      <xdr:nvSpPr>
        <xdr:cNvPr id="485" name="楕円 484"/>
        <xdr:cNvSpPr/>
      </xdr:nvSpPr>
      <xdr:spPr>
        <a:xfrm>
          <a:off x="9588500" y="166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123457</xdr:rowOff>
    </xdr:from>
    <xdr:ext cx="534377" cy="259045"/>
    <xdr:sp macro="" textlink="">
      <xdr:nvSpPr>
        <xdr:cNvPr id="486" name="テキスト ボックス 485"/>
        <xdr:cNvSpPr txBox="1"/>
      </xdr:nvSpPr>
      <xdr:spPr>
        <a:xfrm>
          <a:off x="9372111" y="164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48927</xdr:rowOff>
    </xdr:from>
    <xdr:to>
      <xdr:col>46</xdr:col>
      <xdr:colOff>38100</xdr:colOff>
      <xdr:row>97</xdr:row>
      <xdr:rowOff>150527</xdr:rowOff>
    </xdr:to>
    <xdr:sp macro="" textlink="">
      <xdr:nvSpPr>
        <xdr:cNvPr id="487" name="楕円 486"/>
        <xdr:cNvSpPr/>
      </xdr:nvSpPr>
      <xdr:spPr>
        <a:xfrm>
          <a:off x="8699500" y="166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141654</xdr:rowOff>
    </xdr:from>
    <xdr:ext cx="534377" cy="259045"/>
    <xdr:sp macro="" textlink="">
      <xdr:nvSpPr>
        <xdr:cNvPr id="488" name="テキスト ボックス 487"/>
        <xdr:cNvSpPr txBox="1"/>
      </xdr:nvSpPr>
      <xdr:spPr>
        <a:xfrm>
          <a:off x="8483111" y="167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164088</xdr:rowOff>
    </xdr:from>
    <xdr:to>
      <xdr:col>41</xdr:col>
      <xdr:colOff>101600</xdr:colOff>
      <xdr:row>97</xdr:row>
      <xdr:rowOff>94238</xdr:rowOff>
    </xdr:to>
    <xdr:sp macro="" textlink="">
      <xdr:nvSpPr>
        <xdr:cNvPr id="489" name="楕円 488"/>
        <xdr:cNvSpPr/>
      </xdr:nvSpPr>
      <xdr:spPr>
        <a:xfrm>
          <a:off x="7810500" y="1662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85365</xdr:rowOff>
    </xdr:from>
    <xdr:ext cx="534377" cy="259045"/>
    <xdr:sp macro="" textlink="">
      <xdr:nvSpPr>
        <xdr:cNvPr id="490" name="テキスト ボックス 489"/>
        <xdr:cNvSpPr txBox="1"/>
      </xdr:nvSpPr>
      <xdr:spPr>
        <a:xfrm>
          <a:off x="7594111" y="1671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113458</xdr:rowOff>
    </xdr:from>
    <xdr:to>
      <xdr:col>36</xdr:col>
      <xdr:colOff>165100</xdr:colOff>
      <xdr:row>97</xdr:row>
      <xdr:rowOff>43608</xdr:rowOff>
    </xdr:to>
    <xdr:sp macro="" textlink="">
      <xdr:nvSpPr>
        <xdr:cNvPr id="491" name="楕円 490"/>
        <xdr:cNvSpPr/>
      </xdr:nvSpPr>
      <xdr:spPr>
        <a:xfrm>
          <a:off x="6921500" y="165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60135</xdr:rowOff>
    </xdr:from>
    <xdr:ext cx="534377" cy="259045"/>
    <xdr:sp macro="" textlink="">
      <xdr:nvSpPr>
        <xdr:cNvPr id="492" name="テキスト ボックス 491"/>
        <xdr:cNvSpPr txBox="1"/>
      </xdr:nvSpPr>
      <xdr:spPr>
        <a:xfrm>
          <a:off x="6705111" y="163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8" name="直線コネクタ 517"/>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9"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0" name="直線コネクタ 519"/>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1"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2" name="直線コネクタ 521"/>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92706</xdr:rowOff>
    </xdr:from>
    <xdr:to>
      <xdr:col>85</xdr:col>
      <xdr:colOff>127000</xdr:colOff>
      <xdr:row>39</xdr:row>
      <xdr:rowOff>23963</xdr:rowOff>
    </xdr:to>
    <xdr:cxnSp macro="">
      <xdr:nvCxnSpPr>
        <xdr:cNvPr id="523" name="直線コネクタ 522"/>
        <xdr:cNvCxnSpPr/>
      </xdr:nvCxnSpPr>
      <xdr:spPr>
        <a:xfrm flipV="1">
          <a:off x="15481300" y="6436356"/>
          <a:ext cx="838200" cy="27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29641</xdr:rowOff>
    </xdr:from>
    <xdr:ext cx="469744" cy="259045"/>
    <xdr:sp macro="" textlink="">
      <xdr:nvSpPr>
        <xdr:cNvPr id="524" name="消防費平均値テキスト"/>
        <xdr:cNvSpPr txBox="1"/>
      </xdr:nvSpPr>
      <xdr:spPr>
        <a:xfrm>
          <a:off x="16370300" y="654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5" name="フローチャート: 判断 524"/>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23963</xdr:rowOff>
    </xdr:from>
    <xdr:to>
      <xdr:col>81</xdr:col>
      <xdr:colOff>50800</xdr:colOff>
      <xdr:row>39</xdr:row>
      <xdr:rowOff>29678</xdr:rowOff>
    </xdr:to>
    <xdr:cxnSp macro="">
      <xdr:nvCxnSpPr>
        <xdr:cNvPr id="526" name="直線コネクタ 525"/>
        <xdr:cNvCxnSpPr/>
      </xdr:nvCxnSpPr>
      <xdr:spPr>
        <a:xfrm flipV="1">
          <a:off x="14592300" y="671051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7" name="フローチャート: 判断 526"/>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74276</xdr:rowOff>
    </xdr:from>
    <xdr:ext cx="469744" cy="259045"/>
    <xdr:sp macro="" textlink="">
      <xdr:nvSpPr>
        <xdr:cNvPr id="528" name="テキスト ボックス 527"/>
        <xdr:cNvSpPr txBox="1"/>
      </xdr:nvSpPr>
      <xdr:spPr>
        <a:xfrm>
          <a:off x="15246428" y="6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7863</xdr:rowOff>
    </xdr:from>
    <xdr:to>
      <xdr:col>76</xdr:col>
      <xdr:colOff>114300</xdr:colOff>
      <xdr:row>39</xdr:row>
      <xdr:rowOff>29678</xdr:rowOff>
    </xdr:to>
    <xdr:cxnSp macro="">
      <xdr:nvCxnSpPr>
        <xdr:cNvPr id="529" name="直線コネクタ 528"/>
        <xdr:cNvCxnSpPr/>
      </xdr:nvCxnSpPr>
      <xdr:spPr>
        <a:xfrm>
          <a:off x="13703300" y="6694413"/>
          <a:ext cx="8890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0" name="フローチャート: 判断 529"/>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74831</xdr:rowOff>
    </xdr:from>
    <xdr:ext cx="469744" cy="259045"/>
    <xdr:sp macro="" textlink="">
      <xdr:nvSpPr>
        <xdr:cNvPr id="531" name="テキスト ボックス 530"/>
        <xdr:cNvSpPr txBox="1"/>
      </xdr:nvSpPr>
      <xdr:spPr>
        <a:xfrm>
          <a:off x="14357428" y="6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7863</xdr:rowOff>
    </xdr:from>
    <xdr:to>
      <xdr:col>71</xdr:col>
      <xdr:colOff>177800</xdr:colOff>
      <xdr:row>39</xdr:row>
      <xdr:rowOff>30984</xdr:rowOff>
    </xdr:to>
    <xdr:cxnSp macro="">
      <xdr:nvCxnSpPr>
        <xdr:cNvPr id="532" name="直線コネクタ 531"/>
        <xdr:cNvCxnSpPr/>
      </xdr:nvCxnSpPr>
      <xdr:spPr>
        <a:xfrm flipV="1">
          <a:off x="12814300" y="6694413"/>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3" name="フローチャート: 判断 532"/>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38157</xdr:rowOff>
    </xdr:from>
    <xdr:ext cx="469744" cy="259045"/>
    <xdr:sp macro="" textlink="">
      <xdr:nvSpPr>
        <xdr:cNvPr id="534" name="テキスト ボックス 533"/>
        <xdr:cNvSpPr txBox="1"/>
      </xdr:nvSpPr>
      <xdr:spPr>
        <a:xfrm>
          <a:off x="13468428" y="63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5" name="フローチャート: 判断 534"/>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73884</xdr:rowOff>
    </xdr:from>
    <xdr:ext cx="469744" cy="259045"/>
    <xdr:sp macro="" textlink="">
      <xdr:nvSpPr>
        <xdr:cNvPr id="536" name="テキスト ボックス 535"/>
        <xdr:cNvSpPr txBox="1"/>
      </xdr:nvSpPr>
      <xdr:spPr>
        <a:xfrm>
          <a:off x="12579428" y="64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41906</xdr:rowOff>
    </xdr:from>
    <xdr:to>
      <xdr:col>85</xdr:col>
      <xdr:colOff>177800</xdr:colOff>
      <xdr:row>37</xdr:row>
      <xdr:rowOff>143506</xdr:rowOff>
    </xdr:to>
    <xdr:sp macro="" textlink="">
      <xdr:nvSpPr>
        <xdr:cNvPr id="542" name="楕円 541"/>
        <xdr:cNvSpPr/>
      </xdr:nvSpPr>
      <xdr:spPr>
        <a:xfrm>
          <a:off x="16268700" y="638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64783</xdr:rowOff>
    </xdr:from>
    <xdr:ext cx="534377" cy="259045"/>
    <xdr:sp macro="" textlink="">
      <xdr:nvSpPr>
        <xdr:cNvPr id="543" name="消防費該当値テキスト"/>
        <xdr:cNvSpPr txBox="1"/>
      </xdr:nvSpPr>
      <xdr:spPr>
        <a:xfrm>
          <a:off x="16370300" y="623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144613</xdr:rowOff>
    </xdr:from>
    <xdr:to>
      <xdr:col>81</xdr:col>
      <xdr:colOff>101600</xdr:colOff>
      <xdr:row>39</xdr:row>
      <xdr:rowOff>74763</xdr:rowOff>
    </xdr:to>
    <xdr:sp macro="" textlink="">
      <xdr:nvSpPr>
        <xdr:cNvPr id="544" name="楕円 543"/>
        <xdr:cNvSpPr/>
      </xdr:nvSpPr>
      <xdr:spPr>
        <a:xfrm>
          <a:off x="15430500" y="66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65890</xdr:rowOff>
    </xdr:from>
    <xdr:ext cx="469744" cy="259045"/>
    <xdr:sp macro="" textlink="">
      <xdr:nvSpPr>
        <xdr:cNvPr id="545" name="テキスト ボックス 544"/>
        <xdr:cNvSpPr txBox="1"/>
      </xdr:nvSpPr>
      <xdr:spPr>
        <a:xfrm>
          <a:off x="15246428" y="675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150328</xdr:rowOff>
    </xdr:from>
    <xdr:to>
      <xdr:col>76</xdr:col>
      <xdr:colOff>165100</xdr:colOff>
      <xdr:row>39</xdr:row>
      <xdr:rowOff>80478</xdr:rowOff>
    </xdr:to>
    <xdr:sp macro="" textlink="">
      <xdr:nvSpPr>
        <xdr:cNvPr id="546" name="楕円 545"/>
        <xdr:cNvSpPr/>
      </xdr:nvSpPr>
      <xdr:spPr>
        <a:xfrm>
          <a:off x="14541500" y="666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71605</xdr:rowOff>
    </xdr:from>
    <xdr:ext cx="469744" cy="259045"/>
    <xdr:sp macro="" textlink="">
      <xdr:nvSpPr>
        <xdr:cNvPr id="547" name="テキスト ボックス 546"/>
        <xdr:cNvSpPr txBox="1"/>
      </xdr:nvSpPr>
      <xdr:spPr>
        <a:xfrm>
          <a:off x="14357428" y="675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128513</xdr:rowOff>
    </xdr:from>
    <xdr:to>
      <xdr:col>72</xdr:col>
      <xdr:colOff>38100</xdr:colOff>
      <xdr:row>39</xdr:row>
      <xdr:rowOff>58663</xdr:rowOff>
    </xdr:to>
    <xdr:sp macro="" textlink="">
      <xdr:nvSpPr>
        <xdr:cNvPr id="548" name="楕円 547"/>
        <xdr:cNvSpPr/>
      </xdr:nvSpPr>
      <xdr:spPr>
        <a:xfrm>
          <a:off x="13652500" y="664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49790</xdr:rowOff>
    </xdr:from>
    <xdr:ext cx="469744" cy="259045"/>
    <xdr:sp macro="" textlink="">
      <xdr:nvSpPr>
        <xdr:cNvPr id="549" name="テキスト ボックス 548"/>
        <xdr:cNvSpPr txBox="1"/>
      </xdr:nvSpPr>
      <xdr:spPr>
        <a:xfrm>
          <a:off x="13468428" y="673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151634</xdr:rowOff>
    </xdr:from>
    <xdr:to>
      <xdr:col>67</xdr:col>
      <xdr:colOff>101600</xdr:colOff>
      <xdr:row>39</xdr:row>
      <xdr:rowOff>81784</xdr:rowOff>
    </xdr:to>
    <xdr:sp macro="" textlink="">
      <xdr:nvSpPr>
        <xdr:cNvPr id="550" name="楕円 549"/>
        <xdr:cNvSpPr/>
      </xdr:nvSpPr>
      <xdr:spPr>
        <a:xfrm>
          <a:off x="12763500" y="66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72911</xdr:rowOff>
    </xdr:from>
    <xdr:ext cx="469744" cy="259045"/>
    <xdr:sp macro="" textlink="">
      <xdr:nvSpPr>
        <xdr:cNvPr id="551" name="テキスト ボックス 550"/>
        <xdr:cNvSpPr txBox="1"/>
      </xdr:nvSpPr>
      <xdr:spPr>
        <a:xfrm>
          <a:off x="12579428" y="675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3" name="直線コネクタ 562"/>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4" name="テキスト ボックス 563"/>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5" name="直線コネクタ 56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6" name="テキスト ボックス 565"/>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7" name="直線コネクタ 566"/>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8" name="テキスト ボックス 567"/>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1" name="直線コネクタ 570"/>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2" name="テキスト ボックス 571"/>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3" name="直線コネクタ 57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4" name="テキスト ボックス 573"/>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5" name="直線コネクタ 574"/>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6" name="テキスト ボックス 575"/>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102795</xdr:rowOff>
    </xdr:from>
    <xdr:to>
      <xdr:col>85</xdr:col>
      <xdr:colOff>126364</xdr:colOff>
      <xdr:row>58</xdr:row>
      <xdr:rowOff>55518</xdr:rowOff>
    </xdr:to>
    <xdr:cxnSp macro="">
      <xdr:nvCxnSpPr>
        <xdr:cNvPr id="580" name="直線コネクタ 579"/>
        <xdr:cNvCxnSpPr/>
      </xdr:nvCxnSpPr>
      <xdr:spPr>
        <a:xfrm flipV="1">
          <a:off x="16317595" y="8675295"/>
          <a:ext cx="1269" cy="132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59345</xdr:rowOff>
    </xdr:from>
    <xdr:ext cx="534377" cy="259045"/>
    <xdr:sp macro="" textlink="">
      <xdr:nvSpPr>
        <xdr:cNvPr id="581" name="教育費最小値テキスト"/>
        <xdr:cNvSpPr txBox="1"/>
      </xdr:nvSpPr>
      <xdr:spPr>
        <a:xfrm>
          <a:off x="16370300" y="100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55518</xdr:rowOff>
    </xdr:from>
    <xdr:to>
      <xdr:col>86</xdr:col>
      <xdr:colOff>25400</xdr:colOff>
      <xdr:row>58</xdr:row>
      <xdr:rowOff>55518</xdr:rowOff>
    </xdr:to>
    <xdr:cxnSp macro="">
      <xdr:nvCxnSpPr>
        <xdr:cNvPr id="582" name="直線コネクタ 581"/>
        <xdr:cNvCxnSpPr/>
      </xdr:nvCxnSpPr>
      <xdr:spPr>
        <a:xfrm>
          <a:off x="16230600" y="999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49472</xdr:rowOff>
    </xdr:from>
    <xdr:ext cx="599010" cy="259045"/>
    <xdr:sp macro="" textlink="">
      <xdr:nvSpPr>
        <xdr:cNvPr id="583" name="教育費最大値テキスト"/>
        <xdr:cNvSpPr txBox="1"/>
      </xdr:nvSpPr>
      <xdr:spPr>
        <a:xfrm>
          <a:off x="16370300" y="845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102795</xdr:rowOff>
    </xdr:from>
    <xdr:to>
      <xdr:col>86</xdr:col>
      <xdr:colOff>25400</xdr:colOff>
      <xdr:row>50</xdr:row>
      <xdr:rowOff>102795</xdr:rowOff>
    </xdr:to>
    <xdr:cxnSp macro="">
      <xdr:nvCxnSpPr>
        <xdr:cNvPr id="584" name="直線コネクタ 583"/>
        <xdr:cNvCxnSpPr/>
      </xdr:nvCxnSpPr>
      <xdr:spPr>
        <a:xfrm>
          <a:off x="16230600" y="867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104053</xdr:rowOff>
    </xdr:from>
    <xdr:to>
      <xdr:col>85</xdr:col>
      <xdr:colOff>127000</xdr:colOff>
      <xdr:row>57</xdr:row>
      <xdr:rowOff>120512</xdr:rowOff>
    </xdr:to>
    <xdr:cxnSp macro="">
      <xdr:nvCxnSpPr>
        <xdr:cNvPr id="585" name="直線コネクタ 584"/>
        <xdr:cNvCxnSpPr/>
      </xdr:nvCxnSpPr>
      <xdr:spPr>
        <a:xfrm flipV="1">
          <a:off x="15481300" y="9876703"/>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80016</xdr:rowOff>
    </xdr:from>
    <xdr:ext cx="534377" cy="259045"/>
    <xdr:sp macro="" textlink="">
      <xdr:nvSpPr>
        <xdr:cNvPr id="586" name="教育費平均値テキスト"/>
        <xdr:cNvSpPr txBox="1"/>
      </xdr:nvSpPr>
      <xdr:spPr>
        <a:xfrm>
          <a:off x="16370300" y="9509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57139</xdr:rowOff>
    </xdr:from>
    <xdr:to>
      <xdr:col>85</xdr:col>
      <xdr:colOff>177800</xdr:colOff>
      <xdr:row>56</xdr:row>
      <xdr:rowOff>158739</xdr:rowOff>
    </xdr:to>
    <xdr:sp macro="" textlink="">
      <xdr:nvSpPr>
        <xdr:cNvPr id="587" name="フローチャート: 判断 586"/>
        <xdr:cNvSpPr/>
      </xdr:nvSpPr>
      <xdr:spPr>
        <a:xfrm>
          <a:off x="16268700" y="9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120512</xdr:rowOff>
    </xdr:from>
    <xdr:to>
      <xdr:col>81</xdr:col>
      <xdr:colOff>50800</xdr:colOff>
      <xdr:row>58</xdr:row>
      <xdr:rowOff>53532</xdr:rowOff>
    </xdr:to>
    <xdr:cxnSp macro="">
      <xdr:nvCxnSpPr>
        <xdr:cNvPr id="588" name="直線コネクタ 587"/>
        <xdr:cNvCxnSpPr/>
      </xdr:nvCxnSpPr>
      <xdr:spPr>
        <a:xfrm flipV="1">
          <a:off x="14592300" y="9893162"/>
          <a:ext cx="8890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74812</xdr:rowOff>
    </xdr:from>
    <xdr:to>
      <xdr:col>81</xdr:col>
      <xdr:colOff>101600</xdr:colOff>
      <xdr:row>57</xdr:row>
      <xdr:rowOff>4962</xdr:rowOff>
    </xdr:to>
    <xdr:sp macro="" textlink="">
      <xdr:nvSpPr>
        <xdr:cNvPr id="589" name="フローチャート: 判断 588"/>
        <xdr:cNvSpPr/>
      </xdr:nvSpPr>
      <xdr:spPr>
        <a:xfrm>
          <a:off x="15430500" y="967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21489</xdr:rowOff>
    </xdr:from>
    <xdr:ext cx="534377" cy="259045"/>
    <xdr:sp macro="" textlink="">
      <xdr:nvSpPr>
        <xdr:cNvPr id="590" name="テキスト ボックス 589"/>
        <xdr:cNvSpPr txBox="1"/>
      </xdr:nvSpPr>
      <xdr:spPr>
        <a:xfrm>
          <a:off x="15214111" y="945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53532</xdr:rowOff>
    </xdr:from>
    <xdr:to>
      <xdr:col>76</xdr:col>
      <xdr:colOff>114300</xdr:colOff>
      <xdr:row>58</xdr:row>
      <xdr:rowOff>57004</xdr:rowOff>
    </xdr:to>
    <xdr:cxnSp macro="">
      <xdr:nvCxnSpPr>
        <xdr:cNvPr id="591" name="直線コネクタ 590"/>
        <xdr:cNvCxnSpPr/>
      </xdr:nvCxnSpPr>
      <xdr:spPr>
        <a:xfrm flipV="1">
          <a:off x="13703300" y="9997632"/>
          <a:ext cx="889000" cy="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124304</xdr:rowOff>
    </xdr:from>
    <xdr:to>
      <xdr:col>76</xdr:col>
      <xdr:colOff>165100</xdr:colOff>
      <xdr:row>57</xdr:row>
      <xdr:rowOff>54454</xdr:rowOff>
    </xdr:to>
    <xdr:sp macro="" textlink="">
      <xdr:nvSpPr>
        <xdr:cNvPr id="592" name="フローチャート: 判断 591"/>
        <xdr:cNvSpPr/>
      </xdr:nvSpPr>
      <xdr:spPr>
        <a:xfrm>
          <a:off x="14541500" y="972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70981</xdr:rowOff>
    </xdr:from>
    <xdr:ext cx="534377" cy="259045"/>
    <xdr:sp macro="" textlink="">
      <xdr:nvSpPr>
        <xdr:cNvPr id="593" name="テキスト ボックス 592"/>
        <xdr:cNvSpPr txBox="1"/>
      </xdr:nvSpPr>
      <xdr:spPr>
        <a:xfrm>
          <a:off x="14325111" y="950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57004</xdr:rowOff>
    </xdr:from>
    <xdr:to>
      <xdr:col>71</xdr:col>
      <xdr:colOff>177800</xdr:colOff>
      <xdr:row>58</xdr:row>
      <xdr:rowOff>142786</xdr:rowOff>
    </xdr:to>
    <xdr:cxnSp macro="">
      <xdr:nvCxnSpPr>
        <xdr:cNvPr id="594" name="直線コネクタ 593"/>
        <xdr:cNvCxnSpPr/>
      </xdr:nvCxnSpPr>
      <xdr:spPr>
        <a:xfrm flipV="1">
          <a:off x="12814300" y="10001104"/>
          <a:ext cx="889000" cy="8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130663</xdr:rowOff>
    </xdr:from>
    <xdr:to>
      <xdr:col>72</xdr:col>
      <xdr:colOff>38100</xdr:colOff>
      <xdr:row>57</xdr:row>
      <xdr:rowOff>60813</xdr:rowOff>
    </xdr:to>
    <xdr:sp macro="" textlink="">
      <xdr:nvSpPr>
        <xdr:cNvPr id="595" name="フローチャート: 判断 594"/>
        <xdr:cNvSpPr/>
      </xdr:nvSpPr>
      <xdr:spPr>
        <a:xfrm>
          <a:off x="13652500" y="973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77340</xdr:rowOff>
    </xdr:from>
    <xdr:ext cx="534377" cy="259045"/>
    <xdr:sp macro="" textlink="">
      <xdr:nvSpPr>
        <xdr:cNvPr id="596" name="テキスト ボックス 595"/>
        <xdr:cNvSpPr txBox="1"/>
      </xdr:nvSpPr>
      <xdr:spPr>
        <a:xfrm>
          <a:off x="13436111" y="95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165853</xdr:rowOff>
    </xdr:from>
    <xdr:to>
      <xdr:col>67</xdr:col>
      <xdr:colOff>101600</xdr:colOff>
      <xdr:row>57</xdr:row>
      <xdr:rowOff>96003</xdr:rowOff>
    </xdr:to>
    <xdr:sp macro="" textlink="">
      <xdr:nvSpPr>
        <xdr:cNvPr id="597" name="フローチャート: 判断 596"/>
        <xdr:cNvSpPr/>
      </xdr:nvSpPr>
      <xdr:spPr>
        <a:xfrm>
          <a:off x="12763500" y="976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112530</xdr:rowOff>
    </xdr:from>
    <xdr:ext cx="534377" cy="259045"/>
    <xdr:sp macro="" textlink="">
      <xdr:nvSpPr>
        <xdr:cNvPr id="598" name="テキスト ボックス 597"/>
        <xdr:cNvSpPr txBox="1"/>
      </xdr:nvSpPr>
      <xdr:spPr>
        <a:xfrm>
          <a:off x="12547111" y="954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53253</xdr:rowOff>
    </xdr:from>
    <xdr:to>
      <xdr:col>85</xdr:col>
      <xdr:colOff>177800</xdr:colOff>
      <xdr:row>57</xdr:row>
      <xdr:rowOff>154853</xdr:rowOff>
    </xdr:to>
    <xdr:sp macro="" textlink="">
      <xdr:nvSpPr>
        <xdr:cNvPr id="604" name="楕円 603"/>
        <xdr:cNvSpPr/>
      </xdr:nvSpPr>
      <xdr:spPr>
        <a:xfrm>
          <a:off x="16268700" y="982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139630</xdr:rowOff>
    </xdr:from>
    <xdr:ext cx="534377" cy="259045"/>
    <xdr:sp macro="" textlink="">
      <xdr:nvSpPr>
        <xdr:cNvPr id="605" name="教育費該当値テキスト"/>
        <xdr:cNvSpPr txBox="1"/>
      </xdr:nvSpPr>
      <xdr:spPr>
        <a:xfrm>
          <a:off x="16370300"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69712</xdr:rowOff>
    </xdr:from>
    <xdr:to>
      <xdr:col>81</xdr:col>
      <xdr:colOff>101600</xdr:colOff>
      <xdr:row>57</xdr:row>
      <xdr:rowOff>171312</xdr:rowOff>
    </xdr:to>
    <xdr:sp macro="" textlink="">
      <xdr:nvSpPr>
        <xdr:cNvPr id="606" name="楕円 605"/>
        <xdr:cNvSpPr/>
      </xdr:nvSpPr>
      <xdr:spPr>
        <a:xfrm>
          <a:off x="15430500" y="984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162439</xdr:rowOff>
    </xdr:from>
    <xdr:ext cx="534377" cy="259045"/>
    <xdr:sp macro="" textlink="">
      <xdr:nvSpPr>
        <xdr:cNvPr id="607" name="テキスト ボックス 606"/>
        <xdr:cNvSpPr txBox="1"/>
      </xdr:nvSpPr>
      <xdr:spPr>
        <a:xfrm>
          <a:off x="15214111" y="99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2732</xdr:rowOff>
    </xdr:from>
    <xdr:to>
      <xdr:col>76</xdr:col>
      <xdr:colOff>165100</xdr:colOff>
      <xdr:row>58</xdr:row>
      <xdr:rowOff>104332</xdr:rowOff>
    </xdr:to>
    <xdr:sp macro="" textlink="">
      <xdr:nvSpPr>
        <xdr:cNvPr id="608" name="楕円 607"/>
        <xdr:cNvSpPr/>
      </xdr:nvSpPr>
      <xdr:spPr>
        <a:xfrm>
          <a:off x="14541500" y="99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95459</xdr:rowOff>
    </xdr:from>
    <xdr:ext cx="534377" cy="259045"/>
    <xdr:sp macro="" textlink="">
      <xdr:nvSpPr>
        <xdr:cNvPr id="609" name="テキスト ボックス 608"/>
        <xdr:cNvSpPr txBox="1"/>
      </xdr:nvSpPr>
      <xdr:spPr>
        <a:xfrm>
          <a:off x="14325111" y="1003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6204</xdr:rowOff>
    </xdr:from>
    <xdr:to>
      <xdr:col>72</xdr:col>
      <xdr:colOff>38100</xdr:colOff>
      <xdr:row>58</xdr:row>
      <xdr:rowOff>107804</xdr:rowOff>
    </xdr:to>
    <xdr:sp macro="" textlink="">
      <xdr:nvSpPr>
        <xdr:cNvPr id="610" name="楕円 609"/>
        <xdr:cNvSpPr/>
      </xdr:nvSpPr>
      <xdr:spPr>
        <a:xfrm>
          <a:off x="13652500" y="995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98931</xdr:rowOff>
    </xdr:from>
    <xdr:ext cx="534377" cy="259045"/>
    <xdr:sp macro="" textlink="">
      <xdr:nvSpPr>
        <xdr:cNvPr id="611" name="テキスト ボックス 610"/>
        <xdr:cNvSpPr txBox="1"/>
      </xdr:nvSpPr>
      <xdr:spPr>
        <a:xfrm>
          <a:off x="13436111" y="1004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91986</xdr:rowOff>
    </xdr:from>
    <xdr:to>
      <xdr:col>67</xdr:col>
      <xdr:colOff>101600</xdr:colOff>
      <xdr:row>59</xdr:row>
      <xdr:rowOff>22136</xdr:rowOff>
    </xdr:to>
    <xdr:sp macro="" textlink="">
      <xdr:nvSpPr>
        <xdr:cNvPr id="612" name="楕円 611"/>
        <xdr:cNvSpPr/>
      </xdr:nvSpPr>
      <xdr:spPr>
        <a:xfrm>
          <a:off x="12763500" y="100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13263</xdr:rowOff>
    </xdr:from>
    <xdr:ext cx="534377" cy="259045"/>
    <xdr:sp macro="" textlink="">
      <xdr:nvSpPr>
        <xdr:cNvPr id="613" name="テキスト ボックス 612"/>
        <xdr:cNvSpPr txBox="1"/>
      </xdr:nvSpPr>
      <xdr:spPr>
        <a:xfrm>
          <a:off x="12547111" y="1012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7" name="テキスト ボックス 626"/>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9" name="テキスト ボックス 628"/>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31" name="テキスト ボックス 630"/>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3" name="テキスト ボックス 632"/>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5" name="テキスト ボックス 634"/>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7" name="テキスト ボックス 636"/>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9" name="直線コネクタ 638"/>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2"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3" name="直線コネクタ 642"/>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4" name="直線コネクタ 64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macro="" textlink="">
      <xdr:nvSpPr>
        <xdr:cNvPr id="645" name="災害復旧費平均値テキスト"/>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6" name="フローチャート: 判断 645"/>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7" name="直線コネクタ 64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8" name="フローチャート: 判断 647"/>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9" name="テキスト ボックス 648"/>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0" name="直線コネクタ 64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51" name="フローチャート: 判断 650"/>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3" name="直線コネクタ 65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4" name="フローチャート: 判断 653"/>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5" name="テキスト ボックス 654"/>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6" name="フローチャート: 判断 655"/>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7" name="テキスト ボックス 656"/>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3" name="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4"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5" name="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6" name="テキスト ボックス 66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7" name="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8" name="テキスト ボックス 667"/>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9" name="楕円 66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0" name="テキスト ボックス 66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1" name="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2" name="テキスト ボックス 67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6" name="テキスト ボックス 685"/>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2" name="テキスト ボックス 69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6" name="直線コネクタ 695"/>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7"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8" name="直線コネクタ 697"/>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9"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700" name="直線コネクタ 699"/>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15112</xdr:rowOff>
    </xdr:from>
    <xdr:to>
      <xdr:col>85</xdr:col>
      <xdr:colOff>127000</xdr:colOff>
      <xdr:row>97</xdr:row>
      <xdr:rowOff>48718</xdr:rowOff>
    </xdr:to>
    <xdr:cxnSp macro="">
      <xdr:nvCxnSpPr>
        <xdr:cNvPr id="701" name="直線コネクタ 700"/>
        <xdr:cNvCxnSpPr/>
      </xdr:nvCxnSpPr>
      <xdr:spPr>
        <a:xfrm>
          <a:off x="15481300" y="16645762"/>
          <a:ext cx="838200" cy="3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148277</xdr:rowOff>
    </xdr:from>
    <xdr:ext cx="469744" cy="259045"/>
    <xdr:sp macro="" textlink="">
      <xdr:nvSpPr>
        <xdr:cNvPr id="702" name="公債費平均値テキスト"/>
        <xdr:cNvSpPr txBox="1"/>
      </xdr:nvSpPr>
      <xdr:spPr>
        <a:xfrm>
          <a:off x="16370300" y="1626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3" name="フローチャート: 判断 702"/>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86207</xdr:rowOff>
    </xdr:from>
    <xdr:to>
      <xdr:col>81</xdr:col>
      <xdr:colOff>50800</xdr:colOff>
      <xdr:row>97</xdr:row>
      <xdr:rowOff>15112</xdr:rowOff>
    </xdr:to>
    <xdr:cxnSp macro="">
      <xdr:nvCxnSpPr>
        <xdr:cNvPr id="704" name="直線コネクタ 703"/>
        <xdr:cNvCxnSpPr/>
      </xdr:nvCxnSpPr>
      <xdr:spPr>
        <a:xfrm>
          <a:off x="14592300" y="16545407"/>
          <a:ext cx="8890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5" name="フローチャート: 判断 704"/>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159326</xdr:rowOff>
    </xdr:from>
    <xdr:ext cx="469744" cy="259045"/>
    <xdr:sp macro="" textlink="">
      <xdr:nvSpPr>
        <xdr:cNvPr id="706" name="テキスト ボックス 705"/>
        <xdr:cNvSpPr txBox="1"/>
      </xdr:nvSpPr>
      <xdr:spPr>
        <a:xfrm>
          <a:off x="15246428" y="1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31038</xdr:rowOff>
    </xdr:from>
    <xdr:to>
      <xdr:col>76</xdr:col>
      <xdr:colOff>114300</xdr:colOff>
      <xdr:row>96</xdr:row>
      <xdr:rowOff>86207</xdr:rowOff>
    </xdr:to>
    <xdr:cxnSp macro="">
      <xdr:nvCxnSpPr>
        <xdr:cNvPr id="707" name="直線コネクタ 706"/>
        <xdr:cNvCxnSpPr/>
      </xdr:nvCxnSpPr>
      <xdr:spPr>
        <a:xfrm>
          <a:off x="13703300" y="16490238"/>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8" name="フローチャート: 判断 707"/>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58360</xdr:rowOff>
    </xdr:from>
    <xdr:ext cx="469744" cy="259045"/>
    <xdr:sp macro="" textlink="">
      <xdr:nvSpPr>
        <xdr:cNvPr id="709" name="テキスト ボックス 708"/>
        <xdr:cNvSpPr txBox="1"/>
      </xdr:nvSpPr>
      <xdr:spPr>
        <a:xfrm>
          <a:off x="14357428" y="16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153645</xdr:rowOff>
    </xdr:from>
    <xdr:to>
      <xdr:col>71</xdr:col>
      <xdr:colOff>177800</xdr:colOff>
      <xdr:row>96</xdr:row>
      <xdr:rowOff>31038</xdr:rowOff>
    </xdr:to>
    <xdr:cxnSp macro="">
      <xdr:nvCxnSpPr>
        <xdr:cNvPr id="710" name="直線コネクタ 709"/>
        <xdr:cNvCxnSpPr/>
      </xdr:nvCxnSpPr>
      <xdr:spPr>
        <a:xfrm>
          <a:off x="12814300" y="16441395"/>
          <a:ext cx="889000" cy="4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11" name="フローチャート: 判断 710"/>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47998</xdr:rowOff>
    </xdr:from>
    <xdr:ext cx="469744" cy="259045"/>
    <xdr:sp macro="" textlink="">
      <xdr:nvSpPr>
        <xdr:cNvPr id="712" name="テキスト ボックス 711"/>
        <xdr:cNvSpPr txBox="1"/>
      </xdr:nvSpPr>
      <xdr:spPr>
        <a:xfrm>
          <a:off x="13468428" y="161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3" name="フローチャート: 判断 712"/>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66743</xdr:rowOff>
    </xdr:from>
    <xdr:ext cx="469744" cy="259045"/>
    <xdr:sp macro="" textlink="">
      <xdr:nvSpPr>
        <xdr:cNvPr id="714" name="テキスト ボックス 713"/>
        <xdr:cNvSpPr txBox="1"/>
      </xdr:nvSpPr>
      <xdr:spPr>
        <a:xfrm>
          <a:off x="12579428" y="1601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169368</xdr:rowOff>
    </xdr:from>
    <xdr:to>
      <xdr:col>85</xdr:col>
      <xdr:colOff>177800</xdr:colOff>
      <xdr:row>97</xdr:row>
      <xdr:rowOff>99518</xdr:rowOff>
    </xdr:to>
    <xdr:sp macro="" textlink="">
      <xdr:nvSpPr>
        <xdr:cNvPr id="720" name="楕円 719"/>
        <xdr:cNvSpPr/>
      </xdr:nvSpPr>
      <xdr:spPr>
        <a:xfrm>
          <a:off x="16268700" y="166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147795</xdr:rowOff>
    </xdr:from>
    <xdr:ext cx="469744" cy="259045"/>
    <xdr:sp macro="" textlink="">
      <xdr:nvSpPr>
        <xdr:cNvPr id="721" name="公債費該当値テキスト"/>
        <xdr:cNvSpPr txBox="1"/>
      </xdr:nvSpPr>
      <xdr:spPr>
        <a:xfrm>
          <a:off x="16370300" y="1660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135762</xdr:rowOff>
    </xdr:from>
    <xdr:to>
      <xdr:col>81</xdr:col>
      <xdr:colOff>101600</xdr:colOff>
      <xdr:row>97</xdr:row>
      <xdr:rowOff>65912</xdr:rowOff>
    </xdr:to>
    <xdr:sp macro="" textlink="">
      <xdr:nvSpPr>
        <xdr:cNvPr id="722" name="楕円 721"/>
        <xdr:cNvSpPr/>
      </xdr:nvSpPr>
      <xdr:spPr>
        <a:xfrm>
          <a:off x="15430500" y="165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57039</xdr:rowOff>
    </xdr:from>
    <xdr:ext cx="469744" cy="259045"/>
    <xdr:sp macro="" textlink="">
      <xdr:nvSpPr>
        <xdr:cNvPr id="723" name="テキスト ボックス 722"/>
        <xdr:cNvSpPr txBox="1"/>
      </xdr:nvSpPr>
      <xdr:spPr>
        <a:xfrm>
          <a:off x="15246428" y="1668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35407</xdr:rowOff>
    </xdr:from>
    <xdr:to>
      <xdr:col>76</xdr:col>
      <xdr:colOff>165100</xdr:colOff>
      <xdr:row>96</xdr:row>
      <xdr:rowOff>137007</xdr:rowOff>
    </xdr:to>
    <xdr:sp macro="" textlink="">
      <xdr:nvSpPr>
        <xdr:cNvPr id="724" name="楕円 723"/>
        <xdr:cNvSpPr/>
      </xdr:nvSpPr>
      <xdr:spPr>
        <a:xfrm>
          <a:off x="14541500" y="164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128134</xdr:rowOff>
    </xdr:from>
    <xdr:ext cx="469744" cy="259045"/>
    <xdr:sp macro="" textlink="">
      <xdr:nvSpPr>
        <xdr:cNvPr id="725" name="テキスト ボックス 724"/>
        <xdr:cNvSpPr txBox="1"/>
      </xdr:nvSpPr>
      <xdr:spPr>
        <a:xfrm>
          <a:off x="14357428" y="1658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151688</xdr:rowOff>
    </xdr:from>
    <xdr:to>
      <xdr:col>72</xdr:col>
      <xdr:colOff>38100</xdr:colOff>
      <xdr:row>96</xdr:row>
      <xdr:rowOff>81838</xdr:rowOff>
    </xdr:to>
    <xdr:sp macro="" textlink="">
      <xdr:nvSpPr>
        <xdr:cNvPr id="726" name="楕円 725"/>
        <xdr:cNvSpPr/>
      </xdr:nvSpPr>
      <xdr:spPr>
        <a:xfrm>
          <a:off x="13652500" y="164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72965</xdr:rowOff>
    </xdr:from>
    <xdr:ext cx="469744" cy="259045"/>
    <xdr:sp macro="" textlink="">
      <xdr:nvSpPr>
        <xdr:cNvPr id="727" name="テキスト ボックス 726"/>
        <xdr:cNvSpPr txBox="1"/>
      </xdr:nvSpPr>
      <xdr:spPr>
        <a:xfrm>
          <a:off x="13468428" y="1653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728" name="楕円 727"/>
        <xdr:cNvSpPr/>
      </xdr:nvSpPr>
      <xdr:spPr>
        <a:xfrm>
          <a:off x="12763500" y="163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24122</xdr:rowOff>
    </xdr:from>
    <xdr:ext cx="469744" cy="259045"/>
    <xdr:sp macro="" textlink="">
      <xdr:nvSpPr>
        <xdr:cNvPr id="729" name="テキスト ボックス 728"/>
        <xdr:cNvSpPr txBox="1"/>
      </xdr:nvSpPr>
      <xdr:spPr>
        <a:xfrm>
          <a:off x="12579428" y="1648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1" name="テキスト ボックス 75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3" name="直線コネクタ 752"/>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6"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7" name="直線コネクタ 756"/>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9"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60" name="フローチャート: 判断 759"/>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2" name="フローチャート: 判断 761"/>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3" name="テキスト ボックス 762"/>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5" name="フローチャート: 判断 764"/>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6" name="テキスト ボックス 765"/>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8" name="フローチャート: 判断 767"/>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9" name="テキスト ボックス 768"/>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70" name="フローチャート: 判断 769"/>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71" name="テキスト ボックス 770"/>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民生費に係る住民一人当たりのコストは近年増加傾向を示しており、令和元年度は前年度に対して</a:t>
          </a:r>
          <a:r>
            <a:rPr kumimoji="1" lang="en-US" altLang="ja-JP" sz="1300">
              <a:latin typeface="ＭＳ Ｐゴシック" panose="020B0600070205080204" pitchFamily="50" charset="-128"/>
              <a:ea typeface="ＭＳ Ｐゴシック" panose="020B0600070205080204" pitchFamily="50" charset="-128"/>
            </a:rPr>
            <a:t>1,989</a:t>
          </a:r>
          <a:r>
            <a:rPr kumimoji="1" lang="ja-JP" altLang="en-US" sz="1300">
              <a:latin typeface="ＭＳ Ｐゴシック" panose="020B0600070205080204" pitchFamily="50" charset="-128"/>
              <a:ea typeface="ＭＳ Ｐゴシック" panose="020B0600070205080204" pitchFamily="50" charset="-128"/>
            </a:rPr>
            <a:t>円の増となった。今後も少子化・超高齢社会への対応などにより、民生費総額は伸びが想定される。</a:t>
          </a:r>
        </a:p>
        <a:p>
          <a:r>
            <a:rPr kumimoji="1" lang="ja-JP" altLang="en-US" sz="1300">
              <a:latin typeface="ＭＳ Ｐゴシック" panose="020B0600070205080204" pitchFamily="50" charset="-128"/>
              <a:ea typeface="ＭＳ Ｐゴシック" panose="020B0600070205080204" pitchFamily="50" charset="-128"/>
            </a:rPr>
            <a:t>全体を通して、住民一人当たりのコストは概ね類似団体平均より低くなっている。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実質収支額の標準財政規模比は</a:t>
          </a:r>
          <a:r>
            <a:rPr kumimoji="1" lang="en-US" altLang="ja-JP" sz="1400">
              <a:latin typeface="ＭＳ ゴシック" pitchFamily="49" charset="-128"/>
              <a:ea typeface="ＭＳ ゴシック" pitchFamily="49" charset="-128"/>
            </a:rPr>
            <a:t>0.63</a:t>
          </a:r>
          <a:r>
            <a:rPr kumimoji="1" lang="ja-JP" altLang="en-US" sz="1400">
              <a:latin typeface="ＭＳ ゴシック" pitchFamily="49" charset="-128"/>
              <a:ea typeface="ＭＳ ゴシック" pitchFamily="49" charset="-128"/>
            </a:rPr>
            <a:t>ポイントの減となっており、引き続き適正な範囲となるよう、執行管理に努めていく。</a:t>
          </a:r>
        </a:p>
        <a:p>
          <a:r>
            <a:rPr kumimoji="1" lang="ja-JP" altLang="en-US" sz="1400">
              <a:latin typeface="ＭＳ ゴシック" pitchFamily="49" charset="-128"/>
              <a:ea typeface="ＭＳ ゴシック" pitchFamily="49" charset="-128"/>
            </a:rPr>
            <a:t>　財政調整基金残高の標準財政規模比は</a:t>
          </a:r>
          <a:r>
            <a:rPr kumimoji="1" lang="en-US" altLang="ja-JP" sz="1400">
              <a:latin typeface="ＭＳ ゴシック" pitchFamily="49" charset="-128"/>
              <a:ea typeface="ＭＳ ゴシック" pitchFamily="49" charset="-128"/>
            </a:rPr>
            <a:t>6.31</a:t>
          </a:r>
          <a:r>
            <a:rPr kumimoji="1" lang="ja-JP" altLang="en-US" sz="1400">
              <a:latin typeface="ＭＳ ゴシック" pitchFamily="49" charset="-128"/>
              <a:ea typeface="ＭＳ ゴシック" pitchFamily="49" charset="-128"/>
            </a:rPr>
            <a:t>ポイントの減となっている。区の財政は景気変動の影響を非常に受けやすいことから、経済危機等による減収への備えなど、引き続き財政調整基金残高の推移に十分留意する必要がある。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連結実質赤字比率に係る黒字額の標準財政規模比は、前年度に対し</a:t>
          </a:r>
          <a:r>
            <a:rPr kumimoji="1" lang="en-US" altLang="ja-JP" sz="1400">
              <a:latin typeface="ＭＳ ゴシック" pitchFamily="49" charset="-128"/>
              <a:ea typeface="ＭＳ ゴシック" pitchFamily="49" charset="-128"/>
            </a:rPr>
            <a:t>0.47</a:t>
          </a:r>
          <a:r>
            <a:rPr kumimoji="1" lang="ja-JP" altLang="en-US" sz="1400">
              <a:latin typeface="ＭＳ ゴシック" pitchFamily="49" charset="-128"/>
              <a:ea typeface="ＭＳ ゴシック" pitchFamily="49" charset="-128"/>
            </a:rPr>
            <a:t>ポイントの減となり、</a:t>
          </a:r>
          <a:r>
            <a:rPr kumimoji="1" lang="en-US" altLang="ja-JP" sz="1400">
              <a:latin typeface="ＭＳ ゴシック" pitchFamily="49" charset="-128"/>
              <a:ea typeface="ＭＳ ゴシック" pitchFamily="49" charset="-128"/>
            </a:rPr>
            <a:t>4.06</a:t>
          </a:r>
          <a:r>
            <a:rPr kumimoji="1" lang="ja-JP" altLang="en-US" sz="1400">
              <a:latin typeface="ＭＳ ゴシック" pitchFamily="49" charset="-128"/>
              <a:ea typeface="ＭＳ ゴシック" pitchFamily="49" charset="-128"/>
            </a:rPr>
            <a:t>％となっている。全会計において黒字であり、連結実質赤字比率は生じていない。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280208262</v>
      </c>
      <c r="BO4" s="462"/>
      <c r="BP4" s="462"/>
      <c r="BQ4" s="462"/>
      <c r="BR4" s="462"/>
      <c r="BS4" s="462"/>
      <c r="BT4" s="462"/>
      <c r="BU4" s="463"/>
      <c r="BV4" s="461">
        <v>282546360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2.2000000000000002</v>
      </c>
      <c r="CU4" s="646"/>
      <c r="CV4" s="646"/>
      <c r="CW4" s="646"/>
      <c r="CX4" s="646"/>
      <c r="CY4" s="646"/>
      <c r="CZ4" s="646"/>
      <c r="DA4" s="647"/>
      <c r="DB4" s="645">
        <v>2.8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275540482</v>
      </c>
      <c r="BO5" s="467"/>
      <c r="BP5" s="467"/>
      <c r="BQ5" s="467"/>
      <c r="BR5" s="467"/>
      <c r="BS5" s="467"/>
      <c r="BT5" s="467"/>
      <c r="BU5" s="468"/>
      <c r="BV5" s="466">
        <v>276510986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85.9</v>
      </c>
      <c r="CU5" s="437"/>
      <c r="CV5" s="437"/>
      <c r="CW5" s="437"/>
      <c r="CX5" s="437"/>
      <c r="CY5" s="437"/>
      <c r="CZ5" s="437"/>
      <c r="DA5" s="438"/>
      <c r="DB5" s="436">
        <v>83.3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4667780</v>
      </c>
      <c r="BO6" s="467"/>
      <c r="BP6" s="467"/>
      <c r="BQ6" s="467"/>
      <c r="BR6" s="467"/>
      <c r="BS6" s="467"/>
      <c r="BT6" s="467"/>
      <c r="BU6" s="468"/>
      <c r="BV6" s="466">
        <v>6035374</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85.9</v>
      </c>
      <c r="CU6" s="620"/>
      <c r="CV6" s="620"/>
      <c r="CW6" s="620"/>
      <c r="CX6" s="620"/>
      <c r="CY6" s="620"/>
      <c r="CZ6" s="620"/>
      <c r="DA6" s="621"/>
      <c r="DB6" s="619">
        <v>83.3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1013454</v>
      </c>
      <c r="BO7" s="467"/>
      <c r="BP7" s="467"/>
      <c r="BQ7" s="467"/>
      <c r="BR7" s="467"/>
      <c r="BS7" s="467"/>
      <c r="BT7" s="467"/>
      <c r="BU7" s="468"/>
      <c r="BV7" s="466">
        <v>1415386</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169514766</v>
      </c>
      <c r="CU7" s="467"/>
      <c r="CV7" s="467"/>
      <c r="CW7" s="467"/>
      <c r="CX7" s="467"/>
      <c r="CY7" s="467"/>
      <c r="CZ7" s="467"/>
      <c r="DA7" s="468"/>
      <c r="DB7" s="466">
        <v>165399143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3654326</v>
      </c>
      <c r="BO8" s="467"/>
      <c r="BP8" s="467"/>
      <c r="BQ8" s="467"/>
      <c r="BR8" s="467"/>
      <c r="BS8" s="467"/>
      <c r="BT8" s="467"/>
      <c r="BU8" s="468"/>
      <c r="BV8" s="466">
        <v>4619988</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0.54</v>
      </c>
      <c r="CU8" s="580"/>
      <c r="CV8" s="580"/>
      <c r="CW8" s="580"/>
      <c r="CX8" s="580"/>
      <c r="CY8" s="580"/>
      <c r="CZ8" s="580"/>
      <c r="DA8" s="581"/>
      <c r="DB8" s="579">
        <v>0.54</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717082</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110</v>
      </c>
      <c r="AV9" s="524"/>
      <c r="AW9" s="524"/>
      <c r="AX9" s="524"/>
      <c r="AY9" s="446" t="s">
        <v>117</v>
      </c>
      <c r="AZ9" s="447"/>
      <c r="BA9" s="447"/>
      <c r="BB9" s="447"/>
      <c r="BC9" s="447"/>
      <c r="BD9" s="447"/>
      <c r="BE9" s="447"/>
      <c r="BF9" s="447"/>
      <c r="BG9" s="447"/>
      <c r="BH9" s="447"/>
      <c r="BI9" s="447"/>
      <c r="BJ9" s="447"/>
      <c r="BK9" s="447"/>
      <c r="BL9" s="447"/>
      <c r="BM9" s="448"/>
      <c r="BN9" s="466">
        <v>-965662</v>
      </c>
      <c r="BO9" s="467"/>
      <c r="BP9" s="467"/>
      <c r="BQ9" s="467"/>
      <c r="BR9" s="467"/>
      <c r="BS9" s="467"/>
      <c r="BT9" s="467"/>
      <c r="BU9" s="468"/>
      <c r="BV9" s="466">
        <v>-5020485</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1.6</v>
      </c>
      <c r="CU9" s="437"/>
      <c r="CV9" s="437"/>
      <c r="CW9" s="437"/>
      <c r="CX9" s="437"/>
      <c r="CY9" s="437"/>
      <c r="CZ9" s="437"/>
      <c r="DA9" s="438"/>
      <c r="DB9" s="436">
        <v>1.9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693373</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110</v>
      </c>
      <c r="AV10" s="524"/>
      <c r="AW10" s="524"/>
      <c r="AX10" s="524"/>
      <c r="AY10" s="446" t="s">
        <v>121</v>
      </c>
      <c r="AZ10" s="447"/>
      <c r="BA10" s="447"/>
      <c r="BB10" s="447"/>
      <c r="BC10" s="447"/>
      <c r="BD10" s="447"/>
      <c r="BE10" s="447"/>
      <c r="BF10" s="447"/>
      <c r="BG10" s="447"/>
      <c r="BH10" s="447"/>
      <c r="BI10" s="447"/>
      <c r="BJ10" s="447"/>
      <c r="BK10" s="447"/>
      <c r="BL10" s="447"/>
      <c r="BM10" s="448"/>
      <c r="BN10" s="466">
        <v>24012</v>
      </c>
      <c r="BO10" s="467"/>
      <c r="BP10" s="467"/>
      <c r="BQ10" s="467"/>
      <c r="BR10" s="467"/>
      <c r="BS10" s="467"/>
      <c r="BT10" s="467"/>
      <c r="BU10" s="468"/>
      <c r="BV10" s="466">
        <v>24934</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110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734493</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110</v>
      </c>
      <c r="AV12" s="524"/>
      <c r="AW12" s="524"/>
      <c r="AX12" s="524"/>
      <c r="AY12" s="446" t="s">
        <v>135</v>
      </c>
      <c r="AZ12" s="447"/>
      <c r="BA12" s="447"/>
      <c r="BB12" s="447"/>
      <c r="BC12" s="447"/>
      <c r="BD12" s="447"/>
      <c r="BE12" s="447"/>
      <c r="BF12" s="447"/>
      <c r="BG12" s="447"/>
      <c r="BH12" s="447"/>
      <c r="BI12" s="447"/>
      <c r="BJ12" s="447"/>
      <c r="BK12" s="447"/>
      <c r="BL12" s="447"/>
      <c r="BM12" s="448"/>
      <c r="BN12" s="466">
        <v>11400000</v>
      </c>
      <c r="BO12" s="467"/>
      <c r="BP12" s="467"/>
      <c r="BQ12" s="467"/>
      <c r="BR12" s="467"/>
      <c r="BS12" s="467"/>
      <c r="BT12" s="467"/>
      <c r="BU12" s="468"/>
      <c r="BV12" s="466">
        <v>3800000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709206</v>
      </c>
      <c r="S13" s="570"/>
      <c r="T13" s="570"/>
      <c r="U13" s="570"/>
      <c r="V13" s="571"/>
      <c r="W13" s="557" t="s">
        <v>138</v>
      </c>
      <c r="X13" s="479"/>
      <c r="Y13" s="479"/>
      <c r="Z13" s="479"/>
      <c r="AA13" s="479"/>
      <c r="AB13" s="480"/>
      <c r="AC13" s="442">
        <v>415</v>
      </c>
      <c r="AD13" s="443"/>
      <c r="AE13" s="443"/>
      <c r="AF13" s="443"/>
      <c r="AG13" s="444"/>
      <c r="AH13" s="442">
        <v>354</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-12341650</v>
      </c>
      <c r="BO13" s="467"/>
      <c r="BP13" s="467"/>
      <c r="BQ13" s="467"/>
      <c r="BR13" s="467"/>
      <c r="BS13" s="467"/>
      <c r="BT13" s="467"/>
      <c r="BU13" s="468"/>
      <c r="BV13" s="466">
        <v>-8795551</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-4</v>
      </c>
      <c r="CU13" s="437"/>
      <c r="CV13" s="437"/>
      <c r="CW13" s="437"/>
      <c r="CX13" s="437"/>
      <c r="CY13" s="437"/>
      <c r="CZ13" s="437"/>
      <c r="DA13" s="438"/>
      <c r="DB13" s="436">
        <v>-3.9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729534</v>
      </c>
      <c r="S14" s="570"/>
      <c r="T14" s="570"/>
      <c r="U14" s="570"/>
      <c r="V14" s="571"/>
      <c r="W14" s="572"/>
      <c r="X14" s="482"/>
      <c r="Y14" s="482"/>
      <c r="Z14" s="482"/>
      <c r="AA14" s="482"/>
      <c r="AB14" s="483"/>
      <c r="AC14" s="562">
        <v>0.1</v>
      </c>
      <c r="AD14" s="563"/>
      <c r="AE14" s="563"/>
      <c r="AF14" s="563"/>
      <c r="AG14" s="564"/>
      <c r="AH14" s="562">
        <v>0.1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145</v>
      </c>
      <c r="CU14" s="574"/>
      <c r="CV14" s="574"/>
      <c r="CW14" s="574"/>
      <c r="CX14" s="574"/>
      <c r="CY14" s="574"/>
      <c r="CZ14" s="574"/>
      <c r="DA14" s="575"/>
      <c r="DB14" s="573" t="s">
        <v>145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705335</v>
      </c>
      <c r="S15" s="570"/>
      <c r="T15" s="570"/>
      <c r="U15" s="570"/>
      <c r="V15" s="571"/>
      <c r="W15" s="557" t="s">
        <v>147</v>
      </c>
      <c r="X15" s="479"/>
      <c r="Y15" s="479"/>
      <c r="Z15" s="479"/>
      <c r="AA15" s="479"/>
      <c r="AB15" s="480"/>
      <c r="AC15" s="442">
        <v>61999</v>
      </c>
      <c r="AD15" s="443"/>
      <c r="AE15" s="443"/>
      <c r="AF15" s="443"/>
      <c r="AG15" s="444"/>
      <c r="AH15" s="442">
        <v>60578</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83058355</v>
      </c>
      <c r="BO15" s="462"/>
      <c r="BP15" s="462"/>
      <c r="BQ15" s="462"/>
      <c r="BR15" s="462"/>
      <c r="BS15" s="462"/>
      <c r="BT15" s="462"/>
      <c r="BU15" s="463"/>
      <c r="BV15" s="461">
        <v>80902024</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20.3</v>
      </c>
      <c r="AD16" s="563"/>
      <c r="AE16" s="563"/>
      <c r="AF16" s="563"/>
      <c r="AG16" s="564"/>
      <c r="AH16" s="562">
        <v>20.5</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156806855</v>
      </c>
      <c r="BO16" s="467"/>
      <c r="BP16" s="467"/>
      <c r="BQ16" s="467"/>
      <c r="BR16" s="467"/>
      <c r="BS16" s="467"/>
      <c r="BT16" s="467"/>
      <c r="BU16" s="468"/>
      <c r="BV16" s="466">
        <v>153022566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242337</v>
      </c>
      <c r="AD17" s="443"/>
      <c r="AE17" s="443"/>
      <c r="AF17" s="443"/>
      <c r="AG17" s="444"/>
      <c r="AH17" s="442">
        <v>234360</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169514766</v>
      </c>
      <c r="BO17" s="467"/>
      <c r="BP17" s="467"/>
      <c r="BQ17" s="467"/>
      <c r="BR17" s="467"/>
      <c r="BS17" s="467"/>
      <c r="BT17" s="467"/>
      <c r="BU17" s="468"/>
      <c r="BV17" s="466">
        <v>165399143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60.83</v>
      </c>
      <c r="M18" s="531"/>
      <c r="N18" s="531"/>
      <c r="O18" s="531"/>
      <c r="P18" s="531"/>
      <c r="Q18" s="531"/>
      <c r="R18" s="532"/>
      <c r="S18" s="532"/>
      <c r="T18" s="532"/>
      <c r="U18" s="532"/>
      <c r="V18" s="533"/>
      <c r="W18" s="547"/>
      <c r="X18" s="548"/>
      <c r="Y18" s="548"/>
      <c r="Z18" s="548"/>
      <c r="AA18" s="548"/>
      <c r="AB18" s="558"/>
      <c r="AC18" s="430">
        <v>79.5</v>
      </c>
      <c r="AD18" s="431"/>
      <c r="AE18" s="431"/>
      <c r="AF18" s="431"/>
      <c r="AG18" s="534"/>
      <c r="AH18" s="430">
        <v>79.400000000000006</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148956022</v>
      </c>
      <c r="BO18" s="467"/>
      <c r="BP18" s="467"/>
      <c r="BQ18" s="467"/>
      <c r="BR18" s="467"/>
      <c r="BS18" s="467"/>
      <c r="BT18" s="467"/>
      <c r="BU18" s="468"/>
      <c r="BV18" s="466">
        <v>140669534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11788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196272571</v>
      </c>
      <c r="BO19" s="467"/>
      <c r="BP19" s="467"/>
      <c r="BQ19" s="467"/>
      <c r="BR19" s="467"/>
      <c r="BS19" s="467"/>
      <c r="BT19" s="467"/>
      <c r="BU19" s="468"/>
      <c r="BV19" s="466">
        <v>186598520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371149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17987027</v>
      </c>
      <c r="BO23" s="467"/>
      <c r="BP23" s="467"/>
      <c r="BQ23" s="467"/>
      <c r="BR23" s="467"/>
      <c r="BS23" s="467"/>
      <c r="BT23" s="467"/>
      <c r="BU23" s="468"/>
      <c r="BV23" s="466">
        <v>20541567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11548</v>
      </c>
      <c r="R24" s="443"/>
      <c r="S24" s="443"/>
      <c r="T24" s="443"/>
      <c r="U24" s="443"/>
      <c r="V24" s="444"/>
      <c r="W24" s="508"/>
      <c r="X24" s="499"/>
      <c r="Y24" s="500"/>
      <c r="Z24" s="439" t="s">
        <v>171</v>
      </c>
      <c r="AA24" s="440"/>
      <c r="AB24" s="440"/>
      <c r="AC24" s="440"/>
      <c r="AD24" s="440"/>
      <c r="AE24" s="440"/>
      <c r="AF24" s="440"/>
      <c r="AG24" s="441"/>
      <c r="AH24" s="442">
        <v>4119</v>
      </c>
      <c r="AI24" s="443"/>
      <c r="AJ24" s="443"/>
      <c r="AK24" s="443"/>
      <c r="AL24" s="444"/>
      <c r="AM24" s="442">
        <v>12612378</v>
      </c>
      <c r="AN24" s="443"/>
      <c r="AO24" s="443"/>
      <c r="AP24" s="443"/>
      <c r="AQ24" s="443"/>
      <c r="AR24" s="444"/>
      <c r="AS24" s="442">
        <v>3062</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15578762</v>
      </c>
      <c r="BO24" s="467"/>
      <c r="BP24" s="467"/>
      <c r="BQ24" s="467"/>
      <c r="BR24" s="467"/>
      <c r="BS24" s="467"/>
      <c r="BT24" s="467"/>
      <c r="BU24" s="468"/>
      <c r="BV24" s="466">
        <v>17959707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2</v>
      </c>
      <c r="M25" s="443"/>
      <c r="N25" s="443"/>
      <c r="O25" s="443"/>
      <c r="P25" s="444"/>
      <c r="Q25" s="442">
        <v>9268</v>
      </c>
      <c r="R25" s="443"/>
      <c r="S25" s="443"/>
      <c r="T25" s="443"/>
      <c r="U25" s="443"/>
      <c r="V25" s="444"/>
      <c r="W25" s="508"/>
      <c r="X25" s="499"/>
      <c r="Y25" s="500"/>
      <c r="Z25" s="439" t="s">
        <v>174</v>
      </c>
      <c r="AA25" s="440"/>
      <c r="AB25" s="440"/>
      <c r="AC25" s="440"/>
      <c r="AD25" s="440"/>
      <c r="AE25" s="440"/>
      <c r="AF25" s="440"/>
      <c r="AG25" s="441"/>
      <c r="AH25" s="442" t="s">
        <v>145</v>
      </c>
      <c r="AI25" s="443"/>
      <c r="AJ25" s="443"/>
      <c r="AK25" s="443"/>
      <c r="AL25" s="444"/>
      <c r="AM25" s="442" t="s">
        <v>175</v>
      </c>
      <c r="AN25" s="443"/>
      <c r="AO25" s="443"/>
      <c r="AP25" s="443"/>
      <c r="AQ25" s="443"/>
      <c r="AR25" s="444"/>
      <c r="AS25" s="442" t="s">
        <v>145</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31084067</v>
      </c>
      <c r="BO25" s="462"/>
      <c r="BP25" s="462"/>
      <c r="BQ25" s="462"/>
      <c r="BR25" s="462"/>
      <c r="BS25" s="462"/>
      <c r="BT25" s="462"/>
      <c r="BU25" s="463"/>
      <c r="BV25" s="461">
        <v>30498057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8292</v>
      </c>
      <c r="R26" s="443"/>
      <c r="S26" s="443"/>
      <c r="T26" s="443"/>
      <c r="U26" s="443"/>
      <c r="V26" s="444"/>
      <c r="W26" s="508"/>
      <c r="X26" s="499"/>
      <c r="Y26" s="500"/>
      <c r="Z26" s="439" t="s">
        <v>178</v>
      </c>
      <c r="AA26" s="521"/>
      <c r="AB26" s="521"/>
      <c r="AC26" s="521"/>
      <c r="AD26" s="521"/>
      <c r="AE26" s="521"/>
      <c r="AF26" s="521"/>
      <c r="AG26" s="522"/>
      <c r="AH26" s="442">
        <v>451</v>
      </c>
      <c r="AI26" s="443"/>
      <c r="AJ26" s="443"/>
      <c r="AK26" s="443"/>
      <c r="AL26" s="444"/>
      <c r="AM26" s="442">
        <v>1331352</v>
      </c>
      <c r="AN26" s="443"/>
      <c r="AO26" s="443"/>
      <c r="AP26" s="443"/>
      <c r="AQ26" s="443"/>
      <c r="AR26" s="444"/>
      <c r="AS26" s="442">
        <v>2952</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v>150000</v>
      </c>
      <c r="BO26" s="467"/>
      <c r="BP26" s="467"/>
      <c r="BQ26" s="467"/>
      <c r="BR26" s="467"/>
      <c r="BS26" s="467"/>
      <c r="BT26" s="467"/>
      <c r="BU26" s="468"/>
      <c r="BV26" s="466">
        <v>100000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9288</v>
      </c>
      <c r="R27" s="443"/>
      <c r="S27" s="443"/>
      <c r="T27" s="443"/>
      <c r="U27" s="443"/>
      <c r="V27" s="444"/>
      <c r="W27" s="508"/>
      <c r="X27" s="499"/>
      <c r="Y27" s="500"/>
      <c r="Z27" s="439" t="s">
        <v>181</v>
      </c>
      <c r="AA27" s="440"/>
      <c r="AB27" s="440"/>
      <c r="AC27" s="440"/>
      <c r="AD27" s="440"/>
      <c r="AE27" s="440"/>
      <c r="AF27" s="440"/>
      <c r="AG27" s="441"/>
      <c r="AH27" s="442">
        <v>10</v>
      </c>
      <c r="AI27" s="443"/>
      <c r="AJ27" s="443"/>
      <c r="AK27" s="443"/>
      <c r="AL27" s="444"/>
      <c r="AM27" s="442">
        <v>40908</v>
      </c>
      <c r="AN27" s="443"/>
      <c r="AO27" s="443"/>
      <c r="AP27" s="443"/>
      <c r="AQ27" s="443"/>
      <c r="AR27" s="444"/>
      <c r="AS27" s="442">
        <v>4091</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t="s">
        <v>128</v>
      </c>
      <c r="BO27" s="470"/>
      <c r="BP27" s="470"/>
      <c r="BQ27" s="470"/>
      <c r="BR27" s="470"/>
      <c r="BS27" s="470"/>
      <c r="BT27" s="470"/>
      <c r="BU27" s="471"/>
      <c r="BV27" s="469" t="s">
        <v>145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7835</v>
      </c>
      <c r="R28" s="443"/>
      <c r="S28" s="443"/>
      <c r="T28" s="443"/>
      <c r="U28" s="443"/>
      <c r="V28" s="444"/>
      <c r="W28" s="508"/>
      <c r="X28" s="499"/>
      <c r="Y28" s="500"/>
      <c r="Z28" s="439" t="s">
        <v>184</v>
      </c>
      <c r="AA28" s="440"/>
      <c r="AB28" s="440"/>
      <c r="AC28" s="440"/>
      <c r="AD28" s="440"/>
      <c r="AE28" s="440"/>
      <c r="AF28" s="440"/>
      <c r="AG28" s="441"/>
      <c r="AH28" s="442" t="s">
        <v>145</v>
      </c>
      <c r="AI28" s="443"/>
      <c r="AJ28" s="443"/>
      <c r="AK28" s="443"/>
      <c r="AL28" s="444"/>
      <c r="AM28" s="442" t="s">
        <v>145</v>
      </c>
      <c r="AN28" s="443"/>
      <c r="AO28" s="443"/>
      <c r="AP28" s="443"/>
      <c r="AQ28" s="443"/>
      <c r="AR28" s="444"/>
      <c r="AS28" s="442" t="s">
        <v>145</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56950536</v>
      </c>
      <c r="BO28" s="462"/>
      <c r="BP28" s="462"/>
      <c r="BQ28" s="462"/>
      <c r="BR28" s="462"/>
      <c r="BS28" s="462"/>
      <c r="BT28" s="462"/>
      <c r="BU28" s="463"/>
      <c r="BV28" s="461">
        <v>66016530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48</v>
      </c>
      <c r="M29" s="443"/>
      <c r="N29" s="443"/>
      <c r="O29" s="443"/>
      <c r="P29" s="444"/>
      <c r="Q29" s="442">
        <v>6123</v>
      </c>
      <c r="R29" s="443"/>
      <c r="S29" s="443"/>
      <c r="T29" s="443"/>
      <c r="U29" s="443"/>
      <c r="V29" s="444"/>
      <c r="W29" s="509"/>
      <c r="X29" s="510"/>
      <c r="Y29" s="511"/>
      <c r="Z29" s="439" t="s">
        <v>187</v>
      </c>
      <c r="AA29" s="440"/>
      <c r="AB29" s="440"/>
      <c r="AC29" s="440"/>
      <c r="AD29" s="440"/>
      <c r="AE29" s="440"/>
      <c r="AF29" s="440"/>
      <c r="AG29" s="441"/>
      <c r="AH29" s="442">
        <v>4129</v>
      </c>
      <c r="AI29" s="443"/>
      <c r="AJ29" s="443"/>
      <c r="AK29" s="443"/>
      <c r="AL29" s="444"/>
      <c r="AM29" s="442">
        <v>12653286</v>
      </c>
      <c r="AN29" s="443"/>
      <c r="AO29" s="443"/>
      <c r="AP29" s="443"/>
      <c r="AQ29" s="443"/>
      <c r="AR29" s="444"/>
      <c r="AS29" s="442">
        <v>3064</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2743482</v>
      </c>
      <c r="BO29" s="467"/>
      <c r="BP29" s="467"/>
      <c r="BQ29" s="467"/>
      <c r="BR29" s="467"/>
      <c r="BS29" s="467"/>
      <c r="BT29" s="467"/>
      <c r="BU29" s="468"/>
      <c r="BV29" s="466">
        <v>4740779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100.6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54499662</v>
      </c>
      <c r="BO30" s="470"/>
      <c r="BP30" s="470"/>
      <c r="BQ30" s="470"/>
      <c r="BR30" s="470"/>
      <c r="BS30" s="470"/>
      <c r="BT30" s="470"/>
      <c r="BU30" s="471"/>
      <c r="BV30" s="469">
        <v>44933372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198</v>
      </c>
      <c r="X33" s="428"/>
      <c r="Y33" s="428"/>
      <c r="Z33" s="428"/>
      <c r="AA33" s="428"/>
      <c r="AB33" s="428"/>
      <c r="AC33" s="428"/>
      <c r="AD33" s="428"/>
      <c r="AE33" s="428"/>
      <c r="AF33" s="428"/>
      <c r="AG33" s="428"/>
      <c r="AH33" s="428"/>
      <c r="AI33" s="428"/>
      <c r="AJ33" s="428"/>
      <c r="AK33" s="428"/>
      <c r="AL33" s="216"/>
      <c r="AM33" s="429" t="s">
        <v>196</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196</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5</v>
      </c>
      <c r="BX34" s="425"/>
      <c r="BY34" s="424" t="str">
        <f>IF('各会計、関係団体の財政状況及び健全化判断比率'!B68="","",'各会計、関係団体の財政状況及び健全化判断比率'!B68)</f>
        <v>特別区人事・厚生事務組合</v>
      </c>
      <c r="BZ34" s="424"/>
      <c r="CA34" s="424"/>
      <c r="CB34" s="424"/>
      <c r="CC34" s="424"/>
      <c r="CD34" s="424"/>
      <c r="CE34" s="424"/>
      <c r="CF34" s="424"/>
      <c r="CG34" s="424"/>
      <c r="CH34" s="424"/>
      <c r="CI34" s="424"/>
      <c r="CJ34" s="424"/>
      <c r="CK34" s="424"/>
      <c r="CL34" s="424"/>
      <c r="CM34" s="424"/>
      <c r="CN34" s="214"/>
      <c r="CO34" s="425">
        <f>IF(CQ34="","",MAX(C34:D43,U34:V43,AM34:AN43,BE34:BF43,BW34:BX43)+1)</f>
        <v>11</v>
      </c>
      <c r="CP34" s="425"/>
      <c r="CQ34" s="424" t="str">
        <f>IF('各会計、関係団体の財政状況及び健全化判断比率'!BS7="","",'各会計、関係団体の財政状況及び健全化判断比率'!BS7)</f>
        <v>大田区文化振興協会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6</v>
      </c>
      <c r="BX35" s="425"/>
      <c r="BY35" s="424" t="str">
        <f>IF('各会計、関係団体の財政状況及び健全化判断比率'!B69="","",'各会計、関係団体の財政状況及び健全化判断比率'!B69)</f>
        <v>特別区競馬組合</v>
      </c>
      <c r="BZ35" s="424"/>
      <c r="CA35" s="424"/>
      <c r="CB35" s="424"/>
      <c r="CC35" s="424"/>
      <c r="CD35" s="424"/>
      <c r="CE35" s="424"/>
      <c r="CF35" s="424"/>
      <c r="CG35" s="424"/>
      <c r="CH35" s="424"/>
      <c r="CI35" s="424"/>
      <c r="CJ35" s="424"/>
      <c r="CK35" s="424"/>
      <c r="CL35" s="424"/>
      <c r="CM35" s="424"/>
      <c r="CN35" s="214"/>
      <c r="CO35" s="425">
        <f t="shared" ref="CO35:CO43" si="3">IF(CQ35="","",CO34+1)</f>
        <v>12</v>
      </c>
      <c r="CP35" s="425"/>
      <c r="CQ35" s="424" t="str">
        <f>IF('各会計、関係団体の財政状況及び健全化判断比率'!BS8="","",'各会計、関係団体の財政状況及び健全化判断比率'!BS8)</f>
        <v>大田区産業振興協会</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7</v>
      </c>
      <c r="BX36" s="425"/>
      <c r="BY36" s="424" t="str">
        <f>IF('各会計、関係団体の財政状況及び健全化判断比率'!B70="","",'各会計、関係団体の財政状況及び健全化判断比率'!B70)</f>
        <v>臨海部広域斎場組合</v>
      </c>
      <c r="BZ36" s="424"/>
      <c r="CA36" s="424"/>
      <c r="CB36" s="424"/>
      <c r="CC36" s="424"/>
      <c r="CD36" s="424"/>
      <c r="CE36" s="424"/>
      <c r="CF36" s="424"/>
      <c r="CG36" s="424"/>
      <c r="CH36" s="424"/>
      <c r="CI36" s="424"/>
      <c r="CJ36" s="424"/>
      <c r="CK36" s="424"/>
      <c r="CL36" s="424"/>
      <c r="CM36" s="424"/>
      <c r="CN36" s="214"/>
      <c r="CO36" s="425">
        <f t="shared" si="3"/>
        <v>13</v>
      </c>
      <c r="CP36" s="425"/>
      <c r="CQ36" s="424" t="str">
        <f>IF('各会計、関係団体の財政状況及び健全化判断比率'!BS9="","",'各会計、関係団体の財政状況及び健全化判断比率'!BS9)</f>
        <v>大田区スポーツ協会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8</v>
      </c>
      <c r="BX37" s="425"/>
      <c r="BY37" s="424" t="str">
        <f>IF('各会計、関係団体の財政状況及び健全化判断比率'!B71="","",'各会計、関係団体の財政状況及び健全化判断比率'!B71)</f>
        <v>東京二十三区清掃一部事務組合</v>
      </c>
      <c r="BZ37" s="424"/>
      <c r="CA37" s="424"/>
      <c r="CB37" s="424"/>
      <c r="CC37" s="424"/>
      <c r="CD37" s="424"/>
      <c r="CE37" s="424"/>
      <c r="CF37" s="424"/>
      <c r="CG37" s="424"/>
      <c r="CH37" s="424"/>
      <c r="CI37" s="424"/>
      <c r="CJ37" s="424"/>
      <c r="CK37" s="424"/>
      <c r="CL37" s="424"/>
      <c r="CM37" s="424"/>
      <c r="CN37" s="214"/>
      <c r="CO37" s="425">
        <f t="shared" si="3"/>
        <v>14</v>
      </c>
      <c r="CP37" s="425"/>
      <c r="CQ37" s="424" t="str">
        <f>IF('各会計、関係団体の財政状況及び健全化判断比率'!BS10="","",'各会計、関係団体の財政状況及び健全化判断比率'!BS10)</f>
        <v>大田区土地開発公社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9</v>
      </c>
      <c r="BX38" s="425"/>
      <c r="BY38" s="424" t="str">
        <f>IF('各会計、関係団体の財政状況及び健全化判断比率'!B72="","",'各会計、関係団体の財政状況及び健全化判断比率'!B72)</f>
        <v>東京都後期高齢者医療広域連合（一般会計）</v>
      </c>
      <c r="BZ38" s="424"/>
      <c r="CA38" s="424"/>
      <c r="CB38" s="424"/>
      <c r="CC38" s="424"/>
      <c r="CD38" s="424"/>
      <c r="CE38" s="424"/>
      <c r="CF38" s="424"/>
      <c r="CG38" s="424"/>
      <c r="CH38" s="424"/>
      <c r="CI38" s="424"/>
      <c r="CJ38" s="424"/>
      <c r="CK38" s="424"/>
      <c r="CL38" s="424"/>
      <c r="CM38" s="424"/>
      <c r="CN38" s="214"/>
      <c r="CO38" s="425">
        <f t="shared" si="3"/>
        <v>15</v>
      </c>
      <c r="CP38" s="425"/>
      <c r="CQ38" s="424" t="str">
        <f>IF('各会計、関係団体の財政状況及び健全化判断比率'!BS11="","",'各会計、関係団体の財政状況及び健全化判断比率'!BS11)</f>
        <v>大田まちづくり公社</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10</v>
      </c>
      <c r="BX39" s="425"/>
      <c r="BY39" s="424" t="str">
        <f>IF('各会計、関係団体の財政状況及び健全化判断比率'!B73="","",'各会計、関係団体の財政状況及び健全化判断比率'!B73)</f>
        <v>東京都後期高齢者医療広域連合
（後期高齢者医療特別会計）</v>
      </c>
      <c r="BZ39" s="424"/>
      <c r="CA39" s="424"/>
      <c r="CB39" s="424"/>
      <c r="CC39" s="424"/>
      <c r="CD39" s="424"/>
      <c r="CE39" s="424"/>
      <c r="CF39" s="424"/>
      <c r="CG39" s="424"/>
      <c r="CH39" s="424"/>
      <c r="CI39" s="424"/>
      <c r="CJ39" s="424"/>
      <c r="CK39" s="424"/>
      <c r="CL39" s="424"/>
      <c r="CM39" s="424"/>
      <c r="CN39" s="214"/>
      <c r="CO39" s="425">
        <f t="shared" si="3"/>
        <v>16</v>
      </c>
      <c r="CP39" s="425"/>
      <c r="CQ39" s="424" t="str">
        <f>IF('各会計、関係団体の財政状況及び健全化判断比率'!BS12="","",'各会計、関係団体の財政状況及び健全化判断比率'!BS12)</f>
        <v>大田区環境公社</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f t="shared" si="3"/>
        <v>17</v>
      </c>
      <c r="CP40" s="425"/>
      <c r="CQ40" s="424" t="str">
        <f>IF('各会計、関係団体の財政状況及び健全化判断比率'!BS13="","",'各会計、関係団体の財政状況及び健全化判断比率'!BS13)</f>
        <v>国際都市おおた協会</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AVSc7lVzn5N46JRrK7YuuemAHkpbOMYezZ81Vqoh+bTRhnq1gz7ClepynLn/fNriT6YIg+m23DNckk3wEcAUxQ==" saltValue="Js34S85h4xTfzKJ4G0cJ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8" t="s">
        <v>558</v>
      </c>
      <c r="D34" s="1248"/>
      <c r="E34" s="1249"/>
      <c r="F34" s="32">
        <v>6.58</v>
      </c>
      <c r="G34" s="33">
        <v>3.86</v>
      </c>
      <c r="H34" s="33">
        <v>6.06</v>
      </c>
      <c r="I34" s="33">
        <v>2.79</v>
      </c>
      <c r="J34" s="34">
        <v>2.15</v>
      </c>
      <c r="K34" s="22"/>
      <c r="L34" s="22"/>
      <c r="M34" s="22"/>
      <c r="N34" s="22"/>
      <c r="O34" s="22"/>
      <c r="P34" s="22"/>
    </row>
    <row r="35" spans="1:16" ht="39" customHeight="1" x14ac:dyDescent="0.15">
      <c r="A35" s="22"/>
      <c r="B35" s="35"/>
      <c r="C35" s="1242" t="s">
        <v>559</v>
      </c>
      <c r="D35" s="1243"/>
      <c r="E35" s="1244"/>
      <c r="F35" s="36">
        <v>0.64</v>
      </c>
      <c r="G35" s="37">
        <v>1.28</v>
      </c>
      <c r="H35" s="37">
        <v>1.22</v>
      </c>
      <c r="I35" s="37">
        <v>1.07</v>
      </c>
      <c r="J35" s="38">
        <v>1.26</v>
      </c>
      <c r="K35" s="22"/>
      <c r="L35" s="22"/>
      <c r="M35" s="22"/>
      <c r="N35" s="22"/>
      <c r="O35" s="22"/>
      <c r="P35" s="22"/>
    </row>
    <row r="36" spans="1:16" ht="39" customHeight="1" x14ac:dyDescent="0.15">
      <c r="A36" s="22"/>
      <c r="B36" s="35"/>
      <c r="C36" s="1242" t="s">
        <v>560</v>
      </c>
      <c r="D36" s="1243"/>
      <c r="E36" s="1244"/>
      <c r="F36" s="36">
        <v>0.82</v>
      </c>
      <c r="G36" s="37">
        <v>1.77</v>
      </c>
      <c r="H36" s="37">
        <v>0.96</v>
      </c>
      <c r="I36" s="37">
        <v>0.61</v>
      </c>
      <c r="J36" s="38">
        <v>0.57999999999999996</v>
      </c>
      <c r="K36" s="22"/>
      <c r="L36" s="22"/>
      <c r="M36" s="22"/>
      <c r="N36" s="22"/>
      <c r="O36" s="22"/>
      <c r="P36" s="22"/>
    </row>
    <row r="37" spans="1:16" ht="39" customHeight="1" x14ac:dyDescent="0.15">
      <c r="A37" s="22"/>
      <c r="B37" s="35"/>
      <c r="C37" s="1242" t="s">
        <v>561</v>
      </c>
      <c r="D37" s="1243"/>
      <c r="E37" s="1244"/>
      <c r="F37" s="36">
        <v>7.0000000000000007E-2</v>
      </c>
      <c r="G37" s="37">
        <v>0.08</v>
      </c>
      <c r="H37" s="37">
        <v>0.09</v>
      </c>
      <c r="I37" s="37">
        <v>0.06</v>
      </c>
      <c r="J37" s="38">
        <v>7.0000000000000007E-2</v>
      </c>
      <c r="K37" s="22"/>
      <c r="L37" s="22"/>
      <c r="M37" s="22"/>
      <c r="N37" s="22"/>
      <c r="O37" s="22"/>
      <c r="P37" s="22"/>
    </row>
    <row r="38" spans="1:16" ht="39" customHeight="1" x14ac:dyDescent="0.15">
      <c r="A38" s="22"/>
      <c r="B38" s="35"/>
      <c r="C38" s="1242"/>
      <c r="D38" s="1243"/>
      <c r="E38" s="1244"/>
      <c r="F38" s="36"/>
      <c r="G38" s="37"/>
      <c r="H38" s="37"/>
      <c r="I38" s="37"/>
      <c r="J38" s="38"/>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562</v>
      </c>
      <c r="D42" s="1243"/>
      <c r="E42" s="1244"/>
      <c r="F42" s="36" t="s">
        <v>508</v>
      </c>
      <c r="G42" s="37" t="s">
        <v>508</v>
      </c>
      <c r="H42" s="37" t="s">
        <v>508</v>
      </c>
      <c r="I42" s="37" t="s">
        <v>508</v>
      </c>
      <c r="J42" s="38" t="s">
        <v>508</v>
      </c>
      <c r="K42" s="22"/>
      <c r="L42" s="22"/>
      <c r="M42" s="22"/>
      <c r="N42" s="22"/>
      <c r="O42" s="22"/>
      <c r="P42" s="22"/>
    </row>
    <row r="43" spans="1:16" ht="39" customHeight="1" thickBot="1" x14ac:dyDescent="0.2">
      <c r="A43" s="22"/>
      <c r="B43" s="40"/>
      <c r="C43" s="1245" t="s">
        <v>563</v>
      </c>
      <c r="D43" s="1246"/>
      <c r="E43" s="1247"/>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rzTdSgviomNR21RnXU+wpT8hdnzTeTzrSCEkhMLKPfJEem/ZSiHGQzZtVYZHt7uNvBKg9Sl/66z9vlrmegtQw==" saltValue="kt0U1a88V91F6FKcL/Ti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4632</v>
      </c>
      <c r="L45" s="60">
        <v>4673</v>
      </c>
      <c r="M45" s="60">
        <v>4192</v>
      </c>
      <c r="N45" s="60">
        <v>3270</v>
      </c>
      <c r="O45" s="61">
        <v>2950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508</v>
      </c>
      <c r="L46" s="64" t="s">
        <v>508</v>
      </c>
      <c r="M46" s="64" t="s">
        <v>508</v>
      </c>
      <c r="N46" s="64" t="s">
        <v>508</v>
      </c>
      <c r="O46" s="65" t="s">
        <v>508</v>
      </c>
      <c r="P46" s="48"/>
      <c r="Q46" s="48"/>
      <c r="R46" s="48"/>
      <c r="S46" s="48"/>
      <c r="T46" s="48"/>
      <c r="U46" s="48"/>
    </row>
    <row r="47" spans="1:21" ht="30.75" customHeight="1" x14ac:dyDescent="0.15">
      <c r="A47" s="48"/>
      <c r="B47" s="1270"/>
      <c r="C47" s="1271"/>
      <c r="D47" s="62"/>
      <c r="E47" s="1252" t="s">
        <v>14</v>
      </c>
      <c r="F47" s="1252"/>
      <c r="G47" s="1252"/>
      <c r="H47" s="1252"/>
      <c r="I47" s="1252"/>
      <c r="J47" s="1253"/>
      <c r="K47" s="63">
        <v>248</v>
      </c>
      <c r="L47" s="64">
        <v>160</v>
      </c>
      <c r="M47" s="64">
        <v>138</v>
      </c>
      <c r="N47" s="64">
        <v>138</v>
      </c>
      <c r="O47" s="65">
        <v>138</v>
      </c>
      <c r="P47" s="48"/>
      <c r="Q47" s="48"/>
      <c r="R47" s="48"/>
      <c r="S47" s="48"/>
      <c r="T47" s="48"/>
      <c r="U47" s="48"/>
    </row>
    <row r="48" spans="1:21" ht="30.75" customHeight="1" x14ac:dyDescent="0.15">
      <c r="A48" s="48"/>
      <c r="B48" s="1270"/>
      <c r="C48" s="1271"/>
      <c r="D48" s="62"/>
      <c r="E48" s="1252" t="s">
        <v>15</v>
      </c>
      <c r="F48" s="1252"/>
      <c r="G48" s="1252"/>
      <c r="H48" s="1252"/>
      <c r="I48" s="1252"/>
      <c r="J48" s="1253"/>
      <c r="K48" s="63" t="s">
        <v>508</v>
      </c>
      <c r="L48" s="64" t="s">
        <v>508</v>
      </c>
      <c r="M48" s="64" t="s">
        <v>508</v>
      </c>
      <c r="N48" s="64" t="s">
        <v>508</v>
      </c>
      <c r="O48" s="65" t="s">
        <v>508</v>
      </c>
      <c r="P48" s="48"/>
      <c r="Q48" s="48"/>
      <c r="R48" s="48"/>
      <c r="S48" s="48"/>
      <c r="T48" s="48"/>
      <c r="U48" s="48"/>
    </row>
    <row r="49" spans="1:21" ht="30.75" customHeight="1" x14ac:dyDescent="0.15">
      <c r="A49" s="48"/>
      <c r="B49" s="1270"/>
      <c r="C49" s="1271"/>
      <c r="D49" s="62"/>
      <c r="E49" s="1252" t="s">
        <v>16</v>
      </c>
      <c r="F49" s="1252"/>
      <c r="G49" s="1252"/>
      <c r="H49" s="1252"/>
      <c r="I49" s="1252"/>
      <c r="J49" s="1253"/>
      <c r="K49" s="63">
        <v>628</v>
      </c>
      <c r="L49" s="64">
        <v>419</v>
      </c>
      <c r="M49" s="64">
        <v>315</v>
      </c>
      <c r="N49" s="64">
        <v>301</v>
      </c>
      <c r="O49" s="65">
        <v>189</v>
      </c>
      <c r="P49" s="48"/>
      <c r="Q49" s="48"/>
      <c r="R49" s="48"/>
      <c r="S49" s="48"/>
      <c r="T49" s="48"/>
      <c r="U49" s="48"/>
    </row>
    <row r="50" spans="1:21" ht="30.75" customHeight="1" x14ac:dyDescent="0.15">
      <c r="A50" s="48"/>
      <c r="B50" s="1270"/>
      <c r="C50" s="1271"/>
      <c r="D50" s="62"/>
      <c r="E50" s="1252" t="s">
        <v>17</v>
      </c>
      <c r="F50" s="1252"/>
      <c r="G50" s="1252"/>
      <c r="H50" s="1252"/>
      <c r="I50" s="1252"/>
      <c r="J50" s="1253"/>
      <c r="K50" s="63">
        <v>3513</v>
      </c>
      <c r="L50" s="64">
        <v>2168</v>
      </c>
      <c r="M50" s="64">
        <v>1723</v>
      </c>
      <c r="N50" s="64">
        <v>1741</v>
      </c>
      <c r="O50" s="65">
        <v>2732</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508</v>
      </c>
      <c r="L51" s="64" t="s">
        <v>508</v>
      </c>
      <c r="M51" s="64" t="s">
        <v>508</v>
      </c>
      <c r="N51" s="64" t="s">
        <v>508</v>
      </c>
      <c r="O51" s="65" t="s">
        <v>508</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13251</v>
      </c>
      <c r="L52" s="64">
        <v>12851</v>
      </c>
      <c r="M52" s="64">
        <v>12459</v>
      </c>
      <c r="N52" s="64">
        <v>11976</v>
      </c>
      <c r="O52" s="65">
        <v>11694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-4230</v>
      </c>
      <c r="L53" s="69">
        <v>-5431</v>
      </c>
      <c r="M53" s="69">
        <v>-6091</v>
      </c>
      <c r="N53" s="69">
        <v>-6526</v>
      </c>
      <c r="O53" s="70">
        <v>-5685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58" t="s">
        <v>25</v>
      </c>
      <c r="C57" s="1259"/>
      <c r="D57" s="1262" t="s">
        <v>26</v>
      </c>
      <c r="E57" s="1263"/>
      <c r="F57" s="1263"/>
      <c r="G57" s="1263"/>
      <c r="H57" s="1263"/>
      <c r="I57" s="1263"/>
      <c r="J57" s="1264"/>
      <c r="K57" s="83">
        <v>16716</v>
      </c>
      <c r="L57" s="84">
        <v>14442</v>
      </c>
      <c r="M57" s="84">
        <v>12210</v>
      </c>
      <c r="N57" s="84">
        <v>9621</v>
      </c>
      <c r="O57" s="85">
        <v>8030</v>
      </c>
    </row>
    <row r="58" spans="1:21" ht="31.5" customHeight="1" thickBot="1" x14ac:dyDescent="0.2">
      <c r="B58" s="1260"/>
      <c r="C58" s="1261"/>
      <c r="D58" s="1265" t="s">
        <v>27</v>
      </c>
      <c r="E58" s="1266"/>
      <c r="F58" s="1266"/>
      <c r="G58" s="1266"/>
      <c r="H58" s="1266"/>
      <c r="I58" s="1266"/>
      <c r="J58" s="1267"/>
      <c r="K58" s="86">
        <v>1295</v>
      </c>
      <c r="L58" s="87">
        <v>763</v>
      </c>
      <c r="M58" s="87">
        <v>815</v>
      </c>
      <c r="N58" s="87">
        <v>952</v>
      </c>
      <c r="O58" s="88">
        <v>1090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chKlVLU/g8a4uDi4SJtnpSo6L3CT3Lgxtq1c2lhPz23R8SE1OHFwQXPER0xKQsOLbKmzIVjordvHxKVfeSplQ==" saltValue="qjnE6t1u9tggNIwQoQl6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88" t="s">
        <v>30</v>
      </c>
      <c r="C41" s="1289"/>
      <c r="D41" s="102"/>
      <c r="E41" s="1290" t="s">
        <v>31</v>
      </c>
      <c r="F41" s="1290"/>
      <c r="G41" s="1290"/>
      <c r="H41" s="1291"/>
      <c r="I41" s="103">
        <v>34454</v>
      </c>
      <c r="J41" s="104">
        <v>30097</v>
      </c>
      <c r="K41" s="104">
        <v>26531</v>
      </c>
      <c r="L41" s="104">
        <v>23920</v>
      </c>
      <c r="M41" s="105">
        <v>21681</v>
      </c>
    </row>
    <row r="42" spans="2:13" ht="27.75" customHeight="1" x14ac:dyDescent="0.15">
      <c r="B42" s="1278"/>
      <c r="C42" s="1279"/>
      <c r="D42" s="106"/>
      <c r="E42" s="1282" t="s">
        <v>32</v>
      </c>
      <c r="F42" s="1282"/>
      <c r="G42" s="1282"/>
      <c r="H42" s="1283"/>
      <c r="I42" s="107">
        <v>5839</v>
      </c>
      <c r="J42" s="108">
        <v>4934</v>
      </c>
      <c r="K42" s="108">
        <v>12355</v>
      </c>
      <c r="L42" s="108">
        <v>12304</v>
      </c>
      <c r="M42" s="109">
        <v>10863</v>
      </c>
    </row>
    <row r="43" spans="2:13" ht="27.75" customHeight="1" x14ac:dyDescent="0.15">
      <c r="B43" s="1278"/>
      <c r="C43" s="1279"/>
      <c r="D43" s="106"/>
      <c r="E43" s="1282" t="s">
        <v>33</v>
      </c>
      <c r="F43" s="1282"/>
      <c r="G43" s="1282"/>
      <c r="H43" s="1283"/>
      <c r="I43" s="107" t="s">
        <v>508</v>
      </c>
      <c r="J43" s="108" t="s">
        <v>508</v>
      </c>
      <c r="K43" s="108" t="s">
        <v>508</v>
      </c>
      <c r="L43" s="108" t="s">
        <v>508</v>
      </c>
      <c r="M43" s="109" t="s">
        <v>508</v>
      </c>
    </row>
    <row r="44" spans="2:13" ht="27.75" customHeight="1" x14ac:dyDescent="0.15">
      <c r="B44" s="1278"/>
      <c r="C44" s="1279"/>
      <c r="D44" s="106"/>
      <c r="E44" s="1282" t="s">
        <v>34</v>
      </c>
      <c r="F44" s="1282"/>
      <c r="G44" s="1282"/>
      <c r="H44" s="1283"/>
      <c r="I44" s="107">
        <v>2324</v>
      </c>
      <c r="J44" s="108">
        <v>2201</v>
      </c>
      <c r="K44" s="108">
        <v>2417</v>
      </c>
      <c r="L44" s="108">
        <v>2308</v>
      </c>
      <c r="M44" s="109">
        <v>2354</v>
      </c>
    </row>
    <row r="45" spans="2:13" ht="27.75" customHeight="1" x14ac:dyDescent="0.15">
      <c r="B45" s="1278"/>
      <c r="C45" s="1279"/>
      <c r="D45" s="106"/>
      <c r="E45" s="1282" t="s">
        <v>35</v>
      </c>
      <c r="F45" s="1282"/>
      <c r="G45" s="1282"/>
      <c r="H45" s="1283"/>
      <c r="I45" s="107">
        <v>35583</v>
      </c>
      <c r="J45" s="108">
        <v>35485</v>
      </c>
      <c r="K45" s="108">
        <v>32276</v>
      </c>
      <c r="L45" s="108">
        <v>30713</v>
      </c>
      <c r="M45" s="109">
        <v>31082</v>
      </c>
    </row>
    <row r="46" spans="2:13" ht="27.75" customHeight="1" x14ac:dyDescent="0.15">
      <c r="B46" s="1278"/>
      <c r="C46" s="1279"/>
      <c r="D46" s="110"/>
      <c r="E46" s="1282" t="s">
        <v>36</v>
      </c>
      <c r="F46" s="1282"/>
      <c r="G46" s="1282"/>
      <c r="H46" s="1283"/>
      <c r="I46" s="107">
        <v>7</v>
      </c>
      <c r="J46" s="108">
        <v>5</v>
      </c>
      <c r="K46" s="108">
        <v>2</v>
      </c>
      <c r="L46" s="108">
        <v>1</v>
      </c>
      <c r="M46" s="109">
        <v>1</v>
      </c>
    </row>
    <row r="47" spans="2:13" ht="27.75" customHeight="1" x14ac:dyDescent="0.15">
      <c r="B47" s="1278"/>
      <c r="C47" s="1279"/>
      <c r="D47" s="111"/>
      <c r="E47" s="1292" t="s">
        <v>37</v>
      </c>
      <c r="F47" s="1293"/>
      <c r="G47" s="1293"/>
      <c r="H47" s="1294"/>
      <c r="I47" s="107" t="s">
        <v>508</v>
      </c>
      <c r="J47" s="108" t="s">
        <v>508</v>
      </c>
      <c r="K47" s="108" t="s">
        <v>508</v>
      </c>
      <c r="L47" s="108" t="s">
        <v>508</v>
      </c>
      <c r="M47" s="109" t="s">
        <v>508</v>
      </c>
    </row>
    <row r="48" spans="2:13" ht="27.75" customHeight="1" x14ac:dyDescent="0.15">
      <c r="B48" s="1278"/>
      <c r="C48" s="1279"/>
      <c r="D48" s="106"/>
      <c r="E48" s="1282" t="s">
        <v>38</v>
      </c>
      <c r="F48" s="1282"/>
      <c r="G48" s="1282"/>
      <c r="H48" s="1283"/>
      <c r="I48" s="107" t="s">
        <v>508</v>
      </c>
      <c r="J48" s="108" t="s">
        <v>508</v>
      </c>
      <c r="K48" s="108" t="s">
        <v>508</v>
      </c>
      <c r="L48" s="108" t="s">
        <v>508</v>
      </c>
      <c r="M48" s="109" t="s">
        <v>508</v>
      </c>
    </row>
    <row r="49" spans="2:13" ht="27.75" customHeight="1" x14ac:dyDescent="0.15">
      <c r="B49" s="1280"/>
      <c r="C49" s="1281"/>
      <c r="D49" s="106"/>
      <c r="E49" s="1282" t="s">
        <v>39</v>
      </c>
      <c r="F49" s="1282"/>
      <c r="G49" s="1282"/>
      <c r="H49" s="1283"/>
      <c r="I49" s="107" t="s">
        <v>508</v>
      </c>
      <c r="J49" s="108" t="s">
        <v>508</v>
      </c>
      <c r="K49" s="108" t="s">
        <v>508</v>
      </c>
      <c r="L49" s="108" t="s">
        <v>508</v>
      </c>
      <c r="M49" s="109" t="s">
        <v>508</v>
      </c>
    </row>
    <row r="50" spans="2:13" ht="27.75" customHeight="1" x14ac:dyDescent="0.15">
      <c r="B50" s="1276" t="s">
        <v>40</v>
      </c>
      <c r="C50" s="1277"/>
      <c r="D50" s="112"/>
      <c r="E50" s="1282" t="s">
        <v>41</v>
      </c>
      <c r="F50" s="1282"/>
      <c r="G50" s="1282"/>
      <c r="H50" s="1283"/>
      <c r="I50" s="107">
        <v>121159</v>
      </c>
      <c r="J50" s="108">
        <v>130570</v>
      </c>
      <c r="K50" s="108">
        <v>135957</v>
      </c>
      <c r="L50" s="108">
        <v>123212</v>
      </c>
      <c r="M50" s="109">
        <v>122391</v>
      </c>
    </row>
    <row r="51" spans="2:13" ht="27.75" customHeight="1" x14ac:dyDescent="0.15">
      <c r="B51" s="1278"/>
      <c r="C51" s="1279"/>
      <c r="D51" s="106"/>
      <c r="E51" s="1282" t="s">
        <v>42</v>
      </c>
      <c r="F51" s="1282"/>
      <c r="G51" s="1282"/>
      <c r="H51" s="1283"/>
      <c r="I51" s="107" t="s">
        <v>508</v>
      </c>
      <c r="J51" s="108" t="s">
        <v>508</v>
      </c>
      <c r="K51" s="108" t="s">
        <v>508</v>
      </c>
      <c r="L51" s="108" t="s">
        <v>508</v>
      </c>
      <c r="M51" s="109" t="s">
        <v>508</v>
      </c>
    </row>
    <row r="52" spans="2:13" ht="27.75" customHeight="1" x14ac:dyDescent="0.15">
      <c r="B52" s="1280"/>
      <c r="C52" s="1281"/>
      <c r="D52" s="106"/>
      <c r="E52" s="1282" t="s">
        <v>43</v>
      </c>
      <c r="F52" s="1282"/>
      <c r="G52" s="1282"/>
      <c r="H52" s="1283"/>
      <c r="I52" s="107">
        <v>139064</v>
      </c>
      <c r="J52" s="108">
        <v>127702</v>
      </c>
      <c r="K52" s="108">
        <v>116857</v>
      </c>
      <c r="L52" s="108">
        <v>106011</v>
      </c>
      <c r="M52" s="109">
        <v>95602</v>
      </c>
    </row>
    <row r="53" spans="2:13" ht="27.75" customHeight="1" thickBot="1" x14ac:dyDescent="0.2">
      <c r="B53" s="1284" t="s">
        <v>44</v>
      </c>
      <c r="C53" s="1285"/>
      <c r="D53" s="113"/>
      <c r="E53" s="1286" t="s">
        <v>45</v>
      </c>
      <c r="F53" s="1286"/>
      <c r="G53" s="1286"/>
      <c r="H53" s="1287"/>
      <c r="I53" s="114">
        <v>-182016</v>
      </c>
      <c r="J53" s="115">
        <v>-185550</v>
      </c>
      <c r="K53" s="115">
        <v>-179232</v>
      </c>
      <c r="L53" s="115">
        <v>-159977</v>
      </c>
      <c r="M53" s="116">
        <v>-152012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6VLNTSPCYsaWdtSf556XKC0kh+9QdL4aQEtAvI8Co8HANw7fVqxmmI03vvU01g0uqGo68t7W401t+nTvxAATg==" saltValue="ttnna23B/5Bk2dDugeh/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3" t="s">
        <v>48</v>
      </c>
      <c r="D55" s="1303"/>
      <c r="E55" s="1304"/>
      <c r="F55" s="128">
        <v>64971</v>
      </c>
      <c r="G55" s="128">
        <v>66017</v>
      </c>
      <c r="H55" s="129">
        <v>56951</v>
      </c>
    </row>
    <row r="56" spans="2:8" ht="52.5" customHeight="1" x14ac:dyDescent="0.15">
      <c r="B56" s="130"/>
      <c r="C56" s="1305" t="s">
        <v>49</v>
      </c>
      <c r="D56" s="1305"/>
      <c r="E56" s="1306"/>
      <c r="F56" s="131">
        <v>6737</v>
      </c>
      <c r="G56" s="131">
        <v>4741</v>
      </c>
      <c r="H56" s="132">
        <v>2743</v>
      </c>
    </row>
    <row r="57" spans="2:8" ht="53.25" customHeight="1" x14ac:dyDescent="0.15">
      <c r="B57" s="130"/>
      <c r="C57" s="1307" t="s">
        <v>50</v>
      </c>
      <c r="D57" s="1307"/>
      <c r="E57" s="1308"/>
      <c r="F57" s="133">
        <v>58343</v>
      </c>
      <c r="G57" s="133">
        <v>44933</v>
      </c>
      <c r="H57" s="134">
        <v>54500</v>
      </c>
    </row>
    <row r="58" spans="2:8" ht="45.75" customHeight="1" x14ac:dyDescent="0.15">
      <c r="B58" s="135"/>
      <c r="C58" s="1295" t="s">
        <v>587</v>
      </c>
      <c r="D58" s="1296"/>
      <c r="E58" s="1297"/>
      <c r="F58" s="136">
        <v>36783</v>
      </c>
      <c r="G58" s="136">
        <v>37796</v>
      </c>
      <c r="H58" s="137">
        <v>40837</v>
      </c>
    </row>
    <row r="59" spans="2:8" ht="45.75" customHeight="1" x14ac:dyDescent="0.15">
      <c r="B59" s="135"/>
      <c r="C59" s="1295" t="s">
        <v>588</v>
      </c>
      <c r="D59" s="1296"/>
      <c r="E59" s="1297"/>
      <c r="F59" s="136">
        <v>4008</v>
      </c>
      <c r="G59" s="136">
        <v>6010</v>
      </c>
      <c r="H59" s="137">
        <v>7012</v>
      </c>
    </row>
    <row r="60" spans="2:8" ht="45.75" customHeight="1" x14ac:dyDescent="0.15">
      <c r="B60" s="135"/>
      <c r="C60" s="1295" t="s">
        <v>589</v>
      </c>
      <c r="D60" s="1296"/>
      <c r="E60" s="1297"/>
      <c r="F60" s="136" t="s">
        <v>593</v>
      </c>
      <c r="G60" s="136" t="s">
        <v>592</v>
      </c>
      <c r="H60" s="137">
        <v>5297</v>
      </c>
    </row>
    <row r="61" spans="2:8" ht="45.75" customHeight="1" x14ac:dyDescent="0.15">
      <c r="B61" s="135"/>
      <c r="C61" s="1295" t="s">
        <v>590</v>
      </c>
      <c r="D61" s="1296"/>
      <c r="E61" s="1297"/>
      <c r="F61" s="136">
        <v>17240</v>
      </c>
      <c r="G61" s="136">
        <v>811</v>
      </c>
      <c r="H61" s="137">
        <v>1017</v>
      </c>
    </row>
    <row r="62" spans="2:8" ht="45.75" customHeight="1" thickBot="1" x14ac:dyDescent="0.2">
      <c r="B62" s="138"/>
      <c r="C62" s="1298" t="s">
        <v>591</v>
      </c>
      <c r="D62" s="1299"/>
      <c r="E62" s="1300"/>
      <c r="F62" s="139">
        <v>132</v>
      </c>
      <c r="G62" s="139">
        <v>117</v>
      </c>
      <c r="H62" s="140">
        <v>106</v>
      </c>
    </row>
    <row r="63" spans="2:8" ht="52.5" customHeight="1" thickBot="1" x14ac:dyDescent="0.2">
      <c r="B63" s="141"/>
      <c r="C63" s="1301" t="s">
        <v>51</v>
      </c>
      <c r="D63" s="1301"/>
      <c r="E63" s="1302"/>
      <c r="F63" s="142">
        <v>130052</v>
      </c>
      <c r="G63" s="142">
        <v>115691</v>
      </c>
      <c r="H63" s="143">
        <v>114194</v>
      </c>
    </row>
    <row r="64" spans="2:8" ht="15" customHeight="1" x14ac:dyDescent="0.15"/>
  </sheetData>
  <sheetProtection algorithmName="SHA-512" hashValue="I411WG4eSiHFLwd74l5386BViTw5Bwky3dvUhNYN8UcdDz2UTKH0FrOImKEbLVLAU4kh8MvFzV+W4FwsYRGtKQ==" saltValue="rwS1D3UiS6Zaig6+S5oE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6" zoomScaleNormal="100" zoomScaleSheetLayoutView="55" workbookViewId="0">
      <selection activeCell="AG20" sqref="AG2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607</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597</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550</v>
      </c>
      <c r="BQ50" s="1314"/>
      <c r="BR50" s="1314"/>
      <c r="BS50" s="1314"/>
      <c r="BT50" s="1314"/>
      <c r="BU50" s="1314"/>
      <c r="BV50" s="1314"/>
      <c r="BW50" s="1314"/>
      <c r="BX50" s="1314" t="s">
        <v>551</v>
      </c>
      <c r="BY50" s="1314"/>
      <c r="BZ50" s="1314"/>
      <c r="CA50" s="1314"/>
      <c r="CB50" s="1314"/>
      <c r="CC50" s="1314"/>
      <c r="CD50" s="1314"/>
      <c r="CE50" s="1314"/>
      <c r="CF50" s="1314" t="s">
        <v>552</v>
      </c>
      <c r="CG50" s="1314"/>
      <c r="CH50" s="1314"/>
      <c r="CI50" s="1314"/>
      <c r="CJ50" s="1314"/>
      <c r="CK50" s="1314"/>
      <c r="CL50" s="1314"/>
      <c r="CM50" s="1314"/>
      <c r="CN50" s="1314" t="s">
        <v>553</v>
      </c>
      <c r="CO50" s="1314"/>
      <c r="CP50" s="1314"/>
      <c r="CQ50" s="1314"/>
      <c r="CR50" s="1314"/>
      <c r="CS50" s="1314"/>
      <c r="CT50" s="1314"/>
      <c r="CU50" s="1314"/>
      <c r="CV50" s="1314" t="s">
        <v>554</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598</v>
      </c>
      <c r="AO51" s="1312"/>
      <c r="AP51" s="1312"/>
      <c r="AQ51" s="1312"/>
      <c r="AR51" s="1312"/>
      <c r="AS51" s="1312"/>
      <c r="AT51" s="1312"/>
      <c r="AU51" s="1312"/>
      <c r="AV51" s="1312"/>
      <c r="AW51" s="1312"/>
      <c r="AX51" s="1312"/>
      <c r="AY51" s="1312"/>
      <c r="AZ51" s="1312"/>
      <c r="BA51" s="1312"/>
      <c r="BB51" s="1312" t="s">
        <v>599</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601</v>
      </c>
      <c r="BC53" s="1312"/>
      <c r="BD53" s="1312"/>
      <c r="BE53" s="1312"/>
      <c r="BF53" s="1312"/>
      <c r="BG53" s="1312"/>
      <c r="BH53" s="1312"/>
      <c r="BI53" s="1312"/>
      <c r="BJ53" s="1312"/>
      <c r="BK53" s="1312"/>
      <c r="BL53" s="1312"/>
      <c r="BM53" s="1312"/>
      <c r="BN53" s="1312"/>
      <c r="BO53" s="1312"/>
      <c r="BP53" s="1309">
        <v>66.099999999999994</v>
      </c>
      <c r="BQ53" s="1309"/>
      <c r="BR53" s="1309"/>
      <c r="BS53" s="1309"/>
      <c r="BT53" s="1309"/>
      <c r="BU53" s="1309"/>
      <c r="BV53" s="1309"/>
      <c r="BW53" s="1309"/>
      <c r="BX53" s="1309">
        <v>67.900000000000006</v>
      </c>
      <c r="BY53" s="1309"/>
      <c r="BZ53" s="1309"/>
      <c r="CA53" s="1309"/>
      <c r="CB53" s="1309"/>
      <c r="CC53" s="1309"/>
      <c r="CD53" s="1309"/>
      <c r="CE53" s="1309"/>
      <c r="CF53" s="1309">
        <v>70.2</v>
      </c>
      <c r="CG53" s="1309"/>
      <c r="CH53" s="1309"/>
      <c r="CI53" s="1309"/>
      <c r="CJ53" s="1309"/>
      <c r="CK53" s="1309"/>
      <c r="CL53" s="1309"/>
      <c r="CM53" s="1309"/>
      <c r="CN53" s="1309">
        <v>71.099999999999994</v>
      </c>
      <c r="CO53" s="1309"/>
      <c r="CP53" s="1309"/>
      <c r="CQ53" s="1309"/>
      <c r="CR53" s="1309"/>
      <c r="CS53" s="1309"/>
      <c r="CT53" s="1309"/>
      <c r="CU53" s="1309"/>
      <c r="CV53" s="1309">
        <v>72.7</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602</v>
      </c>
      <c r="AO55" s="1314"/>
      <c r="AP55" s="1314"/>
      <c r="AQ55" s="1314"/>
      <c r="AR55" s="1314"/>
      <c r="AS55" s="1314"/>
      <c r="AT55" s="1314"/>
      <c r="AU55" s="1314"/>
      <c r="AV55" s="1314"/>
      <c r="AW55" s="1314"/>
      <c r="AX55" s="1314"/>
      <c r="AY55" s="1314"/>
      <c r="AZ55" s="1314"/>
      <c r="BA55" s="1314"/>
      <c r="BB55" s="1312" t="s">
        <v>603</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600</v>
      </c>
      <c r="BC57" s="1312"/>
      <c r="BD57" s="1312"/>
      <c r="BE57" s="1312"/>
      <c r="BF57" s="1312"/>
      <c r="BG57" s="1312"/>
      <c r="BH57" s="1312"/>
      <c r="BI57" s="1312"/>
      <c r="BJ57" s="1312"/>
      <c r="BK57" s="1312"/>
      <c r="BL57" s="1312"/>
      <c r="BM57" s="1312"/>
      <c r="BN57" s="1312"/>
      <c r="BO57" s="1312"/>
      <c r="BP57" s="1309">
        <v>60.2</v>
      </c>
      <c r="BQ57" s="1309"/>
      <c r="BR57" s="1309"/>
      <c r="BS57" s="1309"/>
      <c r="BT57" s="1309"/>
      <c r="BU57" s="1309"/>
      <c r="BV57" s="1309"/>
      <c r="BW57" s="1309"/>
      <c r="BX57" s="1309">
        <v>56.8</v>
      </c>
      <c r="BY57" s="1309"/>
      <c r="BZ57" s="1309"/>
      <c r="CA57" s="1309"/>
      <c r="CB57" s="1309"/>
      <c r="CC57" s="1309"/>
      <c r="CD57" s="1309"/>
      <c r="CE57" s="1309"/>
      <c r="CF57" s="1309">
        <v>56.9</v>
      </c>
      <c r="CG57" s="1309"/>
      <c r="CH57" s="1309"/>
      <c r="CI57" s="1309"/>
      <c r="CJ57" s="1309"/>
      <c r="CK57" s="1309"/>
      <c r="CL57" s="1309"/>
      <c r="CM57" s="1309"/>
      <c r="CN57" s="1309">
        <v>57.7</v>
      </c>
      <c r="CO57" s="1309"/>
      <c r="CP57" s="1309"/>
      <c r="CQ57" s="1309"/>
      <c r="CR57" s="1309"/>
      <c r="CS57" s="1309"/>
      <c r="CT57" s="1309"/>
      <c r="CU57" s="1309"/>
      <c r="CV57" s="1309">
        <v>56.3</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608</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597</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550</v>
      </c>
      <c r="BQ72" s="1314"/>
      <c r="BR72" s="1314"/>
      <c r="BS72" s="1314"/>
      <c r="BT72" s="1314"/>
      <c r="BU72" s="1314"/>
      <c r="BV72" s="1314"/>
      <c r="BW72" s="1314"/>
      <c r="BX72" s="1314" t="s">
        <v>551</v>
      </c>
      <c r="BY72" s="1314"/>
      <c r="BZ72" s="1314"/>
      <c r="CA72" s="1314"/>
      <c r="CB72" s="1314"/>
      <c r="CC72" s="1314"/>
      <c r="CD72" s="1314"/>
      <c r="CE72" s="1314"/>
      <c r="CF72" s="1314" t="s">
        <v>552</v>
      </c>
      <c r="CG72" s="1314"/>
      <c r="CH72" s="1314"/>
      <c r="CI72" s="1314"/>
      <c r="CJ72" s="1314"/>
      <c r="CK72" s="1314"/>
      <c r="CL72" s="1314"/>
      <c r="CM72" s="1314"/>
      <c r="CN72" s="1314" t="s">
        <v>553</v>
      </c>
      <c r="CO72" s="1314"/>
      <c r="CP72" s="1314"/>
      <c r="CQ72" s="1314"/>
      <c r="CR72" s="1314"/>
      <c r="CS72" s="1314"/>
      <c r="CT72" s="1314"/>
      <c r="CU72" s="1314"/>
      <c r="CV72" s="1314" t="s">
        <v>554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598</v>
      </c>
      <c r="AO73" s="1312"/>
      <c r="AP73" s="1312"/>
      <c r="AQ73" s="1312"/>
      <c r="AR73" s="1312"/>
      <c r="AS73" s="1312"/>
      <c r="AT73" s="1312"/>
      <c r="AU73" s="1312"/>
      <c r="AV73" s="1312"/>
      <c r="AW73" s="1312"/>
      <c r="AX73" s="1312"/>
      <c r="AY73" s="1312"/>
      <c r="AZ73" s="1312"/>
      <c r="BA73" s="1312"/>
      <c r="BB73" s="1312" t="s">
        <v>599</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605</v>
      </c>
      <c r="BC75" s="1312"/>
      <c r="BD75" s="1312"/>
      <c r="BE75" s="1312"/>
      <c r="BF75" s="1312"/>
      <c r="BG75" s="1312"/>
      <c r="BH75" s="1312"/>
      <c r="BI75" s="1312"/>
      <c r="BJ75" s="1312"/>
      <c r="BK75" s="1312"/>
      <c r="BL75" s="1312"/>
      <c r="BM75" s="1312"/>
      <c r="BN75" s="1312"/>
      <c r="BO75" s="1312"/>
      <c r="BP75" s="1309">
        <v>-1.7</v>
      </c>
      <c r="BQ75" s="1309"/>
      <c r="BR75" s="1309"/>
      <c r="BS75" s="1309"/>
      <c r="BT75" s="1309"/>
      <c r="BU75" s="1309"/>
      <c r="BV75" s="1309"/>
      <c r="BW75" s="1309"/>
      <c r="BX75" s="1309">
        <v>-2.5</v>
      </c>
      <c r="BY75" s="1309"/>
      <c r="BZ75" s="1309"/>
      <c r="CA75" s="1309"/>
      <c r="CB75" s="1309"/>
      <c r="CC75" s="1309"/>
      <c r="CD75" s="1309"/>
      <c r="CE75" s="1309"/>
      <c r="CF75" s="1309">
        <v>-3.5</v>
      </c>
      <c r="CG75" s="1309"/>
      <c r="CH75" s="1309"/>
      <c r="CI75" s="1309"/>
      <c r="CJ75" s="1309"/>
      <c r="CK75" s="1309"/>
      <c r="CL75" s="1309"/>
      <c r="CM75" s="1309"/>
      <c r="CN75" s="1309">
        <v>-3.9</v>
      </c>
      <c r="CO75" s="1309"/>
      <c r="CP75" s="1309"/>
      <c r="CQ75" s="1309"/>
      <c r="CR75" s="1309"/>
      <c r="CS75" s="1309"/>
      <c r="CT75" s="1309"/>
      <c r="CU75" s="1309"/>
      <c r="CV75" s="1309">
        <v>-4</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602</v>
      </c>
      <c r="AO77" s="1314"/>
      <c r="AP77" s="1314"/>
      <c r="AQ77" s="1314"/>
      <c r="AR77" s="1314"/>
      <c r="AS77" s="1314"/>
      <c r="AT77" s="1314"/>
      <c r="AU77" s="1314"/>
      <c r="AV77" s="1314"/>
      <c r="AW77" s="1314"/>
      <c r="AX77" s="1314"/>
      <c r="AY77" s="1314"/>
      <c r="AZ77" s="1314"/>
      <c r="BA77" s="1314"/>
      <c r="BB77" s="1312" t="s">
        <v>599</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605</v>
      </c>
      <c r="BC79" s="1312"/>
      <c r="BD79" s="1312"/>
      <c r="BE79" s="1312"/>
      <c r="BF79" s="1312"/>
      <c r="BG79" s="1312"/>
      <c r="BH79" s="1312"/>
      <c r="BI79" s="1312"/>
      <c r="BJ79" s="1312"/>
      <c r="BK79" s="1312"/>
      <c r="BL79" s="1312"/>
      <c r="BM79" s="1312"/>
      <c r="BN79" s="1312"/>
      <c r="BO79" s="1312"/>
      <c r="BP79" s="1309">
        <v>-2.2999999999999998</v>
      </c>
      <c r="BQ79" s="1309"/>
      <c r="BR79" s="1309"/>
      <c r="BS79" s="1309"/>
      <c r="BT79" s="1309"/>
      <c r="BU79" s="1309"/>
      <c r="BV79" s="1309"/>
      <c r="BW79" s="1309"/>
      <c r="BX79" s="1309">
        <v>-2.8</v>
      </c>
      <c r="BY79" s="1309"/>
      <c r="BZ79" s="1309"/>
      <c r="CA79" s="1309"/>
      <c r="CB79" s="1309"/>
      <c r="CC79" s="1309"/>
      <c r="CD79" s="1309"/>
      <c r="CE79" s="1309"/>
      <c r="CF79" s="1309">
        <v>-3.2</v>
      </c>
      <c r="CG79" s="1309"/>
      <c r="CH79" s="1309"/>
      <c r="CI79" s="1309"/>
      <c r="CJ79" s="1309"/>
      <c r="CK79" s="1309"/>
      <c r="CL79" s="1309"/>
      <c r="CM79" s="1309"/>
      <c r="CN79" s="1309">
        <v>-3.4</v>
      </c>
      <c r="CO79" s="1309"/>
      <c r="CP79" s="1309"/>
      <c r="CQ79" s="1309"/>
      <c r="CR79" s="1309"/>
      <c r="CS79" s="1309"/>
      <c r="CT79" s="1309"/>
      <c r="CU79" s="1309"/>
      <c r="CV79" s="1309">
        <v>-3.5</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AEm+wP8X+sckrbry/T/HuIRR2iFyElUfeutj842yuaCXCVO1t+fwX6CsXlYsI7SqebEo3AHoUo2+wHR1pTR1Tw==" saltValue="YundiaXbcaWr5ouNYyNPm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0" zoomScale="80" zoomScaleNormal="80" zoomScaleSheetLayoutView="70" workbookViewId="0">
      <selection activeCell="AH110" sqref="AH11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606</v>
      </c>
    </row>
  </sheetData>
  <sheetProtection algorithmName="SHA-512" hashValue="AK2xZ46TU6ePwPyOfCxkY4oVg6UWZUINfg1qWn9fPQo1nNx4R81La0/WSGo35vGNqqbCR8KcJON+fe1WGcPGfQ==" saltValue="Y9NGOweoRw+m/svHDdJ9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90" zoomScaleNormal="90" zoomScaleSheetLayoutView="55" workbookViewId="0">
      <selection activeCell="AE109" sqref="AE10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vEMi9n3Pfjt6RTJSrahC5iJS925nXpxtNpCrxLyNIMoM/XF28QWvfRuIAYVDJx9UOocMmBXOfbrGYbTmhHTuhQ==" saltValue="jwltGxT5VTc4IVCG7S0F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36806</v>
      </c>
      <c r="E3" s="162"/>
      <c r="F3" s="163">
        <v>43773</v>
      </c>
      <c r="G3" s="164"/>
      <c r="H3" s="165"/>
    </row>
    <row r="4" spans="1:8" x14ac:dyDescent="0.15">
      <c r="A4" s="166"/>
      <c r="B4" s="167"/>
      <c r="C4" s="168"/>
      <c r="D4" s="169">
        <v>23541</v>
      </c>
      <c r="E4" s="170"/>
      <c r="F4" s="171">
        <v>30346</v>
      </c>
      <c r="G4" s="172"/>
      <c r="H4" s="173"/>
    </row>
    <row r="5" spans="1:8" x14ac:dyDescent="0.15">
      <c r="A5" s="154" t="s">
        <v>542</v>
      </c>
      <c r="B5" s="159"/>
      <c r="C5" s="160"/>
      <c r="D5" s="161">
        <v>38108</v>
      </c>
      <c r="E5" s="162"/>
      <c r="F5" s="163">
        <v>51565</v>
      </c>
      <c r="G5" s="164"/>
      <c r="H5" s="165"/>
    </row>
    <row r="6" spans="1:8" x14ac:dyDescent="0.15">
      <c r="A6" s="166"/>
      <c r="B6" s="167"/>
      <c r="C6" s="168"/>
      <c r="D6" s="169">
        <v>29546</v>
      </c>
      <c r="E6" s="170"/>
      <c r="F6" s="171">
        <v>35359</v>
      </c>
      <c r="G6" s="172"/>
      <c r="H6" s="173"/>
    </row>
    <row r="7" spans="1:8" x14ac:dyDescent="0.15">
      <c r="A7" s="154" t="s">
        <v>543</v>
      </c>
      <c r="B7" s="159"/>
      <c r="C7" s="160"/>
      <c r="D7" s="161">
        <v>32495</v>
      </c>
      <c r="E7" s="162"/>
      <c r="F7" s="163">
        <v>46686</v>
      </c>
      <c r="G7" s="164"/>
      <c r="H7" s="165"/>
    </row>
    <row r="8" spans="1:8" x14ac:dyDescent="0.15">
      <c r="A8" s="166"/>
      <c r="B8" s="167"/>
      <c r="C8" s="168"/>
      <c r="D8" s="169">
        <v>29793</v>
      </c>
      <c r="E8" s="170"/>
      <c r="F8" s="171">
        <v>32595</v>
      </c>
      <c r="G8" s="172"/>
      <c r="H8" s="173"/>
    </row>
    <row r="9" spans="1:8" x14ac:dyDescent="0.15">
      <c r="A9" s="154" t="s">
        <v>544</v>
      </c>
      <c r="B9" s="159"/>
      <c r="C9" s="160"/>
      <c r="D9" s="161">
        <v>65762</v>
      </c>
      <c r="E9" s="162"/>
      <c r="F9" s="163">
        <v>49796</v>
      </c>
      <c r="G9" s="164"/>
      <c r="H9" s="165"/>
    </row>
    <row r="10" spans="1:8" x14ac:dyDescent="0.15">
      <c r="A10" s="166"/>
      <c r="B10" s="167"/>
      <c r="C10" s="168"/>
      <c r="D10" s="169">
        <v>55646</v>
      </c>
      <c r="E10" s="170"/>
      <c r="F10" s="171">
        <v>37281</v>
      </c>
      <c r="G10" s="172"/>
      <c r="H10" s="173"/>
    </row>
    <row r="11" spans="1:8" x14ac:dyDescent="0.15">
      <c r="A11" s="154" t="s">
        <v>545</v>
      </c>
      <c r="B11" s="159"/>
      <c r="C11" s="160"/>
      <c r="D11" s="161">
        <v>34721</v>
      </c>
      <c r="E11" s="162"/>
      <c r="F11" s="163">
        <v>51681</v>
      </c>
      <c r="G11" s="164"/>
      <c r="H11" s="165"/>
    </row>
    <row r="12" spans="1:8" x14ac:dyDescent="0.15">
      <c r="A12" s="166"/>
      <c r="B12" s="167"/>
      <c r="C12" s="174"/>
      <c r="D12" s="169">
        <v>27844</v>
      </c>
      <c r="E12" s="170"/>
      <c r="F12" s="171">
        <v>37226</v>
      </c>
      <c r="G12" s="172"/>
      <c r="H12" s="173"/>
    </row>
    <row r="13" spans="1:8" x14ac:dyDescent="0.15">
      <c r="A13" s="154"/>
      <c r="B13" s="159"/>
      <c r="C13" s="175"/>
      <c r="D13" s="176">
        <v>41578</v>
      </c>
      <c r="E13" s="177"/>
      <c r="F13" s="178">
        <v>48700</v>
      </c>
      <c r="G13" s="179"/>
      <c r="H13" s="165"/>
    </row>
    <row r="14" spans="1:8" x14ac:dyDescent="0.15">
      <c r="A14" s="166"/>
      <c r="B14" s="167"/>
      <c r="C14" s="168"/>
      <c r="D14" s="169">
        <v>33274</v>
      </c>
      <c r="E14" s="170"/>
      <c r="F14" s="171">
        <v>34561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6.58</v>
      </c>
      <c r="C19" s="180">
        <f>ROUND(VALUE(SUBSTITUTE(実質収支比率等に係る経年分析!G$48,"▲","-")),2)</f>
        <v>3.86</v>
      </c>
      <c r="D19" s="180">
        <f>ROUND(VALUE(SUBSTITUTE(実質収支比率等に係る経年分析!H$48,"▲","-")),2)</f>
        <v>6.07</v>
      </c>
      <c r="E19" s="180">
        <f>ROUND(VALUE(SUBSTITUTE(実質収支比率等に係る経年分析!I$48,"▲","-")),2)</f>
        <v>2.79</v>
      </c>
      <c r="F19" s="180">
        <f>ROUND(VALUE(SUBSTITUTE(実質収支比率等に係る経年分析!J$48,"▲","-")),2)</f>
        <v>2.16</v>
      </c>
    </row>
    <row r="20" spans="1:11" x14ac:dyDescent="0.15">
      <c r="A20" s="180" t="s">
        <v>55</v>
      </c>
      <c r="B20" s="180">
        <f>ROUND(VALUE(SUBSTITUTE(実質収支比率等に係る経年分析!F$47,"▲","-")),2)</f>
        <v>36.46</v>
      </c>
      <c r="C20" s="180">
        <f>ROUND(VALUE(SUBSTITUTE(実質収支比率等に係る経年分析!G$47,"▲","-")),2)</f>
        <v>38.32</v>
      </c>
      <c r="D20" s="180">
        <f>ROUND(VALUE(SUBSTITUTE(実質収支比率等に係る経年分析!H$47,"▲","-")),2)</f>
        <v>40.9</v>
      </c>
      <c r="E20" s="180">
        <f>ROUND(VALUE(SUBSTITUTE(実質収支比率等に係る経年分析!I$47,"▲","-")),2)</f>
        <v>39.909999999999997</v>
      </c>
      <c r="F20" s="180">
        <f>ROUND(VALUE(SUBSTITUTE(実質収支比率等に係る経年分析!J$47,"▲","-")),2)</f>
        <v>33.6</v>
      </c>
    </row>
    <row r="21" spans="1:11" x14ac:dyDescent="0.15">
      <c r="A21" s="180" t="s">
        <v>56</v>
      </c>
      <c r="B21" s="180">
        <f>IF(ISNUMBER(VALUE(SUBSTITUTE(実質収支比率等に係る経年分析!F$49,"▲","-"))),ROUND(VALUE(SUBSTITUTE(実質収支比率等に係る経年分析!F$49,"▲","-")),2),NA())</f>
        <v>0</v>
      </c>
      <c r="C21" s="180">
        <f>IF(ISNUMBER(VALUE(SUBSTITUTE(実質収支比率等に係る経年分析!G$49,"▲","-"))),ROUND(VALUE(SUBSTITUTE(実質収支比率等に係る経年分析!G$49,"▲","-")),2),NA())</f>
        <v>-3.15</v>
      </c>
      <c r="D21" s="180">
        <f>IF(ISNUMBER(VALUE(SUBSTITUTE(実質収支比率等に係る経年分析!H$49,"▲","-"))),ROUND(VALUE(SUBSTITUTE(実質収支比率等に係る経年分析!H$49,"▲","-")),2),NA())</f>
        <v>1.34</v>
      </c>
      <c r="E21" s="180">
        <f>IF(ISNUMBER(VALUE(SUBSTITUTE(実質収支比率等に係る経年分析!I$49,"▲","-"))),ROUND(VALUE(SUBSTITUTE(実質収支比率等に係る経年分析!I$49,"▲","-")),2),NA())</f>
        <v>-5.32</v>
      </c>
      <c r="F21" s="180">
        <f>IF(ISNUMBER(VALUE(SUBSTITUTE(実質収支比率等に係る経年分析!J$49,"▲","-"))),ROUND(VALUE(SUBSTITUTE(実質収支比率等に係る経年分析!J$49,"▲","-")),2),NA())</f>
        <v>-7.28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0.57999999999999996</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13251</v>
      </c>
      <c r="E42" s="182"/>
      <c r="F42" s="182"/>
      <c r="G42" s="182">
        <f>'実質公債費比率（分子）の構造'!L$52</f>
        <v>12851</v>
      </c>
      <c r="H42" s="182"/>
      <c r="I42" s="182"/>
      <c r="J42" s="182">
        <f>'実質公債費比率（分子）の構造'!M$52</f>
        <v>12459</v>
      </c>
      <c r="K42" s="182"/>
      <c r="L42" s="182"/>
      <c r="M42" s="182">
        <f>'実質公債費比率（分子）の構造'!N$52</f>
        <v>11976</v>
      </c>
      <c r="N42" s="182"/>
      <c r="O42" s="182"/>
      <c r="P42" s="182">
        <f>'実質公債費比率（分子）の構造'!O$52</f>
        <v>11694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3513</v>
      </c>
      <c r="C44" s="182"/>
      <c r="D44" s="182"/>
      <c r="E44" s="182">
        <f>'実質公債費比率（分子）の構造'!L$50</f>
        <v>2168</v>
      </c>
      <c r="F44" s="182"/>
      <c r="G44" s="182"/>
      <c r="H44" s="182">
        <f>'実質公債費比率（分子）の構造'!M$50</f>
        <v>1723</v>
      </c>
      <c r="I44" s="182"/>
      <c r="J44" s="182"/>
      <c r="K44" s="182">
        <f>'実質公債費比率（分子）の構造'!N$50</f>
        <v>1741</v>
      </c>
      <c r="L44" s="182"/>
      <c r="M44" s="182"/>
      <c r="N44" s="182">
        <f>'実質公債費比率（分子）の構造'!O$50</f>
        <v>2732</v>
      </c>
      <c r="O44" s="182"/>
      <c r="P44" s="182"/>
    </row>
    <row r="45" spans="1:16" x14ac:dyDescent="0.15">
      <c r="A45" s="182" t="s">
        <v>66</v>
      </c>
      <c r="B45" s="182">
        <f>'実質公債費比率（分子）の構造'!K$49</f>
        <v>628</v>
      </c>
      <c r="C45" s="182"/>
      <c r="D45" s="182"/>
      <c r="E45" s="182">
        <f>'実質公債費比率（分子）の構造'!L$49</f>
        <v>419</v>
      </c>
      <c r="F45" s="182"/>
      <c r="G45" s="182"/>
      <c r="H45" s="182">
        <f>'実質公債費比率（分子）の構造'!M$49</f>
        <v>315</v>
      </c>
      <c r="I45" s="182"/>
      <c r="J45" s="182"/>
      <c r="K45" s="182">
        <f>'実質公債費比率（分子）の構造'!N$49</f>
        <v>301</v>
      </c>
      <c r="L45" s="182"/>
      <c r="M45" s="182"/>
      <c r="N45" s="182">
        <f>'実質公債費比率（分子）の構造'!O$49</f>
        <v>189</v>
      </c>
      <c r="O45" s="182"/>
      <c r="P45" s="182"/>
    </row>
    <row r="46" spans="1:16" x14ac:dyDescent="0.15">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15">
      <c r="A47" s="182" t="s">
        <v>68</v>
      </c>
      <c r="B47" s="182">
        <f>'実質公債費比率（分子）の構造'!K$47</f>
        <v>248</v>
      </c>
      <c r="C47" s="182"/>
      <c r="D47" s="182"/>
      <c r="E47" s="182">
        <f>'実質公債費比率（分子）の構造'!L$47</f>
        <v>160</v>
      </c>
      <c r="F47" s="182"/>
      <c r="G47" s="182"/>
      <c r="H47" s="182">
        <f>'実質公債費比率（分子）の構造'!M$47</f>
        <v>138</v>
      </c>
      <c r="I47" s="182"/>
      <c r="J47" s="182"/>
      <c r="K47" s="182">
        <f>'実質公債費比率（分子）の構造'!N$47</f>
        <v>138</v>
      </c>
      <c r="L47" s="182"/>
      <c r="M47" s="182"/>
      <c r="N47" s="182">
        <f>'実質公債費比率（分子）の構造'!O$47</f>
        <v>138</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4632</v>
      </c>
      <c r="C49" s="182"/>
      <c r="D49" s="182"/>
      <c r="E49" s="182">
        <f>'実質公債費比率（分子）の構造'!L$45</f>
        <v>4673</v>
      </c>
      <c r="F49" s="182"/>
      <c r="G49" s="182"/>
      <c r="H49" s="182">
        <f>'実質公債費比率（分子）の構造'!M$45</f>
        <v>4192</v>
      </c>
      <c r="I49" s="182"/>
      <c r="J49" s="182"/>
      <c r="K49" s="182">
        <f>'実質公債費比率（分子）の構造'!N$45</f>
        <v>3270</v>
      </c>
      <c r="L49" s="182"/>
      <c r="M49" s="182"/>
      <c r="N49" s="182">
        <f>'実質公債費比率（分子）の構造'!O$45</f>
        <v>2950</v>
      </c>
      <c r="O49" s="182"/>
      <c r="P49" s="182"/>
    </row>
    <row r="50" spans="1:16" x14ac:dyDescent="0.15">
      <c r="A50" s="182" t="s">
        <v>71</v>
      </c>
      <c r="B50" s="182" t="e">
        <f>NA()</f>
        <v>#N/A</v>
      </c>
      <c r="C50" s="182">
        <f>IF(ISNUMBER('実質公債費比率（分子）の構造'!K$53),'実質公債費比率（分子）の構造'!K$53,NA())</f>
        <v>-4230</v>
      </c>
      <c r="D50" s="182" t="e">
        <f>NA()</f>
        <v>#N/A</v>
      </c>
      <c r="E50" s="182" t="e">
        <f>NA()</f>
        <v>#N/A</v>
      </c>
      <c r="F50" s="182">
        <f>IF(ISNUMBER('実質公債費比率（分子）の構造'!L$53),'実質公債費比率（分子）の構造'!L$53,NA())</f>
        <v>-5431</v>
      </c>
      <c r="G50" s="182" t="e">
        <f>NA()</f>
        <v>#N/A</v>
      </c>
      <c r="H50" s="182" t="e">
        <f>NA()</f>
        <v>#N/A</v>
      </c>
      <c r="I50" s="182">
        <f>IF(ISNUMBER('実質公債費比率（分子）の構造'!M$53),'実質公債費比率（分子）の構造'!M$53,NA())</f>
        <v>-6091</v>
      </c>
      <c r="J50" s="182" t="e">
        <f>NA()</f>
        <v>#N/A</v>
      </c>
      <c r="K50" s="182" t="e">
        <f>NA()</f>
        <v>#N/A</v>
      </c>
      <c r="L50" s="182">
        <f>IF(ISNUMBER('実質公債費比率（分子）の構造'!N$53),'実質公債費比率（分子）の構造'!N$53,NA())</f>
        <v>-6526</v>
      </c>
      <c r="M50" s="182" t="e">
        <f>NA()</f>
        <v>#N/A</v>
      </c>
      <c r="N50" s="182" t="e">
        <f>NA()</f>
        <v>#N/A</v>
      </c>
      <c r="O50" s="182">
        <f>IF(ISNUMBER('実質公債費比率（分子）の構造'!O$53),'実質公債費比率（分子）の構造'!O$53,NA())</f>
        <v>-5685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139064</v>
      </c>
      <c r="E56" s="181"/>
      <c r="F56" s="181"/>
      <c r="G56" s="181">
        <f>'将来負担比率（分子）の構造'!J$52</f>
        <v>127702</v>
      </c>
      <c r="H56" s="181"/>
      <c r="I56" s="181"/>
      <c r="J56" s="181">
        <f>'将来負担比率（分子）の構造'!K$52</f>
        <v>116857</v>
      </c>
      <c r="K56" s="181"/>
      <c r="L56" s="181"/>
      <c r="M56" s="181">
        <f>'将来負担比率（分子）の構造'!L$52</f>
        <v>106011</v>
      </c>
      <c r="N56" s="181"/>
      <c r="O56" s="181"/>
      <c r="P56" s="181">
        <f>'将来負担比率（分子）の構造'!M$52</f>
        <v>95602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121159</v>
      </c>
      <c r="E58" s="181"/>
      <c r="F58" s="181"/>
      <c r="G58" s="181">
        <f>'将来負担比率（分子）の構造'!J$50</f>
        <v>130570</v>
      </c>
      <c r="H58" s="181"/>
      <c r="I58" s="181"/>
      <c r="J58" s="181">
        <f>'将来負担比率（分子）の構造'!K$50</f>
        <v>135957</v>
      </c>
      <c r="K58" s="181"/>
      <c r="L58" s="181"/>
      <c r="M58" s="181">
        <f>'将来負担比率（分子）の構造'!L$50</f>
        <v>123212</v>
      </c>
      <c r="N58" s="181"/>
      <c r="O58" s="181"/>
      <c r="P58" s="181">
        <f>'将来負担比率（分子）の構造'!M$50</f>
        <v>122391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v>
      </c>
      <c r="C61" s="181"/>
      <c r="D61" s="181"/>
      <c r="E61" s="181">
        <f>'将来負担比率（分子）の構造'!J$46</f>
        <v>5</v>
      </c>
      <c r="F61" s="181"/>
      <c r="G61" s="181"/>
      <c r="H61" s="181">
        <f>'将来負担比率（分子）の構造'!K$46</f>
        <v>2</v>
      </c>
      <c r="I61" s="181"/>
      <c r="J61" s="181"/>
      <c r="K61" s="181">
        <f>'将来負担比率（分子）の構造'!L$46</f>
        <v>1</v>
      </c>
      <c r="L61" s="181"/>
      <c r="M61" s="181"/>
      <c r="N61" s="181">
        <f>'将来負担比率（分子）の構造'!M$46</f>
        <v>1</v>
      </c>
      <c r="O61" s="181"/>
      <c r="P61" s="181"/>
    </row>
    <row r="62" spans="1:16" x14ac:dyDescent="0.15">
      <c r="A62" s="181" t="s">
        <v>35</v>
      </c>
      <c r="B62" s="181">
        <f>'将来負担比率（分子）の構造'!I$45</f>
        <v>35583</v>
      </c>
      <c r="C62" s="181"/>
      <c r="D62" s="181"/>
      <c r="E62" s="181">
        <f>'将来負担比率（分子）の構造'!J$45</f>
        <v>35485</v>
      </c>
      <c r="F62" s="181"/>
      <c r="G62" s="181"/>
      <c r="H62" s="181">
        <f>'将来負担比率（分子）の構造'!K$45</f>
        <v>32276</v>
      </c>
      <c r="I62" s="181"/>
      <c r="J62" s="181"/>
      <c r="K62" s="181">
        <f>'将来負担比率（分子）の構造'!L$45</f>
        <v>30713</v>
      </c>
      <c r="L62" s="181"/>
      <c r="M62" s="181"/>
      <c r="N62" s="181">
        <f>'将来負担比率（分子）の構造'!M$45</f>
        <v>31082</v>
      </c>
      <c r="O62" s="181"/>
      <c r="P62" s="181"/>
    </row>
    <row r="63" spans="1:16" x14ac:dyDescent="0.15">
      <c r="A63" s="181" t="s">
        <v>34</v>
      </c>
      <c r="B63" s="181">
        <f>'将来負担比率（分子）の構造'!I$44</f>
        <v>2324</v>
      </c>
      <c r="C63" s="181"/>
      <c r="D63" s="181"/>
      <c r="E63" s="181">
        <f>'将来負担比率（分子）の構造'!J$44</f>
        <v>2201</v>
      </c>
      <c r="F63" s="181"/>
      <c r="G63" s="181"/>
      <c r="H63" s="181">
        <f>'将来負担比率（分子）の構造'!K$44</f>
        <v>2417</v>
      </c>
      <c r="I63" s="181"/>
      <c r="J63" s="181"/>
      <c r="K63" s="181">
        <f>'将来負担比率（分子）の構造'!L$44</f>
        <v>2308</v>
      </c>
      <c r="L63" s="181"/>
      <c r="M63" s="181"/>
      <c r="N63" s="181">
        <f>'将来負担比率（分子）の構造'!M$44</f>
        <v>2354</v>
      </c>
      <c r="O63" s="181"/>
      <c r="P63" s="181"/>
    </row>
    <row r="64" spans="1:16" x14ac:dyDescent="0.15">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32</v>
      </c>
      <c r="B65" s="181">
        <f>'将来負担比率（分子）の構造'!I$42</f>
        <v>5839</v>
      </c>
      <c r="C65" s="181"/>
      <c r="D65" s="181"/>
      <c r="E65" s="181">
        <f>'将来負担比率（分子）の構造'!J$42</f>
        <v>4934</v>
      </c>
      <c r="F65" s="181"/>
      <c r="G65" s="181"/>
      <c r="H65" s="181">
        <f>'将来負担比率（分子）の構造'!K$42</f>
        <v>12355</v>
      </c>
      <c r="I65" s="181"/>
      <c r="J65" s="181"/>
      <c r="K65" s="181">
        <f>'将来負担比率（分子）の構造'!L$42</f>
        <v>12304</v>
      </c>
      <c r="L65" s="181"/>
      <c r="M65" s="181"/>
      <c r="N65" s="181">
        <f>'将来負担比率（分子）の構造'!M$42</f>
        <v>10863</v>
      </c>
      <c r="O65" s="181"/>
      <c r="P65" s="181"/>
    </row>
    <row r="66" spans="1:16" x14ac:dyDescent="0.15">
      <c r="A66" s="181" t="s">
        <v>31</v>
      </c>
      <c r="B66" s="181">
        <f>'将来負担比率（分子）の構造'!I$41</f>
        <v>34454</v>
      </c>
      <c r="C66" s="181"/>
      <c r="D66" s="181"/>
      <c r="E66" s="181">
        <f>'将来負担比率（分子）の構造'!J$41</f>
        <v>30097</v>
      </c>
      <c r="F66" s="181"/>
      <c r="G66" s="181"/>
      <c r="H66" s="181">
        <f>'将来負担比率（分子）の構造'!K$41</f>
        <v>26531</v>
      </c>
      <c r="I66" s="181"/>
      <c r="J66" s="181"/>
      <c r="K66" s="181">
        <f>'将来負担比率（分子）の構造'!L$41</f>
        <v>23920</v>
      </c>
      <c r="L66" s="181"/>
      <c r="M66" s="181"/>
      <c r="N66" s="181">
        <f>'将来負担比率（分子）の構造'!M$41</f>
        <v>21681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64971</v>
      </c>
      <c r="C72" s="185">
        <f>基金残高に係る経年分析!G55</f>
        <v>66017</v>
      </c>
      <c r="D72" s="185">
        <f>基金残高に係る経年分析!H55</f>
        <v>56951</v>
      </c>
    </row>
    <row r="73" spans="1:16" x14ac:dyDescent="0.15">
      <c r="A73" s="184" t="s">
        <v>78</v>
      </c>
      <c r="B73" s="185">
        <f>基金残高に係る経年分析!F56</f>
        <v>6737</v>
      </c>
      <c r="C73" s="185">
        <f>基金残高に係る経年分析!G56</f>
        <v>4741</v>
      </c>
      <c r="D73" s="185">
        <f>基金残高に係る経年分析!H56</f>
        <v>2743</v>
      </c>
    </row>
    <row r="74" spans="1:16" x14ac:dyDescent="0.15">
      <c r="A74" s="184" t="s">
        <v>79</v>
      </c>
      <c r="B74" s="185">
        <f>基金残高に係る経年分析!F57</f>
        <v>58343</v>
      </c>
      <c r="C74" s="185">
        <f>基金残高に係る経年分析!G57</f>
        <v>44933</v>
      </c>
      <c r="D74" s="185">
        <f>基金残高に係る経年分析!H57</f>
        <v>54500</v>
      </c>
    </row>
  </sheetData>
  <sheetProtection algorithmName="SHA-512" hashValue="DbtxCiBhBNadbWgsGG4cDth3AaMfsRkDaomPT67w5Rdp8EFVF188Wm6n0zgSNXDB5DmRKHtoo9q0Yf3+O8XXLA==" saltValue="ojEOtE07QaCjMgCqg2yw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77473951</v>
      </c>
      <c r="S5" s="734"/>
      <c r="T5" s="734"/>
      <c r="U5" s="734"/>
      <c r="V5" s="734"/>
      <c r="W5" s="734"/>
      <c r="X5" s="734"/>
      <c r="Y5" s="777"/>
      <c r="Z5" s="795">
        <v>27.6</v>
      </c>
      <c r="AA5" s="795"/>
      <c r="AB5" s="795"/>
      <c r="AC5" s="795"/>
      <c r="AD5" s="796">
        <v>77473951</v>
      </c>
      <c r="AE5" s="796"/>
      <c r="AF5" s="796"/>
      <c r="AG5" s="796"/>
      <c r="AH5" s="796"/>
      <c r="AI5" s="796"/>
      <c r="AJ5" s="796"/>
      <c r="AK5" s="796"/>
      <c r="AL5" s="778">
        <v>44.7</v>
      </c>
      <c r="AM5" s="749"/>
      <c r="AN5" s="749"/>
      <c r="AO5" s="779"/>
      <c r="AP5" s="744" t="s">
        <v>227</v>
      </c>
      <c r="AQ5" s="745"/>
      <c r="AR5" s="745"/>
      <c r="AS5" s="745"/>
      <c r="AT5" s="745"/>
      <c r="AU5" s="745"/>
      <c r="AV5" s="745"/>
      <c r="AW5" s="745"/>
      <c r="AX5" s="745"/>
      <c r="AY5" s="745"/>
      <c r="AZ5" s="745"/>
      <c r="BA5" s="745"/>
      <c r="BB5" s="745"/>
      <c r="BC5" s="745"/>
      <c r="BD5" s="745"/>
      <c r="BE5" s="745"/>
      <c r="BF5" s="746"/>
      <c r="BG5" s="678">
        <v>77458222</v>
      </c>
      <c r="BH5" s="679"/>
      <c r="BI5" s="679"/>
      <c r="BJ5" s="679"/>
      <c r="BK5" s="679"/>
      <c r="BL5" s="679"/>
      <c r="BM5" s="679"/>
      <c r="BN5" s="680"/>
      <c r="BO5" s="715">
        <v>100</v>
      </c>
      <c r="BP5" s="715"/>
      <c r="BQ5" s="715"/>
      <c r="BR5" s="715"/>
      <c r="BS5" s="716" t="s">
        <v>145</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1932904</v>
      </c>
      <c r="S6" s="679"/>
      <c r="T6" s="679"/>
      <c r="U6" s="679"/>
      <c r="V6" s="679"/>
      <c r="W6" s="679"/>
      <c r="X6" s="679"/>
      <c r="Y6" s="680"/>
      <c r="Z6" s="715">
        <v>0.7</v>
      </c>
      <c r="AA6" s="715"/>
      <c r="AB6" s="715"/>
      <c r="AC6" s="715"/>
      <c r="AD6" s="716">
        <v>1932904</v>
      </c>
      <c r="AE6" s="716"/>
      <c r="AF6" s="716"/>
      <c r="AG6" s="716"/>
      <c r="AH6" s="716"/>
      <c r="AI6" s="716"/>
      <c r="AJ6" s="716"/>
      <c r="AK6" s="716"/>
      <c r="AL6" s="681">
        <v>1.1000000000000001</v>
      </c>
      <c r="AM6" s="682"/>
      <c r="AN6" s="682"/>
      <c r="AO6" s="717"/>
      <c r="AP6" s="675" t="s">
        <v>232</v>
      </c>
      <c r="AQ6" s="676"/>
      <c r="AR6" s="676"/>
      <c r="AS6" s="676"/>
      <c r="AT6" s="676"/>
      <c r="AU6" s="676"/>
      <c r="AV6" s="676"/>
      <c r="AW6" s="676"/>
      <c r="AX6" s="676"/>
      <c r="AY6" s="676"/>
      <c r="AZ6" s="676"/>
      <c r="BA6" s="676"/>
      <c r="BB6" s="676"/>
      <c r="BC6" s="676"/>
      <c r="BD6" s="676"/>
      <c r="BE6" s="676"/>
      <c r="BF6" s="677"/>
      <c r="BG6" s="678">
        <v>77458222</v>
      </c>
      <c r="BH6" s="679"/>
      <c r="BI6" s="679"/>
      <c r="BJ6" s="679"/>
      <c r="BK6" s="679"/>
      <c r="BL6" s="679"/>
      <c r="BM6" s="679"/>
      <c r="BN6" s="680"/>
      <c r="BO6" s="715">
        <v>100</v>
      </c>
      <c r="BP6" s="715"/>
      <c r="BQ6" s="715"/>
      <c r="BR6" s="715"/>
      <c r="BS6" s="716" t="s">
        <v>233</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1073664</v>
      </c>
      <c r="CS6" s="679"/>
      <c r="CT6" s="679"/>
      <c r="CU6" s="679"/>
      <c r="CV6" s="679"/>
      <c r="CW6" s="679"/>
      <c r="CX6" s="679"/>
      <c r="CY6" s="680"/>
      <c r="CZ6" s="778">
        <v>0.4</v>
      </c>
      <c r="DA6" s="749"/>
      <c r="DB6" s="749"/>
      <c r="DC6" s="781"/>
      <c r="DD6" s="684" t="s">
        <v>128</v>
      </c>
      <c r="DE6" s="679"/>
      <c r="DF6" s="679"/>
      <c r="DG6" s="679"/>
      <c r="DH6" s="679"/>
      <c r="DI6" s="679"/>
      <c r="DJ6" s="679"/>
      <c r="DK6" s="679"/>
      <c r="DL6" s="679"/>
      <c r="DM6" s="679"/>
      <c r="DN6" s="679"/>
      <c r="DO6" s="679"/>
      <c r="DP6" s="680"/>
      <c r="DQ6" s="684">
        <v>1072878</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229953</v>
      </c>
      <c r="S7" s="679"/>
      <c r="T7" s="679"/>
      <c r="U7" s="679"/>
      <c r="V7" s="679"/>
      <c r="W7" s="679"/>
      <c r="X7" s="679"/>
      <c r="Y7" s="680"/>
      <c r="Z7" s="715">
        <v>0.1</v>
      </c>
      <c r="AA7" s="715"/>
      <c r="AB7" s="715"/>
      <c r="AC7" s="715"/>
      <c r="AD7" s="716">
        <v>229953</v>
      </c>
      <c r="AE7" s="716"/>
      <c r="AF7" s="716"/>
      <c r="AG7" s="716"/>
      <c r="AH7" s="716"/>
      <c r="AI7" s="716"/>
      <c r="AJ7" s="716"/>
      <c r="AK7" s="716"/>
      <c r="AL7" s="681">
        <v>0.1</v>
      </c>
      <c r="AM7" s="682"/>
      <c r="AN7" s="682"/>
      <c r="AO7" s="717"/>
      <c r="AP7" s="675" t="s">
        <v>236</v>
      </c>
      <c r="AQ7" s="676"/>
      <c r="AR7" s="676"/>
      <c r="AS7" s="676"/>
      <c r="AT7" s="676"/>
      <c r="AU7" s="676"/>
      <c r="AV7" s="676"/>
      <c r="AW7" s="676"/>
      <c r="AX7" s="676"/>
      <c r="AY7" s="676"/>
      <c r="AZ7" s="676"/>
      <c r="BA7" s="676"/>
      <c r="BB7" s="676"/>
      <c r="BC7" s="676"/>
      <c r="BD7" s="676"/>
      <c r="BE7" s="676"/>
      <c r="BF7" s="677"/>
      <c r="BG7" s="678">
        <v>72293279</v>
      </c>
      <c r="BH7" s="679"/>
      <c r="BI7" s="679"/>
      <c r="BJ7" s="679"/>
      <c r="BK7" s="679"/>
      <c r="BL7" s="679"/>
      <c r="BM7" s="679"/>
      <c r="BN7" s="680"/>
      <c r="BO7" s="715">
        <v>93.3</v>
      </c>
      <c r="BP7" s="715"/>
      <c r="BQ7" s="715"/>
      <c r="BR7" s="715"/>
      <c r="BS7" s="716" t="s">
        <v>128</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27579184</v>
      </c>
      <c r="CS7" s="679"/>
      <c r="CT7" s="679"/>
      <c r="CU7" s="679"/>
      <c r="CV7" s="679"/>
      <c r="CW7" s="679"/>
      <c r="CX7" s="679"/>
      <c r="CY7" s="680"/>
      <c r="CZ7" s="715">
        <v>10</v>
      </c>
      <c r="DA7" s="715"/>
      <c r="DB7" s="715"/>
      <c r="DC7" s="715"/>
      <c r="DD7" s="684">
        <v>2485726</v>
      </c>
      <c r="DE7" s="679"/>
      <c r="DF7" s="679"/>
      <c r="DG7" s="679"/>
      <c r="DH7" s="679"/>
      <c r="DI7" s="679"/>
      <c r="DJ7" s="679"/>
      <c r="DK7" s="679"/>
      <c r="DL7" s="679"/>
      <c r="DM7" s="679"/>
      <c r="DN7" s="679"/>
      <c r="DO7" s="679"/>
      <c r="DP7" s="680"/>
      <c r="DQ7" s="684">
        <v>24253297</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1140527</v>
      </c>
      <c r="S8" s="679"/>
      <c r="T8" s="679"/>
      <c r="U8" s="679"/>
      <c r="V8" s="679"/>
      <c r="W8" s="679"/>
      <c r="X8" s="679"/>
      <c r="Y8" s="680"/>
      <c r="Z8" s="715">
        <v>0.4</v>
      </c>
      <c r="AA8" s="715"/>
      <c r="AB8" s="715"/>
      <c r="AC8" s="715"/>
      <c r="AD8" s="716">
        <v>1140527</v>
      </c>
      <c r="AE8" s="716"/>
      <c r="AF8" s="716"/>
      <c r="AG8" s="716"/>
      <c r="AH8" s="716"/>
      <c r="AI8" s="716"/>
      <c r="AJ8" s="716"/>
      <c r="AK8" s="716"/>
      <c r="AL8" s="681">
        <v>0.7</v>
      </c>
      <c r="AM8" s="682"/>
      <c r="AN8" s="682"/>
      <c r="AO8" s="717"/>
      <c r="AP8" s="675" t="s">
        <v>239</v>
      </c>
      <c r="AQ8" s="676"/>
      <c r="AR8" s="676"/>
      <c r="AS8" s="676"/>
      <c r="AT8" s="676"/>
      <c r="AU8" s="676"/>
      <c r="AV8" s="676"/>
      <c r="AW8" s="676"/>
      <c r="AX8" s="676"/>
      <c r="AY8" s="676"/>
      <c r="AZ8" s="676"/>
      <c r="BA8" s="676"/>
      <c r="BB8" s="676"/>
      <c r="BC8" s="676"/>
      <c r="BD8" s="676"/>
      <c r="BE8" s="676"/>
      <c r="BF8" s="677"/>
      <c r="BG8" s="678">
        <v>1478668</v>
      </c>
      <c r="BH8" s="679"/>
      <c r="BI8" s="679"/>
      <c r="BJ8" s="679"/>
      <c r="BK8" s="679"/>
      <c r="BL8" s="679"/>
      <c r="BM8" s="679"/>
      <c r="BN8" s="680"/>
      <c r="BO8" s="715">
        <v>1.9</v>
      </c>
      <c r="BP8" s="715"/>
      <c r="BQ8" s="715"/>
      <c r="BR8" s="715"/>
      <c r="BS8" s="684" t="s">
        <v>128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150815181</v>
      </c>
      <c r="CS8" s="679"/>
      <c r="CT8" s="679"/>
      <c r="CU8" s="679"/>
      <c r="CV8" s="679"/>
      <c r="CW8" s="679"/>
      <c r="CX8" s="679"/>
      <c r="CY8" s="680"/>
      <c r="CZ8" s="715">
        <v>54.7</v>
      </c>
      <c r="DA8" s="715"/>
      <c r="DB8" s="715"/>
      <c r="DC8" s="715"/>
      <c r="DD8" s="684">
        <v>4737893</v>
      </c>
      <c r="DE8" s="679"/>
      <c r="DF8" s="679"/>
      <c r="DG8" s="679"/>
      <c r="DH8" s="679"/>
      <c r="DI8" s="679"/>
      <c r="DJ8" s="679"/>
      <c r="DK8" s="679"/>
      <c r="DL8" s="679"/>
      <c r="DM8" s="679"/>
      <c r="DN8" s="679"/>
      <c r="DO8" s="679"/>
      <c r="DP8" s="680"/>
      <c r="DQ8" s="684">
        <v>84023732</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700614</v>
      </c>
      <c r="S9" s="679"/>
      <c r="T9" s="679"/>
      <c r="U9" s="679"/>
      <c r="V9" s="679"/>
      <c r="W9" s="679"/>
      <c r="X9" s="679"/>
      <c r="Y9" s="680"/>
      <c r="Z9" s="715">
        <v>0.3</v>
      </c>
      <c r="AA9" s="715"/>
      <c r="AB9" s="715"/>
      <c r="AC9" s="715"/>
      <c r="AD9" s="716">
        <v>700614</v>
      </c>
      <c r="AE9" s="716"/>
      <c r="AF9" s="716"/>
      <c r="AG9" s="716"/>
      <c r="AH9" s="716"/>
      <c r="AI9" s="716"/>
      <c r="AJ9" s="716"/>
      <c r="AK9" s="716"/>
      <c r="AL9" s="681">
        <v>0.4</v>
      </c>
      <c r="AM9" s="682"/>
      <c r="AN9" s="682"/>
      <c r="AO9" s="717"/>
      <c r="AP9" s="675" t="s">
        <v>242</v>
      </c>
      <c r="AQ9" s="676"/>
      <c r="AR9" s="676"/>
      <c r="AS9" s="676"/>
      <c r="AT9" s="676"/>
      <c r="AU9" s="676"/>
      <c r="AV9" s="676"/>
      <c r="AW9" s="676"/>
      <c r="AX9" s="676"/>
      <c r="AY9" s="676"/>
      <c r="AZ9" s="676"/>
      <c r="BA9" s="676"/>
      <c r="BB9" s="676"/>
      <c r="BC9" s="676"/>
      <c r="BD9" s="676"/>
      <c r="BE9" s="676"/>
      <c r="BF9" s="677"/>
      <c r="BG9" s="678">
        <v>70814611</v>
      </c>
      <c r="BH9" s="679"/>
      <c r="BI9" s="679"/>
      <c r="BJ9" s="679"/>
      <c r="BK9" s="679"/>
      <c r="BL9" s="679"/>
      <c r="BM9" s="679"/>
      <c r="BN9" s="680"/>
      <c r="BO9" s="715">
        <v>91.4</v>
      </c>
      <c r="BP9" s="715"/>
      <c r="BQ9" s="715"/>
      <c r="BR9" s="715"/>
      <c r="BS9" s="684" t="s">
        <v>233</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18593546</v>
      </c>
      <c r="CS9" s="679"/>
      <c r="CT9" s="679"/>
      <c r="CU9" s="679"/>
      <c r="CV9" s="679"/>
      <c r="CW9" s="679"/>
      <c r="CX9" s="679"/>
      <c r="CY9" s="680"/>
      <c r="CZ9" s="715">
        <v>6.7</v>
      </c>
      <c r="DA9" s="715"/>
      <c r="DB9" s="715"/>
      <c r="DC9" s="715"/>
      <c r="DD9" s="684">
        <v>140114</v>
      </c>
      <c r="DE9" s="679"/>
      <c r="DF9" s="679"/>
      <c r="DG9" s="679"/>
      <c r="DH9" s="679"/>
      <c r="DI9" s="679"/>
      <c r="DJ9" s="679"/>
      <c r="DK9" s="679"/>
      <c r="DL9" s="679"/>
      <c r="DM9" s="679"/>
      <c r="DN9" s="679"/>
      <c r="DO9" s="679"/>
      <c r="DP9" s="680"/>
      <c r="DQ9" s="684">
        <v>16631762</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233</v>
      </c>
      <c r="AA10" s="715"/>
      <c r="AB10" s="715"/>
      <c r="AC10" s="715"/>
      <c r="AD10" s="716" t="s">
        <v>233</v>
      </c>
      <c r="AE10" s="716"/>
      <c r="AF10" s="716"/>
      <c r="AG10" s="716"/>
      <c r="AH10" s="716"/>
      <c r="AI10" s="716"/>
      <c r="AJ10" s="716"/>
      <c r="AK10" s="716"/>
      <c r="AL10" s="681" t="s">
        <v>233</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t="s">
        <v>128</v>
      </c>
      <c r="BH10" s="679"/>
      <c r="BI10" s="679"/>
      <c r="BJ10" s="679"/>
      <c r="BK10" s="679"/>
      <c r="BL10" s="679"/>
      <c r="BM10" s="679"/>
      <c r="BN10" s="680"/>
      <c r="BO10" s="715" t="s">
        <v>233</v>
      </c>
      <c r="BP10" s="715"/>
      <c r="BQ10" s="715"/>
      <c r="BR10" s="715"/>
      <c r="BS10" s="684" t="s">
        <v>128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83834</v>
      </c>
      <c r="CS10" s="679"/>
      <c r="CT10" s="679"/>
      <c r="CU10" s="679"/>
      <c r="CV10" s="679"/>
      <c r="CW10" s="679"/>
      <c r="CX10" s="679"/>
      <c r="CY10" s="680"/>
      <c r="CZ10" s="715">
        <v>0</v>
      </c>
      <c r="DA10" s="715"/>
      <c r="DB10" s="715"/>
      <c r="DC10" s="715"/>
      <c r="DD10" s="684" t="s">
        <v>128</v>
      </c>
      <c r="DE10" s="679"/>
      <c r="DF10" s="679"/>
      <c r="DG10" s="679"/>
      <c r="DH10" s="679"/>
      <c r="DI10" s="679"/>
      <c r="DJ10" s="679"/>
      <c r="DK10" s="679"/>
      <c r="DL10" s="679"/>
      <c r="DM10" s="679"/>
      <c r="DN10" s="679"/>
      <c r="DO10" s="679"/>
      <c r="DP10" s="680"/>
      <c r="DQ10" s="684">
        <v>83834</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12921246</v>
      </c>
      <c r="S11" s="679"/>
      <c r="T11" s="679"/>
      <c r="U11" s="679"/>
      <c r="V11" s="679"/>
      <c r="W11" s="679"/>
      <c r="X11" s="679"/>
      <c r="Y11" s="680"/>
      <c r="Z11" s="681">
        <v>4.5999999999999996</v>
      </c>
      <c r="AA11" s="682"/>
      <c r="AB11" s="682"/>
      <c r="AC11" s="683"/>
      <c r="AD11" s="684">
        <v>12921246</v>
      </c>
      <c r="AE11" s="679"/>
      <c r="AF11" s="679"/>
      <c r="AG11" s="679"/>
      <c r="AH11" s="679"/>
      <c r="AI11" s="679"/>
      <c r="AJ11" s="679"/>
      <c r="AK11" s="680"/>
      <c r="AL11" s="681">
        <v>7.4</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t="s">
        <v>128</v>
      </c>
      <c r="BH11" s="679"/>
      <c r="BI11" s="679"/>
      <c r="BJ11" s="679"/>
      <c r="BK11" s="679"/>
      <c r="BL11" s="679"/>
      <c r="BM11" s="679"/>
      <c r="BN11" s="680"/>
      <c r="BO11" s="715" t="s">
        <v>128</v>
      </c>
      <c r="BP11" s="715"/>
      <c r="BQ11" s="715"/>
      <c r="BR11" s="715"/>
      <c r="BS11" s="684" t="s">
        <v>128</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17431</v>
      </c>
      <c r="CS11" s="679"/>
      <c r="CT11" s="679"/>
      <c r="CU11" s="679"/>
      <c r="CV11" s="679"/>
      <c r="CW11" s="679"/>
      <c r="CX11" s="679"/>
      <c r="CY11" s="680"/>
      <c r="CZ11" s="715">
        <v>0</v>
      </c>
      <c r="DA11" s="715"/>
      <c r="DB11" s="715"/>
      <c r="DC11" s="715"/>
      <c r="DD11" s="684" t="s">
        <v>128</v>
      </c>
      <c r="DE11" s="679"/>
      <c r="DF11" s="679"/>
      <c r="DG11" s="679"/>
      <c r="DH11" s="679"/>
      <c r="DI11" s="679"/>
      <c r="DJ11" s="679"/>
      <c r="DK11" s="679"/>
      <c r="DL11" s="679"/>
      <c r="DM11" s="679"/>
      <c r="DN11" s="679"/>
      <c r="DO11" s="679"/>
      <c r="DP11" s="680"/>
      <c r="DQ11" s="684">
        <v>10326</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128</v>
      </c>
      <c r="AA12" s="715"/>
      <c r="AB12" s="715"/>
      <c r="AC12" s="715"/>
      <c r="AD12" s="716" t="s">
        <v>128</v>
      </c>
      <c r="AE12" s="716"/>
      <c r="AF12" s="716"/>
      <c r="AG12" s="716"/>
      <c r="AH12" s="716"/>
      <c r="AI12" s="716"/>
      <c r="AJ12" s="716"/>
      <c r="AK12" s="716"/>
      <c r="AL12" s="681" t="s">
        <v>128</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t="s">
        <v>128</v>
      </c>
      <c r="BH12" s="679"/>
      <c r="BI12" s="679"/>
      <c r="BJ12" s="679"/>
      <c r="BK12" s="679"/>
      <c r="BL12" s="679"/>
      <c r="BM12" s="679"/>
      <c r="BN12" s="680"/>
      <c r="BO12" s="715" t="s">
        <v>233</v>
      </c>
      <c r="BP12" s="715"/>
      <c r="BQ12" s="715"/>
      <c r="BR12" s="715"/>
      <c r="BS12" s="684" t="s">
        <v>128</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4968906</v>
      </c>
      <c r="CS12" s="679"/>
      <c r="CT12" s="679"/>
      <c r="CU12" s="679"/>
      <c r="CV12" s="679"/>
      <c r="CW12" s="679"/>
      <c r="CX12" s="679"/>
      <c r="CY12" s="680"/>
      <c r="CZ12" s="715">
        <v>1.8</v>
      </c>
      <c r="DA12" s="715"/>
      <c r="DB12" s="715"/>
      <c r="DC12" s="715"/>
      <c r="DD12" s="684">
        <v>406044</v>
      </c>
      <c r="DE12" s="679"/>
      <c r="DF12" s="679"/>
      <c r="DG12" s="679"/>
      <c r="DH12" s="679"/>
      <c r="DI12" s="679"/>
      <c r="DJ12" s="679"/>
      <c r="DK12" s="679"/>
      <c r="DL12" s="679"/>
      <c r="DM12" s="679"/>
      <c r="DN12" s="679"/>
      <c r="DO12" s="679"/>
      <c r="DP12" s="680"/>
      <c r="DQ12" s="684">
        <v>3386010</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233</v>
      </c>
      <c r="AE13" s="716"/>
      <c r="AF13" s="716"/>
      <c r="AG13" s="716"/>
      <c r="AH13" s="716"/>
      <c r="AI13" s="716"/>
      <c r="AJ13" s="716"/>
      <c r="AK13" s="716"/>
      <c r="AL13" s="681" t="s">
        <v>128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t="s">
        <v>128</v>
      </c>
      <c r="BH13" s="679"/>
      <c r="BI13" s="679"/>
      <c r="BJ13" s="679"/>
      <c r="BK13" s="679"/>
      <c r="BL13" s="679"/>
      <c r="BM13" s="679"/>
      <c r="BN13" s="680"/>
      <c r="BO13" s="715" t="s">
        <v>233</v>
      </c>
      <c r="BP13" s="715"/>
      <c r="BQ13" s="715"/>
      <c r="BR13" s="715"/>
      <c r="BS13" s="684" t="s">
        <v>128</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27143035</v>
      </c>
      <c r="CS13" s="679"/>
      <c r="CT13" s="679"/>
      <c r="CU13" s="679"/>
      <c r="CV13" s="679"/>
      <c r="CW13" s="679"/>
      <c r="CX13" s="679"/>
      <c r="CY13" s="680"/>
      <c r="CZ13" s="715">
        <v>9.9</v>
      </c>
      <c r="DA13" s="715"/>
      <c r="DB13" s="715"/>
      <c r="DC13" s="715"/>
      <c r="DD13" s="684">
        <v>8047402</v>
      </c>
      <c r="DE13" s="679"/>
      <c r="DF13" s="679"/>
      <c r="DG13" s="679"/>
      <c r="DH13" s="679"/>
      <c r="DI13" s="679"/>
      <c r="DJ13" s="679"/>
      <c r="DK13" s="679"/>
      <c r="DL13" s="679"/>
      <c r="DM13" s="679"/>
      <c r="DN13" s="679"/>
      <c r="DO13" s="679"/>
      <c r="DP13" s="680"/>
      <c r="DQ13" s="684">
        <v>21099820</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301711</v>
      </c>
      <c r="S14" s="679"/>
      <c r="T14" s="679"/>
      <c r="U14" s="679"/>
      <c r="V14" s="679"/>
      <c r="W14" s="679"/>
      <c r="X14" s="679"/>
      <c r="Y14" s="680"/>
      <c r="Z14" s="715">
        <v>0.1</v>
      </c>
      <c r="AA14" s="715"/>
      <c r="AB14" s="715"/>
      <c r="AC14" s="715"/>
      <c r="AD14" s="716">
        <v>301711</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329714</v>
      </c>
      <c r="BH14" s="679"/>
      <c r="BI14" s="679"/>
      <c r="BJ14" s="679"/>
      <c r="BK14" s="679"/>
      <c r="BL14" s="679"/>
      <c r="BM14" s="679"/>
      <c r="BN14" s="680"/>
      <c r="BO14" s="715">
        <v>0.4</v>
      </c>
      <c r="BP14" s="715"/>
      <c r="BQ14" s="715"/>
      <c r="BR14" s="715"/>
      <c r="BS14" s="684" t="s">
        <v>128</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7850789</v>
      </c>
      <c r="CS14" s="679"/>
      <c r="CT14" s="679"/>
      <c r="CU14" s="679"/>
      <c r="CV14" s="679"/>
      <c r="CW14" s="679"/>
      <c r="CX14" s="679"/>
      <c r="CY14" s="680"/>
      <c r="CZ14" s="715">
        <v>2.8</v>
      </c>
      <c r="DA14" s="715"/>
      <c r="DB14" s="715"/>
      <c r="DC14" s="715"/>
      <c r="DD14" s="684">
        <v>725879</v>
      </c>
      <c r="DE14" s="679"/>
      <c r="DF14" s="679"/>
      <c r="DG14" s="679"/>
      <c r="DH14" s="679"/>
      <c r="DI14" s="679"/>
      <c r="DJ14" s="679"/>
      <c r="DK14" s="679"/>
      <c r="DL14" s="679"/>
      <c r="DM14" s="679"/>
      <c r="DN14" s="679"/>
      <c r="DO14" s="679"/>
      <c r="DP14" s="680"/>
      <c r="DQ14" s="684">
        <v>7388596</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233</v>
      </c>
      <c r="S15" s="679"/>
      <c r="T15" s="679"/>
      <c r="U15" s="679"/>
      <c r="V15" s="679"/>
      <c r="W15" s="679"/>
      <c r="X15" s="679"/>
      <c r="Y15" s="680"/>
      <c r="Z15" s="715" t="s">
        <v>233</v>
      </c>
      <c r="AA15" s="715"/>
      <c r="AB15" s="715"/>
      <c r="AC15" s="715"/>
      <c r="AD15" s="716" t="s">
        <v>128</v>
      </c>
      <c r="AE15" s="716"/>
      <c r="AF15" s="716"/>
      <c r="AG15" s="716"/>
      <c r="AH15" s="716"/>
      <c r="AI15" s="716"/>
      <c r="AJ15" s="716"/>
      <c r="AK15" s="716"/>
      <c r="AL15" s="681" t="s">
        <v>233</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4835229</v>
      </c>
      <c r="BH15" s="679"/>
      <c r="BI15" s="679"/>
      <c r="BJ15" s="679"/>
      <c r="BK15" s="679"/>
      <c r="BL15" s="679"/>
      <c r="BM15" s="679"/>
      <c r="BN15" s="680"/>
      <c r="BO15" s="715">
        <v>6.2</v>
      </c>
      <c r="BP15" s="715"/>
      <c r="BQ15" s="715"/>
      <c r="BR15" s="715"/>
      <c r="BS15" s="684" t="s">
        <v>128</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34150485</v>
      </c>
      <c r="CS15" s="679"/>
      <c r="CT15" s="679"/>
      <c r="CU15" s="679"/>
      <c r="CV15" s="679"/>
      <c r="CW15" s="679"/>
      <c r="CX15" s="679"/>
      <c r="CY15" s="680"/>
      <c r="CZ15" s="715">
        <v>12.4</v>
      </c>
      <c r="DA15" s="715"/>
      <c r="DB15" s="715"/>
      <c r="DC15" s="715"/>
      <c r="DD15" s="684">
        <v>8959542</v>
      </c>
      <c r="DE15" s="679"/>
      <c r="DF15" s="679"/>
      <c r="DG15" s="679"/>
      <c r="DH15" s="679"/>
      <c r="DI15" s="679"/>
      <c r="DJ15" s="679"/>
      <c r="DK15" s="679"/>
      <c r="DL15" s="679"/>
      <c r="DM15" s="679"/>
      <c r="DN15" s="679"/>
      <c r="DO15" s="679"/>
      <c r="DP15" s="680"/>
      <c r="DQ15" s="684">
        <v>30434215</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106612</v>
      </c>
      <c r="S16" s="679"/>
      <c r="T16" s="679"/>
      <c r="U16" s="679"/>
      <c r="V16" s="679"/>
      <c r="W16" s="679"/>
      <c r="X16" s="679"/>
      <c r="Y16" s="680"/>
      <c r="Z16" s="715">
        <v>0</v>
      </c>
      <c r="AA16" s="715"/>
      <c r="AB16" s="715"/>
      <c r="AC16" s="715"/>
      <c r="AD16" s="716">
        <v>106612</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233</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t="s">
        <v>233</v>
      </c>
      <c r="CS16" s="679"/>
      <c r="CT16" s="679"/>
      <c r="CU16" s="679"/>
      <c r="CV16" s="679"/>
      <c r="CW16" s="679"/>
      <c r="CX16" s="679"/>
      <c r="CY16" s="680"/>
      <c r="CZ16" s="715" t="s">
        <v>128</v>
      </c>
      <c r="DA16" s="715"/>
      <c r="DB16" s="715"/>
      <c r="DC16" s="715"/>
      <c r="DD16" s="684" t="s">
        <v>128</v>
      </c>
      <c r="DE16" s="679"/>
      <c r="DF16" s="679"/>
      <c r="DG16" s="679"/>
      <c r="DH16" s="679"/>
      <c r="DI16" s="679"/>
      <c r="DJ16" s="679"/>
      <c r="DK16" s="679"/>
      <c r="DL16" s="679"/>
      <c r="DM16" s="679"/>
      <c r="DN16" s="679"/>
      <c r="DO16" s="679"/>
      <c r="DP16" s="680"/>
      <c r="DQ16" s="684" t="s">
        <v>233</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1519976</v>
      </c>
      <c r="S17" s="679"/>
      <c r="T17" s="679"/>
      <c r="U17" s="679"/>
      <c r="V17" s="679"/>
      <c r="W17" s="679"/>
      <c r="X17" s="679"/>
      <c r="Y17" s="680"/>
      <c r="Z17" s="715">
        <v>0.5</v>
      </c>
      <c r="AA17" s="715"/>
      <c r="AB17" s="715"/>
      <c r="AC17" s="715"/>
      <c r="AD17" s="716">
        <v>1519976</v>
      </c>
      <c r="AE17" s="716"/>
      <c r="AF17" s="716"/>
      <c r="AG17" s="716"/>
      <c r="AH17" s="716"/>
      <c r="AI17" s="716"/>
      <c r="AJ17" s="716"/>
      <c r="AK17" s="716"/>
      <c r="AL17" s="681">
        <v>0.9</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233</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3264427</v>
      </c>
      <c r="CS17" s="679"/>
      <c r="CT17" s="679"/>
      <c r="CU17" s="679"/>
      <c r="CV17" s="679"/>
      <c r="CW17" s="679"/>
      <c r="CX17" s="679"/>
      <c r="CY17" s="680"/>
      <c r="CZ17" s="715">
        <v>1.2</v>
      </c>
      <c r="DA17" s="715"/>
      <c r="DB17" s="715"/>
      <c r="DC17" s="715"/>
      <c r="DD17" s="684" t="s">
        <v>128</v>
      </c>
      <c r="DE17" s="679"/>
      <c r="DF17" s="679"/>
      <c r="DG17" s="679"/>
      <c r="DH17" s="679"/>
      <c r="DI17" s="679"/>
      <c r="DJ17" s="679"/>
      <c r="DK17" s="679"/>
      <c r="DL17" s="679"/>
      <c r="DM17" s="679"/>
      <c r="DN17" s="679"/>
      <c r="DO17" s="679"/>
      <c r="DP17" s="680"/>
      <c r="DQ17" s="684">
        <v>3220321</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486042</v>
      </c>
      <c r="S18" s="679"/>
      <c r="T18" s="679"/>
      <c r="U18" s="679"/>
      <c r="V18" s="679"/>
      <c r="W18" s="679"/>
      <c r="X18" s="679"/>
      <c r="Y18" s="680"/>
      <c r="Z18" s="715">
        <v>0.2</v>
      </c>
      <c r="AA18" s="715"/>
      <c r="AB18" s="715"/>
      <c r="AC18" s="715"/>
      <c r="AD18" s="716">
        <v>486042</v>
      </c>
      <c r="AE18" s="716"/>
      <c r="AF18" s="716"/>
      <c r="AG18" s="716"/>
      <c r="AH18" s="716"/>
      <c r="AI18" s="716"/>
      <c r="AJ18" s="716"/>
      <c r="AK18" s="716"/>
      <c r="AL18" s="681">
        <v>0.3</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233</v>
      </c>
      <c r="BP18" s="715"/>
      <c r="BQ18" s="715"/>
      <c r="BR18" s="715"/>
      <c r="BS18" s="684" t="s">
        <v>128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233</v>
      </c>
      <c r="CS18" s="679"/>
      <c r="CT18" s="679"/>
      <c r="CU18" s="679"/>
      <c r="CV18" s="679"/>
      <c r="CW18" s="679"/>
      <c r="CX18" s="679"/>
      <c r="CY18" s="680"/>
      <c r="CZ18" s="715" t="s">
        <v>233</v>
      </c>
      <c r="DA18" s="715"/>
      <c r="DB18" s="715"/>
      <c r="DC18" s="715"/>
      <c r="DD18" s="684" t="s">
        <v>128</v>
      </c>
      <c r="DE18" s="679"/>
      <c r="DF18" s="679"/>
      <c r="DG18" s="679"/>
      <c r="DH18" s="679"/>
      <c r="DI18" s="679"/>
      <c r="DJ18" s="679"/>
      <c r="DK18" s="679"/>
      <c r="DL18" s="679"/>
      <c r="DM18" s="679"/>
      <c r="DN18" s="679"/>
      <c r="DO18" s="679"/>
      <c r="DP18" s="680"/>
      <c r="DQ18" s="684" t="s">
        <v>233</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51276</v>
      </c>
      <c r="S19" s="679"/>
      <c r="T19" s="679"/>
      <c r="U19" s="679"/>
      <c r="V19" s="679"/>
      <c r="W19" s="679"/>
      <c r="X19" s="679"/>
      <c r="Y19" s="680"/>
      <c r="Z19" s="715">
        <v>0</v>
      </c>
      <c r="AA19" s="715"/>
      <c r="AB19" s="715"/>
      <c r="AC19" s="715"/>
      <c r="AD19" s="716">
        <v>51276</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15729</v>
      </c>
      <c r="BH19" s="679"/>
      <c r="BI19" s="679"/>
      <c r="BJ19" s="679"/>
      <c r="BK19" s="679"/>
      <c r="BL19" s="679"/>
      <c r="BM19" s="679"/>
      <c r="BN19" s="680"/>
      <c r="BO19" s="715">
        <v>0</v>
      </c>
      <c r="BP19" s="715"/>
      <c r="BQ19" s="715"/>
      <c r="BR19" s="715"/>
      <c r="BS19" s="684" t="s">
        <v>233</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233</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2892</v>
      </c>
      <c r="S20" s="679"/>
      <c r="T20" s="679"/>
      <c r="U20" s="679"/>
      <c r="V20" s="679"/>
      <c r="W20" s="679"/>
      <c r="X20" s="679"/>
      <c r="Y20" s="680"/>
      <c r="Z20" s="715">
        <v>0</v>
      </c>
      <c r="AA20" s="715"/>
      <c r="AB20" s="715"/>
      <c r="AC20" s="715"/>
      <c r="AD20" s="716">
        <v>2892</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15729</v>
      </c>
      <c r="BH20" s="679"/>
      <c r="BI20" s="679"/>
      <c r="BJ20" s="679"/>
      <c r="BK20" s="679"/>
      <c r="BL20" s="679"/>
      <c r="BM20" s="679"/>
      <c r="BN20" s="680"/>
      <c r="BO20" s="715">
        <v>0</v>
      </c>
      <c r="BP20" s="715"/>
      <c r="BQ20" s="715"/>
      <c r="BR20" s="715"/>
      <c r="BS20" s="684" t="s">
        <v>233</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275540482</v>
      </c>
      <c r="CS20" s="679"/>
      <c r="CT20" s="679"/>
      <c r="CU20" s="679"/>
      <c r="CV20" s="679"/>
      <c r="CW20" s="679"/>
      <c r="CX20" s="679"/>
      <c r="CY20" s="680"/>
      <c r="CZ20" s="715">
        <v>100</v>
      </c>
      <c r="DA20" s="715"/>
      <c r="DB20" s="715"/>
      <c r="DC20" s="715"/>
      <c r="DD20" s="684">
        <v>25502600</v>
      </c>
      <c r="DE20" s="679"/>
      <c r="DF20" s="679"/>
      <c r="DG20" s="679"/>
      <c r="DH20" s="679"/>
      <c r="DI20" s="679"/>
      <c r="DJ20" s="679"/>
      <c r="DK20" s="679"/>
      <c r="DL20" s="679"/>
      <c r="DM20" s="679"/>
      <c r="DN20" s="679"/>
      <c r="DO20" s="679"/>
      <c r="DP20" s="680"/>
      <c r="DQ20" s="684">
        <v>191604791</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979766</v>
      </c>
      <c r="S21" s="679"/>
      <c r="T21" s="679"/>
      <c r="U21" s="679"/>
      <c r="V21" s="679"/>
      <c r="W21" s="679"/>
      <c r="X21" s="679"/>
      <c r="Y21" s="680"/>
      <c r="Z21" s="715">
        <v>0.3</v>
      </c>
      <c r="AA21" s="715"/>
      <c r="AB21" s="715"/>
      <c r="AC21" s="715"/>
      <c r="AD21" s="716">
        <v>979766</v>
      </c>
      <c r="AE21" s="716"/>
      <c r="AF21" s="716"/>
      <c r="AG21" s="716"/>
      <c r="AH21" s="716"/>
      <c r="AI21" s="716"/>
      <c r="AJ21" s="716"/>
      <c r="AK21" s="716"/>
      <c r="AL21" s="681">
        <v>0.6</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15729</v>
      </c>
      <c r="BH21" s="679"/>
      <c r="BI21" s="679"/>
      <c r="BJ21" s="679"/>
      <c r="BK21" s="679"/>
      <c r="BL21" s="679"/>
      <c r="BM21" s="679"/>
      <c r="BN21" s="680"/>
      <c r="BO21" s="715">
        <v>0</v>
      </c>
      <c r="BP21" s="715"/>
      <c r="BQ21" s="715"/>
      <c r="BR21" s="715"/>
      <c r="BS21" s="684" t="s">
        <v>233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t="s">
        <v>128</v>
      </c>
      <c r="S22" s="679"/>
      <c r="T22" s="679"/>
      <c r="U22" s="679"/>
      <c r="V22" s="679"/>
      <c r="W22" s="679"/>
      <c r="X22" s="679"/>
      <c r="Y22" s="680"/>
      <c r="Z22" s="715" t="s">
        <v>233</v>
      </c>
      <c r="AA22" s="715"/>
      <c r="AB22" s="715"/>
      <c r="AC22" s="715"/>
      <c r="AD22" s="716" t="s">
        <v>128</v>
      </c>
      <c r="AE22" s="716"/>
      <c r="AF22" s="716"/>
      <c r="AG22" s="716"/>
      <c r="AH22" s="716"/>
      <c r="AI22" s="716"/>
      <c r="AJ22" s="716"/>
      <c r="AK22" s="716"/>
      <c r="AL22" s="681" t="s">
        <v>233</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233</v>
      </c>
      <c r="BP22" s="715"/>
      <c r="BQ22" s="715"/>
      <c r="BR22" s="715"/>
      <c r="BS22" s="684" t="s">
        <v>233</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t="s">
        <v>128</v>
      </c>
      <c r="S23" s="679"/>
      <c r="T23" s="679"/>
      <c r="U23" s="679"/>
      <c r="V23" s="679"/>
      <c r="W23" s="679"/>
      <c r="X23" s="679"/>
      <c r="Y23" s="680"/>
      <c r="Z23" s="715" t="s">
        <v>128</v>
      </c>
      <c r="AA23" s="715"/>
      <c r="AB23" s="715"/>
      <c r="AC23" s="715"/>
      <c r="AD23" s="716" t="s">
        <v>128</v>
      </c>
      <c r="AE23" s="716"/>
      <c r="AF23" s="716"/>
      <c r="AG23" s="716"/>
      <c r="AH23" s="716"/>
      <c r="AI23" s="716"/>
      <c r="AJ23" s="716"/>
      <c r="AK23" s="716"/>
      <c r="AL23" s="681" t="s">
        <v>233</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233</v>
      </c>
      <c r="BH23" s="679"/>
      <c r="BI23" s="679"/>
      <c r="BJ23" s="679"/>
      <c r="BK23" s="679"/>
      <c r="BL23" s="679"/>
      <c r="BM23" s="679"/>
      <c r="BN23" s="680"/>
      <c r="BO23" s="715" t="s">
        <v>128</v>
      </c>
      <c r="BP23" s="715"/>
      <c r="BQ23" s="715"/>
      <c r="BR23" s="715"/>
      <c r="BS23" s="684" t="s">
        <v>233</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t="s">
        <v>233</v>
      </c>
      <c r="S24" s="679"/>
      <c r="T24" s="679"/>
      <c r="U24" s="679"/>
      <c r="V24" s="679"/>
      <c r="W24" s="679"/>
      <c r="X24" s="679"/>
      <c r="Y24" s="680"/>
      <c r="Z24" s="715" t="s">
        <v>233</v>
      </c>
      <c r="AA24" s="715"/>
      <c r="AB24" s="715"/>
      <c r="AC24" s="715"/>
      <c r="AD24" s="716" t="s">
        <v>233</v>
      </c>
      <c r="AE24" s="716"/>
      <c r="AF24" s="716"/>
      <c r="AG24" s="716"/>
      <c r="AH24" s="716"/>
      <c r="AI24" s="716"/>
      <c r="AJ24" s="716"/>
      <c r="AK24" s="716"/>
      <c r="AL24" s="681" t="s">
        <v>128</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128</v>
      </c>
      <c r="BP24" s="715"/>
      <c r="BQ24" s="715"/>
      <c r="BR24" s="715"/>
      <c r="BS24" s="684" t="s">
        <v>233</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141740224</v>
      </c>
      <c r="CS24" s="734"/>
      <c r="CT24" s="734"/>
      <c r="CU24" s="734"/>
      <c r="CV24" s="734"/>
      <c r="CW24" s="734"/>
      <c r="CX24" s="734"/>
      <c r="CY24" s="777"/>
      <c r="CZ24" s="778">
        <v>51.4</v>
      </c>
      <c r="DA24" s="749"/>
      <c r="DB24" s="749"/>
      <c r="DC24" s="781"/>
      <c r="DD24" s="776">
        <v>83552445</v>
      </c>
      <c r="DE24" s="734"/>
      <c r="DF24" s="734"/>
      <c r="DG24" s="734"/>
      <c r="DH24" s="734"/>
      <c r="DI24" s="734"/>
      <c r="DJ24" s="734"/>
      <c r="DK24" s="777"/>
      <c r="DL24" s="776">
        <v>80255516</v>
      </c>
      <c r="DM24" s="734"/>
      <c r="DN24" s="734"/>
      <c r="DO24" s="734"/>
      <c r="DP24" s="734"/>
      <c r="DQ24" s="734"/>
      <c r="DR24" s="734"/>
      <c r="DS24" s="734"/>
      <c r="DT24" s="734"/>
      <c r="DU24" s="734"/>
      <c r="DV24" s="777"/>
      <c r="DW24" s="778">
        <v>46.3</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233</v>
      </c>
      <c r="AA25" s="715"/>
      <c r="AB25" s="715"/>
      <c r="AC25" s="715"/>
      <c r="AD25" s="716" t="s">
        <v>128</v>
      </c>
      <c r="AE25" s="716"/>
      <c r="AF25" s="716"/>
      <c r="AG25" s="716"/>
      <c r="AH25" s="716"/>
      <c r="AI25" s="716"/>
      <c r="AJ25" s="716"/>
      <c r="AK25" s="716"/>
      <c r="AL25" s="681" t="s">
        <v>233</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233</v>
      </c>
      <c r="BP25" s="715"/>
      <c r="BQ25" s="715"/>
      <c r="BR25" s="715"/>
      <c r="BS25" s="684" t="s">
        <v>128</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41366403</v>
      </c>
      <c r="CS25" s="697"/>
      <c r="CT25" s="697"/>
      <c r="CU25" s="697"/>
      <c r="CV25" s="697"/>
      <c r="CW25" s="697"/>
      <c r="CX25" s="697"/>
      <c r="CY25" s="698"/>
      <c r="CZ25" s="681">
        <v>15</v>
      </c>
      <c r="DA25" s="699"/>
      <c r="DB25" s="699"/>
      <c r="DC25" s="700"/>
      <c r="DD25" s="684">
        <v>39021488</v>
      </c>
      <c r="DE25" s="697"/>
      <c r="DF25" s="697"/>
      <c r="DG25" s="697"/>
      <c r="DH25" s="697"/>
      <c r="DI25" s="697"/>
      <c r="DJ25" s="697"/>
      <c r="DK25" s="698"/>
      <c r="DL25" s="684">
        <v>38261111</v>
      </c>
      <c r="DM25" s="697"/>
      <c r="DN25" s="697"/>
      <c r="DO25" s="697"/>
      <c r="DP25" s="697"/>
      <c r="DQ25" s="697"/>
      <c r="DR25" s="697"/>
      <c r="DS25" s="697"/>
      <c r="DT25" s="697"/>
      <c r="DU25" s="697"/>
      <c r="DV25" s="698"/>
      <c r="DW25" s="681">
        <v>22.1</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96327494</v>
      </c>
      <c r="S26" s="679"/>
      <c r="T26" s="679"/>
      <c r="U26" s="679"/>
      <c r="V26" s="679"/>
      <c r="W26" s="679"/>
      <c r="X26" s="679"/>
      <c r="Y26" s="680"/>
      <c r="Z26" s="715">
        <v>34.4</v>
      </c>
      <c r="AA26" s="715"/>
      <c r="AB26" s="715"/>
      <c r="AC26" s="715"/>
      <c r="AD26" s="716">
        <v>96327494</v>
      </c>
      <c r="AE26" s="716"/>
      <c r="AF26" s="716"/>
      <c r="AG26" s="716"/>
      <c r="AH26" s="716"/>
      <c r="AI26" s="716"/>
      <c r="AJ26" s="716"/>
      <c r="AK26" s="716"/>
      <c r="AL26" s="681">
        <v>55.5</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27710086</v>
      </c>
      <c r="CS26" s="679"/>
      <c r="CT26" s="679"/>
      <c r="CU26" s="679"/>
      <c r="CV26" s="679"/>
      <c r="CW26" s="679"/>
      <c r="CX26" s="679"/>
      <c r="CY26" s="680"/>
      <c r="CZ26" s="681">
        <v>10.1</v>
      </c>
      <c r="DA26" s="699"/>
      <c r="DB26" s="699"/>
      <c r="DC26" s="700"/>
      <c r="DD26" s="684">
        <v>26023082</v>
      </c>
      <c r="DE26" s="679"/>
      <c r="DF26" s="679"/>
      <c r="DG26" s="679"/>
      <c r="DH26" s="679"/>
      <c r="DI26" s="679"/>
      <c r="DJ26" s="679"/>
      <c r="DK26" s="680"/>
      <c r="DL26" s="684" t="s">
        <v>233</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61729</v>
      </c>
      <c r="S27" s="679"/>
      <c r="T27" s="679"/>
      <c r="U27" s="679"/>
      <c r="V27" s="679"/>
      <c r="W27" s="679"/>
      <c r="X27" s="679"/>
      <c r="Y27" s="680"/>
      <c r="Z27" s="715">
        <v>0</v>
      </c>
      <c r="AA27" s="715"/>
      <c r="AB27" s="715"/>
      <c r="AC27" s="715"/>
      <c r="AD27" s="716">
        <v>61729</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77473951</v>
      </c>
      <c r="BH27" s="679"/>
      <c r="BI27" s="679"/>
      <c r="BJ27" s="679"/>
      <c r="BK27" s="679"/>
      <c r="BL27" s="679"/>
      <c r="BM27" s="679"/>
      <c r="BN27" s="680"/>
      <c r="BO27" s="715">
        <v>100</v>
      </c>
      <c r="BP27" s="715"/>
      <c r="BQ27" s="715"/>
      <c r="BR27" s="715"/>
      <c r="BS27" s="684" t="s">
        <v>233</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97109462</v>
      </c>
      <c r="CS27" s="697"/>
      <c r="CT27" s="697"/>
      <c r="CU27" s="697"/>
      <c r="CV27" s="697"/>
      <c r="CW27" s="697"/>
      <c r="CX27" s="697"/>
      <c r="CY27" s="698"/>
      <c r="CZ27" s="681">
        <v>35.200000000000003</v>
      </c>
      <c r="DA27" s="699"/>
      <c r="DB27" s="699"/>
      <c r="DC27" s="700"/>
      <c r="DD27" s="684">
        <v>41310704</v>
      </c>
      <c r="DE27" s="697"/>
      <c r="DF27" s="697"/>
      <c r="DG27" s="697"/>
      <c r="DH27" s="697"/>
      <c r="DI27" s="697"/>
      <c r="DJ27" s="697"/>
      <c r="DK27" s="698"/>
      <c r="DL27" s="684">
        <v>38774152</v>
      </c>
      <c r="DM27" s="697"/>
      <c r="DN27" s="697"/>
      <c r="DO27" s="697"/>
      <c r="DP27" s="697"/>
      <c r="DQ27" s="697"/>
      <c r="DR27" s="697"/>
      <c r="DS27" s="697"/>
      <c r="DT27" s="697"/>
      <c r="DU27" s="697"/>
      <c r="DV27" s="698"/>
      <c r="DW27" s="681">
        <v>22.4</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3295116</v>
      </c>
      <c r="S28" s="679"/>
      <c r="T28" s="679"/>
      <c r="U28" s="679"/>
      <c r="V28" s="679"/>
      <c r="W28" s="679"/>
      <c r="X28" s="679"/>
      <c r="Y28" s="680"/>
      <c r="Z28" s="715">
        <v>1.2</v>
      </c>
      <c r="AA28" s="715"/>
      <c r="AB28" s="715"/>
      <c r="AC28" s="715"/>
      <c r="AD28" s="716" t="s">
        <v>128</v>
      </c>
      <c r="AE28" s="716"/>
      <c r="AF28" s="716"/>
      <c r="AG28" s="716"/>
      <c r="AH28" s="716"/>
      <c r="AI28" s="716"/>
      <c r="AJ28" s="716"/>
      <c r="AK28" s="716"/>
      <c r="AL28" s="681" t="s">
        <v>233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3264359</v>
      </c>
      <c r="CS28" s="679"/>
      <c r="CT28" s="679"/>
      <c r="CU28" s="679"/>
      <c r="CV28" s="679"/>
      <c r="CW28" s="679"/>
      <c r="CX28" s="679"/>
      <c r="CY28" s="680"/>
      <c r="CZ28" s="681">
        <v>1.2</v>
      </c>
      <c r="DA28" s="699"/>
      <c r="DB28" s="699"/>
      <c r="DC28" s="700"/>
      <c r="DD28" s="684">
        <v>3220253</v>
      </c>
      <c r="DE28" s="679"/>
      <c r="DF28" s="679"/>
      <c r="DG28" s="679"/>
      <c r="DH28" s="679"/>
      <c r="DI28" s="679"/>
      <c r="DJ28" s="679"/>
      <c r="DK28" s="680"/>
      <c r="DL28" s="684">
        <v>3220253</v>
      </c>
      <c r="DM28" s="679"/>
      <c r="DN28" s="679"/>
      <c r="DO28" s="679"/>
      <c r="DP28" s="679"/>
      <c r="DQ28" s="679"/>
      <c r="DR28" s="679"/>
      <c r="DS28" s="679"/>
      <c r="DT28" s="679"/>
      <c r="DU28" s="679"/>
      <c r="DV28" s="680"/>
      <c r="DW28" s="681">
        <v>1.9</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6851759</v>
      </c>
      <c r="S29" s="679"/>
      <c r="T29" s="679"/>
      <c r="U29" s="679"/>
      <c r="V29" s="679"/>
      <c r="W29" s="679"/>
      <c r="X29" s="679"/>
      <c r="Y29" s="680"/>
      <c r="Z29" s="715">
        <v>2.4</v>
      </c>
      <c r="AA29" s="715"/>
      <c r="AB29" s="715"/>
      <c r="AC29" s="715"/>
      <c r="AD29" s="716">
        <v>2800154</v>
      </c>
      <c r="AE29" s="716"/>
      <c r="AF29" s="716"/>
      <c r="AG29" s="716"/>
      <c r="AH29" s="716"/>
      <c r="AI29" s="716"/>
      <c r="AJ29" s="716"/>
      <c r="AK29" s="716"/>
      <c r="AL29" s="681">
        <v>1.6</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304</v>
      </c>
      <c r="CE29" s="767"/>
      <c r="CF29" s="711" t="s">
        <v>70</v>
      </c>
      <c r="CG29" s="712"/>
      <c r="CH29" s="712"/>
      <c r="CI29" s="712"/>
      <c r="CJ29" s="712"/>
      <c r="CK29" s="712"/>
      <c r="CL29" s="712"/>
      <c r="CM29" s="712"/>
      <c r="CN29" s="712"/>
      <c r="CO29" s="712"/>
      <c r="CP29" s="712"/>
      <c r="CQ29" s="713"/>
      <c r="CR29" s="678">
        <v>3264359</v>
      </c>
      <c r="CS29" s="697"/>
      <c r="CT29" s="697"/>
      <c r="CU29" s="697"/>
      <c r="CV29" s="697"/>
      <c r="CW29" s="697"/>
      <c r="CX29" s="697"/>
      <c r="CY29" s="698"/>
      <c r="CZ29" s="681">
        <v>1.2</v>
      </c>
      <c r="DA29" s="699"/>
      <c r="DB29" s="699"/>
      <c r="DC29" s="700"/>
      <c r="DD29" s="684">
        <v>3220253</v>
      </c>
      <c r="DE29" s="697"/>
      <c r="DF29" s="697"/>
      <c r="DG29" s="697"/>
      <c r="DH29" s="697"/>
      <c r="DI29" s="697"/>
      <c r="DJ29" s="697"/>
      <c r="DK29" s="698"/>
      <c r="DL29" s="684">
        <v>3220253</v>
      </c>
      <c r="DM29" s="697"/>
      <c r="DN29" s="697"/>
      <c r="DO29" s="697"/>
      <c r="DP29" s="697"/>
      <c r="DQ29" s="697"/>
      <c r="DR29" s="697"/>
      <c r="DS29" s="697"/>
      <c r="DT29" s="697"/>
      <c r="DU29" s="697"/>
      <c r="DV29" s="698"/>
      <c r="DW29" s="681">
        <v>1.9</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1088365</v>
      </c>
      <c r="S30" s="679"/>
      <c r="T30" s="679"/>
      <c r="U30" s="679"/>
      <c r="V30" s="679"/>
      <c r="W30" s="679"/>
      <c r="X30" s="679"/>
      <c r="Y30" s="680"/>
      <c r="Z30" s="715">
        <v>0.4</v>
      </c>
      <c r="AA30" s="715"/>
      <c r="AB30" s="715"/>
      <c r="AC30" s="715"/>
      <c r="AD30" s="716" t="s">
        <v>128</v>
      </c>
      <c r="AE30" s="716"/>
      <c r="AF30" s="716"/>
      <c r="AG30" s="716"/>
      <c r="AH30" s="716"/>
      <c r="AI30" s="716"/>
      <c r="AJ30" s="716"/>
      <c r="AK30" s="716"/>
      <c r="AL30" s="681" t="s">
        <v>128</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8"/>
      <c r="CE30" s="769"/>
      <c r="CF30" s="711" t="s">
        <v>308</v>
      </c>
      <c r="CG30" s="712"/>
      <c r="CH30" s="712"/>
      <c r="CI30" s="712"/>
      <c r="CJ30" s="712"/>
      <c r="CK30" s="712"/>
      <c r="CL30" s="712"/>
      <c r="CM30" s="712"/>
      <c r="CN30" s="712"/>
      <c r="CO30" s="712"/>
      <c r="CP30" s="712"/>
      <c r="CQ30" s="713"/>
      <c r="CR30" s="678">
        <v>2987940</v>
      </c>
      <c r="CS30" s="679"/>
      <c r="CT30" s="679"/>
      <c r="CU30" s="679"/>
      <c r="CV30" s="679"/>
      <c r="CW30" s="679"/>
      <c r="CX30" s="679"/>
      <c r="CY30" s="680"/>
      <c r="CZ30" s="681">
        <v>1.1000000000000001</v>
      </c>
      <c r="DA30" s="699"/>
      <c r="DB30" s="699"/>
      <c r="DC30" s="700"/>
      <c r="DD30" s="684">
        <v>2987940</v>
      </c>
      <c r="DE30" s="679"/>
      <c r="DF30" s="679"/>
      <c r="DG30" s="679"/>
      <c r="DH30" s="679"/>
      <c r="DI30" s="679"/>
      <c r="DJ30" s="679"/>
      <c r="DK30" s="680"/>
      <c r="DL30" s="684">
        <v>2987940</v>
      </c>
      <c r="DM30" s="679"/>
      <c r="DN30" s="679"/>
      <c r="DO30" s="679"/>
      <c r="DP30" s="679"/>
      <c r="DQ30" s="679"/>
      <c r="DR30" s="679"/>
      <c r="DS30" s="679"/>
      <c r="DT30" s="679"/>
      <c r="DU30" s="679"/>
      <c r="DV30" s="680"/>
      <c r="DW30" s="681">
        <v>1.7</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50048765</v>
      </c>
      <c r="S31" s="679"/>
      <c r="T31" s="679"/>
      <c r="U31" s="679"/>
      <c r="V31" s="679"/>
      <c r="W31" s="679"/>
      <c r="X31" s="679"/>
      <c r="Y31" s="680"/>
      <c r="Z31" s="715">
        <v>17.899999999999999</v>
      </c>
      <c r="AA31" s="715"/>
      <c r="AB31" s="715"/>
      <c r="AC31" s="715"/>
      <c r="AD31" s="716" t="s">
        <v>128</v>
      </c>
      <c r="AE31" s="716"/>
      <c r="AF31" s="716"/>
      <c r="AG31" s="716"/>
      <c r="AH31" s="716"/>
      <c r="AI31" s="716"/>
      <c r="AJ31" s="716"/>
      <c r="AK31" s="716"/>
      <c r="AL31" s="681" t="s">
        <v>128</v>
      </c>
      <c r="AM31" s="682"/>
      <c r="AN31" s="682"/>
      <c r="AO31" s="717"/>
      <c r="AP31" s="752" t="s">
        <v>310</v>
      </c>
      <c r="AQ31" s="753"/>
      <c r="AR31" s="753"/>
      <c r="AS31" s="753"/>
      <c r="AT31" s="758" t="s">
        <v>311</v>
      </c>
      <c r="AU31" s="231"/>
      <c r="AV31" s="231"/>
      <c r="AW31" s="231"/>
      <c r="AX31" s="744" t="s">
        <v>187</v>
      </c>
      <c r="AY31" s="745"/>
      <c r="AZ31" s="745"/>
      <c r="BA31" s="745"/>
      <c r="BB31" s="745"/>
      <c r="BC31" s="745"/>
      <c r="BD31" s="745"/>
      <c r="BE31" s="745"/>
      <c r="BF31" s="746"/>
      <c r="BG31" s="747">
        <v>99.2</v>
      </c>
      <c r="BH31" s="748"/>
      <c r="BI31" s="748"/>
      <c r="BJ31" s="748"/>
      <c r="BK31" s="748"/>
      <c r="BL31" s="748"/>
      <c r="BM31" s="749">
        <v>98.7</v>
      </c>
      <c r="BN31" s="748"/>
      <c r="BO31" s="748"/>
      <c r="BP31" s="748"/>
      <c r="BQ31" s="750"/>
      <c r="BR31" s="747">
        <v>99.2</v>
      </c>
      <c r="BS31" s="748"/>
      <c r="BT31" s="748"/>
      <c r="BU31" s="748"/>
      <c r="BV31" s="748"/>
      <c r="BW31" s="748"/>
      <c r="BX31" s="749">
        <v>98.6</v>
      </c>
      <c r="BY31" s="748"/>
      <c r="BZ31" s="748"/>
      <c r="CA31" s="748"/>
      <c r="CB31" s="750"/>
      <c r="CD31" s="768"/>
      <c r="CE31" s="769"/>
      <c r="CF31" s="711" t="s">
        <v>312</v>
      </c>
      <c r="CG31" s="712"/>
      <c r="CH31" s="712"/>
      <c r="CI31" s="712"/>
      <c r="CJ31" s="712"/>
      <c r="CK31" s="712"/>
      <c r="CL31" s="712"/>
      <c r="CM31" s="712"/>
      <c r="CN31" s="712"/>
      <c r="CO31" s="712"/>
      <c r="CP31" s="712"/>
      <c r="CQ31" s="713"/>
      <c r="CR31" s="678">
        <v>276419</v>
      </c>
      <c r="CS31" s="697"/>
      <c r="CT31" s="697"/>
      <c r="CU31" s="697"/>
      <c r="CV31" s="697"/>
      <c r="CW31" s="697"/>
      <c r="CX31" s="697"/>
      <c r="CY31" s="698"/>
      <c r="CZ31" s="681">
        <v>0.1</v>
      </c>
      <c r="DA31" s="699"/>
      <c r="DB31" s="699"/>
      <c r="DC31" s="700"/>
      <c r="DD31" s="684">
        <v>232313</v>
      </c>
      <c r="DE31" s="697"/>
      <c r="DF31" s="697"/>
      <c r="DG31" s="697"/>
      <c r="DH31" s="697"/>
      <c r="DI31" s="697"/>
      <c r="DJ31" s="697"/>
      <c r="DK31" s="698"/>
      <c r="DL31" s="684">
        <v>232313</v>
      </c>
      <c r="DM31" s="697"/>
      <c r="DN31" s="697"/>
      <c r="DO31" s="697"/>
      <c r="DP31" s="697"/>
      <c r="DQ31" s="697"/>
      <c r="DR31" s="697"/>
      <c r="DS31" s="697"/>
      <c r="DT31" s="697"/>
      <c r="DU31" s="697"/>
      <c r="DV31" s="698"/>
      <c r="DW31" s="681">
        <v>0.1</v>
      </c>
      <c r="DX31" s="699"/>
      <c r="DY31" s="699"/>
      <c r="DZ31" s="699"/>
      <c r="EA31" s="699"/>
      <c r="EB31" s="699"/>
      <c r="EC31" s="714"/>
    </row>
    <row r="32" spans="2:133" ht="11.25" customHeight="1" x14ac:dyDescent="0.15">
      <c r="B32" s="761" t="s">
        <v>313</v>
      </c>
      <c r="C32" s="762"/>
      <c r="D32" s="762"/>
      <c r="E32" s="762"/>
      <c r="F32" s="762"/>
      <c r="G32" s="762"/>
      <c r="H32" s="762"/>
      <c r="I32" s="762"/>
      <c r="J32" s="762"/>
      <c r="K32" s="762"/>
      <c r="L32" s="762"/>
      <c r="M32" s="762"/>
      <c r="N32" s="762"/>
      <c r="O32" s="762"/>
      <c r="P32" s="762"/>
      <c r="Q32" s="763"/>
      <c r="R32" s="678">
        <v>76357016</v>
      </c>
      <c r="S32" s="679"/>
      <c r="T32" s="679"/>
      <c r="U32" s="679"/>
      <c r="V32" s="679"/>
      <c r="W32" s="679"/>
      <c r="X32" s="679"/>
      <c r="Y32" s="680"/>
      <c r="Z32" s="715">
        <v>27.3</v>
      </c>
      <c r="AA32" s="715"/>
      <c r="AB32" s="715"/>
      <c r="AC32" s="715"/>
      <c r="AD32" s="716">
        <v>73748500</v>
      </c>
      <c r="AE32" s="716"/>
      <c r="AF32" s="716"/>
      <c r="AG32" s="716"/>
      <c r="AH32" s="716"/>
      <c r="AI32" s="716"/>
      <c r="AJ32" s="716"/>
      <c r="AK32" s="716"/>
      <c r="AL32" s="681">
        <v>42.5</v>
      </c>
      <c r="AM32" s="682"/>
      <c r="AN32" s="682"/>
      <c r="AO32" s="717"/>
      <c r="AP32" s="754"/>
      <c r="AQ32" s="755"/>
      <c r="AR32" s="755"/>
      <c r="AS32" s="755"/>
      <c r="AT32" s="759"/>
      <c r="AU32" s="230" t="s">
        <v>314</v>
      </c>
      <c r="AV32" s="230"/>
      <c r="AW32" s="230"/>
      <c r="AX32" s="675" t="s">
        <v>315</v>
      </c>
      <c r="AY32" s="676"/>
      <c r="AZ32" s="676"/>
      <c r="BA32" s="676"/>
      <c r="BB32" s="676"/>
      <c r="BC32" s="676"/>
      <c r="BD32" s="676"/>
      <c r="BE32" s="676"/>
      <c r="BF32" s="677"/>
      <c r="BG32" s="751">
        <v>99.1</v>
      </c>
      <c r="BH32" s="697"/>
      <c r="BI32" s="697"/>
      <c r="BJ32" s="697"/>
      <c r="BK32" s="697"/>
      <c r="BL32" s="697"/>
      <c r="BM32" s="682">
        <v>98.6</v>
      </c>
      <c r="BN32" s="743"/>
      <c r="BO32" s="743"/>
      <c r="BP32" s="743"/>
      <c r="BQ32" s="721"/>
      <c r="BR32" s="751">
        <v>99.2</v>
      </c>
      <c r="BS32" s="697"/>
      <c r="BT32" s="697"/>
      <c r="BU32" s="697"/>
      <c r="BV32" s="697"/>
      <c r="BW32" s="697"/>
      <c r="BX32" s="682">
        <v>98.5</v>
      </c>
      <c r="BY32" s="743"/>
      <c r="BZ32" s="743"/>
      <c r="CA32" s="743"/>
      <c r="CB32" s="721"/>
      <c r="CD32" s="770"/>
      <c r="CE32" s="771"/>
      <c r="CF32" s="711" t="s">
        <v>316</v>
      </c>
      <c r="CG32" s="712"/>
      <c r="CH32" s="712"/>
      <c r="CI32" s="712"/>
      <c r="CJ32" s="712"/>
      <c r="CK32" s="712"/>
      <c r="CL32" s="712"/>
      <c r="CM32" s="712"/>
      <c r="CN32" s="712"/>
      <c r="CO32" s="712"/>
      <c r="CP32" s="712"/>
      <c r="CQ32" s="713"/>
      <c r="CR32" s="678" t="s">
        <v>233</v>
      </c>
      <c r="CS32" s="679"/>
      <c r="CT32" s="679"/>
      <c r="CU32" s="679"/>
      <c r="CV32" s="679"/>
      <c r="CW32" s="679"/>
      <c r="CX32" s="679"/>
      <c r="CY32" s="680"/>
      <c r="CZ32" s="681" t="s">
        <v>128</v>
      </c>
      <c r="DA32" s="699"/>
      <c r="DB32" s="699"/>
      <c r="DC32" s="700"/>
      <c r="DD32" s="684" t="s">
        <v>128</v>
      </c>
      <c r="DE32" s="679"/>
      <c r="DF32" s="679"/>
      <c r="DG32" s="679"/>
      <c r="DH32" s="679"/>
      <c r="DI32" s="679"/>
      <c r="DJ32" s="679"/>
      <c r="DK32" s="680"/>
      <c r="DL32" s="684" t="s">
        <v>128</v>
      </c>
      <c r="DM32" s="679"/>
      <c r="DN32" s="679"/>
      <c r="DO32" s="679"/>
      <c r="DP32" s="679"/>
      <c r="DQ32" s="679"/>
      <c r="DR32" s="679"/>
      <c r="DS32" s="679"/>
      <c r="DT32" s="679"/>
      <c r="DU32" s="679"/>
      <c r="DV32" s="680"/>
      <c r="DW32" s="681" t="s">
        <v>233</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21800070</v>
      </c>
      <c r="S33" s="679"/>
      <c r="T33" s="679"/>
      <c r="U33" s="679"/>
      <c r="V33" s="679"/>
      <c r="W33" s="679"/>
      <c r="X33" s="679"/>
      <c r="Y33" s="680"/>
      <c r="Z33" s="715">
        <v>7.8</v>
      </c>
      <c r="AA33" s="715"/>
      <c r="AB33" s="715"/>
      <c r="AC33" s="715"/>
      <c r="AD33" s="716" t="s">
        <v>233</v>
      </c>
      <c r="AE33" s="716"/>
      <c r="AF33" s="716"/>
      <c r="AG33" s="716"/>
      <c r="AH33" s="716"/>
      <c r="AI33" s="716"/>
      <c r="AJ33" s="716"/>
      <c r="AK33" s="716"/>
      <c r="AL33" s="681" t="s">
        <v>128</v>
      </c>
      <c r="AM33" s="682"/>
      <c r="AN33" s="682"/>
      <c r="AO33" s="717"/>
      <c r="AP33" s="756"/>
      <c r="AQ33" s="757"/>
      <c r="AR33" s="757"/>
      <c r="AS33" s="757"/>
      <c r="AT33" s="760"/>
      <c r="AU33" s="232"/>
      <c r="AV33" s="232"/>
      <c r="AW33" s="232"/>
      <c r="AX33" s="659" t="s">
        <v>318</v>
      </c>
      <c r="AY33" s="660"/>
      <c r="AZ33" s="660"/>
      <c r="BA33" s="660"/>
      <c r="BB33" s="660"/>
      <c r="BC33" s="660"/>
      <c r="BD33" s="660"/>
      <c r="BE33" s="660"/>
      <c r="BF33" s="661"/>
      <c r="BG33" s="742" t="s">
        <v>233</v>
      </c>
      <c r="BH33" s="663"/>
      <c r="BI33" s="663"/>
      <c r="BJ33" s="663"/>
      <c r="BK33" s="663"/>
      <c r="BL33" s="663"/>
      <c r="BM33" s="706" t="s">
        <v>128</v>
      </c>
      <c r="BN33" s="663"/>
      <c r="BO33" s="663"/>
      <c r="BP33" s="663"/>
      <c r="BQ33" s="727"/>
      <c r="BR33" s="742" t="s">
        <v>128</v>
      </c>
      <c r="BS33" s="663"/>
      <c r="BT33" s="663"/>
      <c r="BU33" s="663"/>
      <c r="BV33" s="663"/>
      <c r="BW33" s="663"/>
      <c r="BX33" s="706" t="s">
        <v>128</v>
      </c>
      <c r="BY33" s="663"/>
      <c r="BZ33" s="663"/>
      <c r="CA33" s="663"/>
      <c r="CB33" s="727"/>
      <c r="CD33" s="711" t="s">
        <v>319</v>
      </c>
      <c r="CE33" s="712"/>
      <c r="CF33" s="712"/>
      <c r="CG33" s="712"/>
      <c r="CH33" s="712"/>
      <c r="CI33" s="712"/>
      <c r="CJ33" s="712"/>
      <c r="CK33" s="712"/>
      <c r="CL33" s="712"/>
      <c r="CM33" s="712"/>
      <c r="CN33" s="712"/>
      <c r="CO33" s="712"/>
      <c r="CP33" s="712"/>
      <c r="CQ33" s="713"/>
      <c r="CR33" s="678">
        <v>108297658</v>
      </c>
      <c r="CS33" s="697"/>
      <c r="CT33" s="697"/>
      <c r="CU33" s="697"/>
      <c r="CV33" s="697"/>
      <c r="CW33" s="697"/>
      <c r="CX33" s="697"/>
      <c r="CY33" s="698"/>
      <c r="CZ33" s="681">
        <v>39.299999999999997</v>
      </c>
      <c r="DA33" s="699"/>
      <c r="DB33" s="699"/>
      <c r="DC33" s="700"/>
      <c r="DD33" s="684">
        <v>90494274</v>
      </c>
      <c r="DE33" s="697"/>
      <c r="DF33" s="697"/>
      <c r="DG33" s="697"/>
      <c r="DH33" s="697"/>
      <c r="DI33" s="697"/>
      <c r="DJ33" s="697"/>
      <c r="DK33" s="698"/>
      <c r="DL33" s="684">
        <v>68700506</v>
      </c>
      <c r="DM33" s="697"/>
      <c r="DN33" s="697"/>
      <c r="DO33" s="697"/>
      <c r="DP33" s="697"/>
      <c r="DQ33" s="697"/>
      <c r="DR33" s="697"/>
      <c r="DS33" s="697"/>
      <c r="DT33" s="697"/>
      <c r="DU33" s="697"/>
      <c r="DV33" s="698"/>
      <c r="DW33" s="681">
        <v>39.6</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741099</v>
      </c>
      <c r="S34" s="679"/>
      <c r="T34" s="679"/>
      <c r="U34" s="679"/>
      <c r="V34" s="679"/>
      <c r="W34" s="679"/>
      <c r="X34" s="679"/>
      <c r="Y34" s="680"/>
      <c r="Z34" s="715">
        <v>0.3</v>
      </c>
      <c r="AA34" s="715"/>
      <c r="AB34" s="715"/>
      <c r="AC34" s="715"/>
      <c r="AD34" s="716">
        <v>502061</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47291432</v>
      </c>
      <c r="CS34" s="679"/>
      <c r="CT34" s="679"/>
      <c r="CU34" s="679"/>
      <c r="CV34" s="679"/>
      <c r="CW34" s="679"/>
      <c r="CX34" s="679"/>
      <c r="CY34" s="680"/>
      <c r="CZ34" s="681">
        <v>17.2</v>
      </c>
      <c r="DA34" s="699"/>
      <c r="DB34" s="699"/>
      <c r="DC34" s="700"/>
      <c r="DD34" s="684">
        <v>39427040</v>
      </c>
      <c r="DE34" s="679"/>
      <c r="DF34" s="679"/>
      <c r="DG34" s="679"/>
      <c r="DH34" s="679"/>
      <c r="DI34" s="679"/>
      <c r="DJ34" s="679"/>
      <c r="DK34" s="680"/>
      <c r="DL34" s="684">
        <v>37670305</v>
      </c>
      <c r="DM34" s="679"/>
      <c r="DN34" s="679"/>
      <c r="DO34" s="679"/>
      <c r="DP34" s="679"/>
      <c r="DQ34" s="679"/>
      <c r="DR34" s="679"/>
      <c r="DS34" s="679"/>
      <c r="DT34" s="679"/>
      <c r="DU34" s="679"/>
      <c r="DV34" s="680"/>
      <c r="DW34" s="681">
        <v>21.7</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52874</v>
      </c>
      <c r="S35" s="679"/>
      <c r="T35" s="679"/>
      <c r="U35" s="679"/>
      <c r="V35" s="679"/>
      <c r="W35" s="679"/>
      <c r="X35" s="679"/>
      <c r="Y35" s="680"/>
      <c r="Z35" s="715">
        <v>0</v>
      </c>
      <c r="AA35" s="715"/>
      <c r="AB35" s="715"/>
      <c r="AC35" s="715"/>
      <c r="AD35" s="716" t="s">
        <v>128</v>
      </c>
      <c r="AE35" s="716"/>
      <c r="AF35" s="716"/>
      <c r="AG35" s="716"/>
      <c r="AH35" s="716"/>
      <c r="AI35" s="716"/>
      <c r="AJ35" s="716"/>
      <c r="AK35" s="716"/>
      <c r="AL35" s="681" t="s">
        <v>128</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7630123</v>
      </c>
      <c r="CS35" s="697"/>
      <c r="CT35" s="697"/>
      <c r="CU35" s="697"/>
      <c r="CV35" s="697"/>
      <c r="CW35" s="697"/>
      <c r="CX35" s="697"/>
      <c r="CY35" s="698"/>
      <c r="CZ35" s="681">
        <v>2.8</v>
      </c>
      <c r="DA35" s="699"/>
      <c r="DB35" s="699"/>
      <c r="DC35" s="700"/>
      <c r="DD35" s="684">
        <v>6179878</v>
      </c>
      <c r="DE35" s="697"/>
      <c r="DF35" s="697"/>
      <c r="DG35" s="697"/>
      <c r="DH35" s="697"/>
      <c r="DI35" s="697"/>
      <c r="DJ35" s="697"/>
      <c r="DK35" s="698"/>
      <c r="DL35" s="684">
        <v>6179878</v>
      </c>
      <c r="DM35" s="697"/>
      <c r="DN35" s="697"/>
      <c r="DO35" s="697"/>
      <c r="DP35" s="697"/>
      <c r="DQ35" s="697"/>
      <c r="DR35" s="697"/>
      <c r="DS35" s="697"/>
      <c r="DT35" s="697"/>
      <c r="DU35" s="697"/>
      <c r="DV35" s="698"/>
      <c r="DW35" s="681">
        <v>3.6</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14841215</v>
      </c>
      <c r="S36" s="679"/>
      <c r="T36" s="679"/>
      <c r="U36" s="679"/>
      <c r="V36" s="679"/>
      <c r="W36" s="679"/>
      <c r="X36" s="679"/>
      <c r="Y36" s="680"/>
      <c r="Z36" s="715">
        <v>5.3</v>
      </c>
      <c r="AA36" s="715"/>
      <c r="AB36" s="715"/>
      <c r="AC36" s="715"/>
      <c r="AD36" s="716" t="s">
        <v>128</v>
      </c>
      <c r="AE36" s="716"/>
      <c r="AF36" s="716"/>
      <c r="AG36" s="716"/>
      <c r="AH36" s="716"/>
      <c r="AI36" s="716"/>
      <c r="AJ36" s="716"/>
      <c r="AK36" s="716"/>
      <c r="AL36" s="681" t="s">
        <v>128</v>
      </c>
      <c r="AM36" s="682"/>
      <c r="AN36" s="682"/>
      <c r="AO36" s="717"/>
      <c r="AP36" s="235"/>
      <c r="AQ36" s="730" t="s">
        <v>327</v>
      </c>
      <c r="AR36" s="731"/>
      <c r="AS36" s="731"/>
      <c r="AT36" s="731"/>
      <c r="AU36" s="731"/>
      <c r="AV36" s="731"/>
      <c r="AW36" s="731"/>
      <c r="AX36" s="731"/>
      <c r="AY36" s="732"/>
      <c r="AZ36" s="733">
        <v>23194374</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984024</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14620432</v>
      </c>
      <c r="CS36" s="679"/>
      <c r="CT36" s="679"/>
      <c r="CU36" s="679"/>
      <c r="CV36" s="679"/>
      <c r="CW36" s="679"/>
      <c r="CX36" s="679"/>
      <c r="CY36" s="680"/>
      <c r="CZ36" s="681">
        <v>5.3</v>
      </c>
      <c r="DA36" s="699"/>
      <c r="DB36" s="699"/>
      <c r="DC36" s="700"/>
      <c r="DD36" s="684">
        <v>9947290</v>
      </c>
      <c r="DE36" s="679"/>
      <c r="DF36" s="679"/>
      <c r="DG36" s="679"/>
      <c r="DH36" s="679"/>
      <c r="DI36" s="679"/>
      <c r="DJ36" s="679"/>
      <c r="DK36" s="680"/>
      <c r="DL36" s="684">
        <v>7665969</v>
      </c>
      <c r="DM36" s="679"/>
      <c r="DN36" s="679"/>
      <c r="DO36" s="679"/>
      <c r="DP36" s="679"/>
      <c r="DQ36" s="679"/>
      <c r="DR36" s="679"/>
      <c r="DS36" s="679"/>
      <c r="DT36" s="679"/>
      <c r="DU36" s="679"/>
      <c r="DV36" s="680"/>
      <c r="DW36" s="681">
        <v>4.4000000000000004</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3725380</v>
      </c>
      <c r="S37" s="679"/>
      <c r="T37" s="679"/>
      <c r="U37" s="679"/>
      <c r="V37" s="679"/>
      <c r="W37" s="679"/>
      <c r="X37" s="679"/>
      <c r="Y37" s="680"/>
      <c r="Z37" s="715">
        <v>1.3</v>
      </c>
      <c r="AA37" s="715"/>
      <c r="AB37" s="715"/>
      <c r="AC37" s="715"/>
      <c r="AD37" s="716" t="s">
        <v>128</v>
      </c>
      <c r="AE37" s="716"/>
      <c r="AF37" s="716"/>
      <c r="AG37" s="716"/>
      <c r="AH37" s="716"/>
      <c r="AI37" s="716"/>
      <c r="AJ37" s="716"/>
      <c r="AK37" s="716"/>
      <c r="AL37" s="681" t="s">
        <v>233</v>
      </c>
      <c r="AM37" s="682"/>
      <c r="AN37" s="682"/>
      <c r="AO37" s="717"/>
      <c r="AQ37" s="718" t="s">
        <v>331</v>
      </c>
      <c r="AR37" s="719"/>
      <c r="AS37" s="719"/>
      <c r="AT37" s="719"/>
      <c r="AU37" s="719"/>
      <c r="AV37" s="719"/>
      <c r="AW37" s="719"/>
      <c r="AX37" s="719"/>
      <c r="AY37" s="720"/>
      <c r="AZ37" s="678">
        <v>147139</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984024</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2718766</v>
      </c>
      <c r="CS37" s="697"/>
      <c r="CT37" s="697"/>
      <c r="CU37" s="697"/>
      <c r="CV37" s="697"/>
      <c r="CW37" s="697"/>
      <c r="CX37" s="697"/>
      <c r="CY37" s="698"/>
      <c r="CZ37" s="681">
        <v>1</v>
      </c>
      <c r="DA37" s="699"/>
      <c r="DB37" s="699"/>
      <c r="DC37" s="700"/>
      <c r="DD37" s="684">
        <v>2718766</v>
      </c>
      <c r="DE37" s="697"/>
      <c r="DF37" s="697"/>
      <c r="DG37" s="697"/>
      <c r="DH37" s="697"/>
      <c r="DI37" s="697"/>
      <c r="DJ37" s="697"/>
      <c r="DK37" s="698"/>
      <c r="DL37" s="684">
        <v>1866005</v>
      </c>
      <c r="DM37" s="697"/>
      <c r="DN37" s="697"/>
      <c r="DO37" s="697"/>
      <c r="DP37" s="697"/>
      <c r="DQ37" s="697"/>
      <c r="DR37" s="697"/>
      <c r="DS37" s="697"/>
      <c r="DT37" s="697"/>
      <c r="DU37" s="697"/>
      <c r="DV37" s="698"/>
      <c r="DW37" s="681">
        <v>1.1000000000000001</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4583980</v>
      </c>
      <c r="S38" s="679"/>
      <c r="T38" s="679"/>
      <c r="U38" s="679"/>
      <c r="V38" s="679"/>
      <c r="W38" s="679"/>
      <c r="X38" s="679"/>
      <c r="Y38" s="680"/>
      <c r="Z38" s="715">
        <v>1.6</v>
      </c>
      <c r="AA38" s="715"/>
      <c r="AB38" s="715"/>
      <c r="AC38" s="715"/>
      <c r="AD38" s="716">
        <v>19289</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t="s">
        <v>128</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96679</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23194374</v>
      </c>
      <c r="CS38" s="679"/>
      <c r="CT38" s="679"/>
      <c r="CU38" s="679"/>
      <c r="CV38" s="679"/>
      <c r="CW38" s="679"/>
      <c r="CX38" s="679"/>
      <c r="CY38" s="680"/>
      <c r="CZ38" s="681">
        <v>8.4</v>
      </c>
      <c r="DA38" s="699"/>
      <c r="DB38" s="699"/>
      <c r="DC38" s="700"/>
      <c r="DD38" s="684">
        <v>19867487</v>
      </c>
      <c r="DE38" s="679"/>
      <c r="DF38" s="679"/>
      <c r="DG38" s="679"/>
      <c r="DH38" s="679"/>
      <c r="DI38" s="679"/>
      <c r="DJ38" s="679"/>
      <c r="DK38" s="680"/>
      <c r="DL38" s="684">
        <v>17184354</v>
      </c>
      <c r="DM38" s="679"/>
      <c r="DN38" s="679"/>
      <c r="DO38" s="679"/>
      <c r="DP38" s="679"/>
      <c r="DQ38" s="679"/>
      <c r="DR38" s="679"/>
      <c r="DS38" s="679"/>
      <c r="DT38" s="679"/>
      <c r="DU38" s="679"/>
      <c r="DV38" s="680"/>
      <c r="DW38" s="681">
        <v>9.9</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433400</v>
      </c>
      <c r="S39" s="679"/>
      <c r="T39" s="679"/>
      <c r="U39" s="679"/>
      <c r="V39" s="679"/>
      <c r="W39" s="679"/>
      <c r="X39" s="679"/>
      <c r="Y39" s="680"/>
      <c r="Z39" s="715">
        <v>0.2</v>
      </c>
      <c r="AA39" s="715"/>
      <c r="AB39" s="715"/>
      <c r="AC39" s="715"/>
      <c r="AD39" s="716" t="s">
        <v>128</v>
      </c>
      <c r="AE39" s="716"/>
      <c r="AF39" s="716"/>
      <c r="AG39" s="716"/>
      <c r="AH39" s="716"/>
      <c r="AI39" s="716"/>
      <c r="AJ39" s="716"/>
      <c r="AK39" s="716"/>
      <c r="AL39" s="681" t="s">
        <v>128</v>
      </c>
      <c r="AM39" s="682"/>
      <c r="AN39" s="682"/>
      <c r="AO39" s="717"/>
      <c r="AQ39" s="718" t="s">
        <v>339</v>
      </c>
      <c r="AR39" s="719"/>
      <c r="AS39" s="719"/>
      <c r="AT39" s="719"/>
      <c r="AU39" s="719"/>
      <c r="AV39" s="719"/>
      <c r="AW39" s="719"/>
      <c r="AX39" s="719"/>
      <c r="AY39" s="720"/>
      <c r="AZ39" s="678" t="s">
        <v>233</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135717</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10326409</v>
      </c>
      <c r="CS39" s="697"/>
      <c r="CT39" s="697"/>
      <c r="CU39" s="697"/>
      <c r="CV39" s="697"/>
      <c r="CW39" s="697"/>
      <c r="CX39" s="697"/>
      <c r="CY39" s="698"/>
      <c r="CZ39" s="681">
        <v>3.7</v>
      </c>
      <c r="DA39" s="699"/>
      <c r="DB39" s="699"/>
      <c r="DC39" s="700"/>
      <c r="DD39" s="684">
        <v>10285265</v>
      </c>
      <c r="DE39" s="697"/>
      <c r="DF39" s="697"/>
      <c r="DG39" s="697"/>
      <c r="DH39" s="697"/>
      <c r="DI39" s="697"/>
      <c r="DJ39" s="697"/>
      <c r="DK39" s="698"/>
      <c r="DL39" s="684" t="s">
        <v>128</v>
      </c>
      <c r="DM39" s="697"/>
      <c r="DN39" s="697"/>
      <c r="DO39" s="697"/>
      <c r="DP39" s="697"/>
      <c r="DQ39" s="697"/>
      <c r="DR39" s="697"/>
      <c r="DS39" s="697"/>
      <c r="DT39" s="697"/>
      <c r="DU39" s="697"/>
      <c r="DV39" s="698"/>
      <c r="DW39" s="681" t="s">
        <v>233</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233</v>
      </c>
      <c r="AM40" s="682"/>
      <c r="AN40" s="682"/>
      <c r="AO40" s="717"/>
      <c r="AQ40" s="718" t="s">
        <v>343</v>
      </c>
      <c r="AR40" s="719"/>
      <c r="AS40" s="719"/>
      <c r="AT40" s="719"/>
      <c r="AU40" s="719"/>
      <c r="AV40" s="719"/>
      <c r="AW40" s="719"/>
      <c r="AX40" s="719"/>
      <c r="AY40" s="720"/>
      <c r="AZ40" s="678" t="s">
        <v>128</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125</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5234888</v>
      </c>
      <c r="CS40" s="679"/>
      <c r="CT40" s="679"/>
      <c r="CU40" s="679"/>
      <c r="CV40" s="679"/>
      <c r="CW40" s="679"/>
      <c r="CX40" s="679"/>
      <c r="CY40" s="680"/>
      <c r="CZ40" s="681">
        <v>1.9</v>
      </c>
      <c r="DA40" s="699"/>
      <c r="DB40" s="699"/>
      <c r="DC40" s="700"/>
      <c r="DD40" s="684">
        <v>4787314</v>
      </c>
      <c r="DE40" s="679"/>
      <c r="DF40" s="679"/>
      <c r="DG40" s="679"/>
      <c r="DH40" s="679"/>
      <c r="DI40" s="679"/>
      <c r="DJ40" s="679"/>
      <c r="DK40" s="680"/>
      <c r="DL40" s="684" t="s">
        <v>128</v>
      </c>
      <c r="DM40" s="679"/>
      <c r="DN40" s="679"/>
      <c r="DO40" s="679"/>
      <c r="DP40" s="679"/>
      <c r="DQ40" s="679"/>
      <c r="DR40" s="679"/>
      <c r="DS40" s="679"/>
      <c r="DT40" s="679"/>
      <c r="DU40" s="679"/>
      <c r="DV40" s="680"/>
      <c r="DW40" s="681" t="s">
        <v>233</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t="s">
        <v>233</v>
      </c>
      <c r="S41" s="679"/>
      <c r="T41" s="679"/>
      <c r="U41" s="679"/>
      <c r="V41" s="679"/>
      <c r="W41" s="679"/>
      <c r="X41" s="679"/>
      <c r="Y41" s="680"/>
      <c r="Z41" s="715" t="s">
        <v>128</v>
      </c>
      <c r="AA41" s="715"/>
      <c r="AB41" s="715"/>
      <c r="AC41" s="715"/>
      <c r="AD41" s="716" t="s">
        <v>128</v>
      </c>
      <c r="AE41" s="716"/>
      <c r="AF41" s="716"/>
      <c r="AG41" s="716"/>
      <c r="AH41" s="716"/>
      <c r="AI41" s="716"/>
      <c r="AJ41" s="716"/>
      <c r="AK41" s="716"/>
      <c r="AL41" s="681" t="s">
        <v>233</v>
      </c>
      <c r="AM41" s="682"/>
      <c r="AN41" s="682"/>
      <c r="AO41" s="717"/>
      <c r="AQ41" s="718" t="s">
        <v>348</v>
      </c>
      <c r="AR41" s="719"/>
      <c r="AS41" s="719"/>
      <c r="AT41" s="719"/>
      <c r="AU41" s="719"/>
      <c r="AV41" s="719"/>
      <c r="AW41" s="719"/>
      <c r="AX41" s="719"/>
      <c r="AY41" s="720"/>
      <c r="AZ41" s="678">
        <v>6313232</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233</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233</v>
      </c>
      <c r="CS41" s="697"/>
      <c r="CT41" s="697"/>
      <c r="CU41" s="697"/>
      <c r="CV41" s="697"/>
      <c r="CW41" s="697"/>
      <c r="CX41" s="697"/>
      <c r="CY41" s="698"/>
      <c r="CZ41" s="681" t="s">
        <v>128</v>
      </c>
      <c r="DA41" s="699"/>
      <c r="DB41" s="699"/>
      <c r="DC41" s="700"/>
      <c r="DD41" s="684" t="s">
        <v>233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280208262</v>
      </c>
      <c r="S42" s="701"/>
      <c r="T42" s="701"/>
      <c r="U42" s="701"/>
      <c r="V42" s="701"/>
      <c r="W42" s="701"/>
      <c r="X42" s="701"/>
      <c r="Y42" s="703"/>
      <c r="Z42" s="704">
        <v>100</v>
      </c>
      <c r="AA42" s="704"/>
      <c r="AB42" s="704"/>
      <c r="AC42" s="704"/>
      <c r="AD42" s="705">
        <v>173459227</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16734003</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320</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25502600</v>
      </c>
      <c r="CS42" s="679"/>
      <c r="CT42" s="679"/>
      <c r="CU42" s="679"/>
      <c r="CV42" s="679"/>
      <c r="CW42" s="679"/>
      <c r="CX42" s="679"/>
      <c r="CY42" s="680"/>
      <c r="CZ42" s="681">
        <v>9.3000000000000007</v>
      </c>
      <c r="DA42" s="682"/>
      <c r="DB42" s="682"/>
      <c r="DC42" s="683"/>
      <c r="DD42" s="684">
        <v>17558072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1016310</v>
      </c>
      <c r="CS43" s="697"/>
      <c r="CT43" s="697"/>
      <c r="CU43" s="697"/>
      <c r="CV43" s="697"/>
      <c r="CW43" s="697"/>
      <c r="CX43" s="697"/>
      <c r="CY43" s="698"/>
      <c r="CZ43" s="681">
        <v>0.4</v>
      </c>
      <c r="DA43" s="699"/>
      <c r="DB43" s="699"/>
      <c r="DC43" s="700"/>
      <c r="DD43" s="684">
        <v>990357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356</v>
      </c>
      <c r="CG44" s="676"/>
      <c r="CH44" s="676"/>
      <c r="CI44" s="676"/>
      <c r="CJ44" s="676"/>
      <c r="CK44" s="676"/>
      <c r="CL44" s="676"/>
      <c r="CM44" s="676"/>
      <c r="CN44" s="676"/>
      <c r="CO44" s="676"/>
      <c r="CP44" s="676"/>
      <c r="CQ44" s="677"/>
      <c r="CR44" s="678">
        <v>25502600</v>
      </c>
      <c r="CS44" s="679"/>
      <c r="CT44" s="679"/>
      <c r="CU44" s="679"/>
      <c r="CV44" s="679"/>
      <c r="CW44" s="679"/>
      <c r="CX44" s="679"/>
      <c r="CY44" s="680"/>
      <c r="CZ44" s="681">
        <v>9.3000000000000007</v>
      </c>
      <c r="DA44" s="682"/>
      <c r="DB44" s="682"/>
      <c r="DC44" s="683"/>
      <c r="DD44" s="684">
        <v>17558072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5051562</v>
      </c>
      <c r="CS45" s="697"/>
      <c r="CT45" s="697"/>
      <c r="CU45" s="697"/>
      <c r="CV45" s="697"/>
      <c r="CW45" s="697"/>
      <c r="CX45" s="697"/>
      <c r="CY45" s="698"/>
      <c r="CZ45" s="681">
        <v>1.8</v>
      </c>
      <c r="DA45" s="699"/>
      <c r="DB45" s="699"/>
      <c r="DC45" s="700"/>
      <c r="DD45" s="684">
        <v>856449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20451038</v>
      </c>
      <c r="CS46" s="679"/>
      <c r="CT46" s="679"/>
      <c r="CU46" s="679"/>
      <c r="CV46" s="679"/>
      <c r="CW46" s="679"/>
      <c r="CX46" s="679"/>
      <c r="CY46" s="680"/>
      <c r="CZ46" s="681">
        <v>7.4</v>
      </c>
      <c r="DA46" s="682"/>
      <c r="DB46" s="682"/>
      <c r="DC46" s="683"/>
      <c r="DD46" s="684">
        <v>16701623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t="s">
        <v>233</v>
      </c>
      <c r="CS47" s="697"/>
      <c r="CT47" s="697"/>
      <c r="CU47" s="697"/>
      <c r="CV47" s="697"/>
      <c r="CW47" s="697"/>
      <c r="CX47" s="697"/>
      <c r="CY47" s="698"/>
      <c r="CZ47" s="681" t="s">
        <v>233</v>
      </c>
      <c r="DA47" s="699"/>
      <c r="DB47" s="699"/>
      <c r="DC47" s="700"/>
      <c r="DD47" s="684" t="s">
        <v>128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233</v>
      </c>
      <c r="CS48" s="679"/>
      <c r="CT48" s="679"/>
      <c r="CU48" s="679"/>
      <c r="CV48" s="679"/>
      <c r="CW48" s="679"/>
      <c r="CX48" s="679"/>
      <c r="CY48" s="680"/>
      <c r="CZ48" s="681" t="s">
        <v>233</v>
      </c>
      <c r="DA48" s="682"/>
      <c r="DB48" s="682"/>
      <c r="DC48" s="683"/>
      <c r="DD48" s="684" t="s">
        <v>233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275540482</v>
      </c>
      <c r="CS49" s="663"/>
      <c r="CT49" s="663"/>
      <c r="CU49" s="663"/>
      <c r="CV49" s="663"/>
      <c r="CW49" s="663"/>
      <c r="CX49" s="663"/>
      <c r="CY49" s="664"/>
      <c r="CZ49" s="665">
        <v>100</v>
      </c>
      <c r="DA49" s="666"/>
      <c r="DB49" s="666"/>
      <c r="DC49" s="667"/>
      <c r="DD49" s="668">
        <v>191604791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6fwygiSO2sRajssdr1qVsrQUp3dobv69k23282eUSVcAJZh+/qnSlt4UYUbQrSboZqbQtjdmXtPWjS1jowypqQ==" saltValue="VgvG8vXsgDeeg5Xq0RaDR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280677</v>
      </c>
      <c r="R7" s="1198"/>
      <c r="S7" s="1198"/>
      <c r="T7" s="1198"/>
      <c r="U7" s="1198"/>
      <c r="V7" s="1198">
        <v>276009</v>
      </c>
      <c r="W7" s="1198"/>
      <c r="X7" s="1198"/>
      <c r="Y7" s="1198"/>
      <c r="Z7" s="1198"/>
      <c r="AA7" s="1198">
        <v>4668</v>
      </c>
      <c r="AB7" s="1198"/>
      <c r="AC7" s="1198"/>
      <c r="AD7" s="1198"/>
      <c r="AE7" s="1199"/>
      <c r="AF7" s="1200">
        <v>3654</v>
      </c>
      <c r="AG7" s="1201"/>
      <c r="AH7" s="1201"/>
      <c r="AI7" s="1201"/>
      <c r="AJ7" s="1202"/>
      <c r="AK7" s="1184">
        <v>14810</v>
      </c>
      <c r="AL7" s="1185"/>
      <c r="AM7" s="1185"/>
      <c r="AN7" s="1185"/>
      <c r="AO7" s="1185"/>
      <c r="AP7" s="1185">
        <v>21681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578</v>
      </c>
      <c r="BT7" s="1189"/>
      <c r="BU7" s="1189"/>
      <c r="BV7" s="1189"/>
      <c r="BW7" s="1189"/>
      <c r="BX7" s="1189"/>
      <c r="BY7" s="1189"/>
      <c r="BZ7" s="1189"/>
      <c r="CA7" s="1189"/>
      <c r="CB7" s="1189"/>
      <c r="CC7" s="1189"/>
      <c r="CD7" s="1189"/>
      <c r="CE7" s="1189"/>
      <c r="CF7" s="1189"/>
      <c r="CG7" s="1190"/>
      <c r="CH7" s="1181">
        <v>-2</v>
      </c>
      <c r="CI7" s="1182"/>
      <c r="CJ7" s="1182"/>
      <c r="CK7" s="1182"/>
      <c r="CL7" s="1183"/>
      <c r="CM7" s="1181">
        <v>417</v>
      </c>
      <c r="CN7" s="1182"/>
      <c r="CO7" s="1182"/>
      <c r="CP7" s="1182"/>
      <c r="CQ7" s="1183"/>
      <c r="CR7" s="1181">
        <v>220</v>
      </c>
      <c r="CS7" s="1182"/>
      <c r="CT7" s="1182"/>
      <c r="CU7" s="1182"/>
      <c r="CV7" s="1183"/>
      <c r="CW7" s="1181">
        <v>202</v>
      </c>
      <c r="CX7" s="1182"/>
      <c r="CY7" s="1182"/>
      <c r="CZ7" s="1182"/>
      <c r="DA7" s="1183"/>
      <c r="DB7" s="1181" t="s">
        <v>577</v>
      </c>
      <c r="DC7" s="1182"/>
      <c r="DD7" s="1182"/>
      <c r="DE7" s="1182"/>
      <c r="DF7" s="1183"/>
      <c r="DG7" s="1181" t="s">
        <v>577</v>
      </c>
      <c r="DH7" s="1182"/>
      <c r="DI7" s="1182"/>
      <c r="DJ7" s="1182"/>
      <c r="DK7" s="1183"/>
      <c r="DL7" s="1181" t="s">
        <v>577</v>
      </c>
      <c r="DM7" s="1182"/>
      <c r="DN7" s="1182"/>
      <c r="DO7" s="1182"/>
      <c r="DP7" s="1183"/>
      <c r="DQ7" s="1181" t="s">
        <v>577</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579</v>
      </c>
      <c r="BT8" s="1108"/>
      <c r="BU8" s="1108"/>
      <c r="BV8" s="1108"/>
      <c r="BW8" s="1108"/>
      <c r="BX8" s="1108"/>
      <c r="BY8" s="1108"/>
      <c r="BZ8" s="1108"/>
      <c r="CA8" s="1108"/>
      <c r="CB8" s="1108"/>
      <c r="CC8" s="1108"/>
      <c r="CD8" s="1108"/>
      <c r="CE8" s="1108"/>
      <c r="CF8" s="1108"/>
      <c r="CG8" s="1109"/>
      <c r="CH8" s="1082">
        <v>5</v>
      </c>
      <c r="CI8" s="1083"/>
      <c r="CJ8" s="1083"/>
      <c r="CK8" s="1083"/>
      <c r="CL8" s="1084"/>
      <c r="CM8" s="1082">
        <v>750</v>
      </c>
      <c r="CN8" s="1083"/>
      <c r="CO8" s="1083"/>
      <c r="CP8" s="1083"/>
      <c r="CQ8" s="1084"/>
      <c r="CR8" s="1082">
        <v>530</v>
      </c>
      <c r="CS8" s="1083"/>
      <c r="CT8" s="1083"/>
      <c r="CU8" s="1083"/>
      <c r="CV8" s="1084"/>
      <c r="CW8" s="1082">
        <v>669</v>
      </c>
      <c r="CX8" s="1083"/>
      <c r="CY8" s="1083"/>
      <c r="CZ8" s="1083"/>
      <c r="DA8" s="1084"/>
      <c r="DB8" s="1082" t="s">
        <v>577</v>
      </c>
      <c r="DC8" s="1083"/>
      <c r="DD8" s="1083"/>
      <c r="DE8" s="1083"/>
      <c r="DF8" s="1084"/>
      <c r="DG8" s="1082" t="s">
        <v>577</v>
      </c>
      <c r="DH8" s="1083"/>
      <c r="DI8" s="1083"/>
      <c r="DJ8" s="1083"/>
      <c r="DK8" s="1084"/>
      <c r="DL8" s="1082" t="s">
        <v>577</v>
      </c>
      <c r="DM8" s="1083"/>
      <c r="DN8" s="1083"/>
      <c r="DO8" s="1083"/>
      <c r="DP8" s="1084"/>
      <c r="DQ8" s="1082" t="s">
        <v>577</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580</v>
      </c>
      <c r="BT9" s="1108"/>
      <c r="BU9" s="1108"/>
      <c r="BV9" s="1108"/>
      <c r="BW9" s="1108"/>
      <c r="BX9" s="1108"/>
      <c r="BY9" s="1108"/>
      <c r="BZ9" s="1108"/>
      <c r="CA9" s="1108"/>
      <c r="CB9" s="1108"/>
      <c r="CC9" s="1108"/>
      <c r="CD9" s="1108"/>
      <c r="CE9" s="1108"/>
      <c r="CF9" s="1108"/>
      <c r="CG9" s="1109"/>
      <c r="CH9" s="1082">
        <v>2</v>
      </c>
      <c r="CI9" s="1083"/>
      <c r="CJ9" s="1083"/>
      <c r="CK9" s="1083"/>
      <c r="CL9" s="1084"/>
      <c r="CM9" s="1082">
        <v>220</v>
      </c>
      <c r="CN9" s="1083"/>
      <c r="CO9" s="1083"/>
      <c r="CP9" s="1083"/>
      <c r="CQ9" s="1084"/>
      <c r="CR9" s="1082">
        <v>100</v>
      </c>
      <c r="CS9" s="1083"/>
      <c r="CT9" s="1083"/>
      <c r="CU9" s="1083"/>
      <c r="CV9" s="1084"/>
      <c r="CW9" s="1082">
        <v>33</v>
      </c>
      <c r="CX9" s="1083"/>
      <c r="CY9" s="1083"/>
      <c r="CZ9" s="1083"/>
      <c r="DA9" s="1084"/>
      <c r="DB9" s="1082" t="s">
        <v>577</v>
      </c>
      <c r="DC9" s="1083"/>
      <c r="DD9" s="1083"/>
      <c r="DE9" s="1083"/>
      <c r="DF9" s="1084"/>
      <c r="DG9" s="1082" t="s">
        <v>577</v>
      </c>
      <c r="DH9" s="1083"/>
      <c r="DI9" s="1083"/>
      <c r="DJ9" s="1083"/>
      <c r="DK9" s="1084"/>
      <c r="DL9" s="1082" t="s">
        <v>577</v>
      </c>
      <c r="DM9" s="1083"/>
      <c r="DN9" s="1083"/>
      <c r="DO9" s="1083"/>
      <c r="DP9" s="1084"/>
      <c r="DQ9" s="1082" t="s">
        <v>577</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t="s">
        <v>581</v>
      </c>
      <c r="BS10" s="1107" t="s">
        <v>582</v>
      </c>
      <c r="BT10" s="1108"/>
      <c r="BU10" s="1108"/>
      <c r="BV10" s="1108"/>
      <c r="BW10" s="1108"/>
      <c r="BX10" s="1108"/>
      <c r="BY10" s="1108"/>
      <c r="BZ10" s="1108"/>
      <c r="CA10" s="1108"/>
      <c r="CB10" s="1108"/>
      <c r="CC10" s="1108"/>
      <c r="CD10" s="1108"/>
      <c r="CE10" s="1108"/>
      <c r="CF10" s="1108"/>
      <c r="CG10" s="1109"/>
      <c r="CH10" s="1082">
        <v>0</v>
      </c>
      <c r="CI10" s="1083"/>
      <c r="CJ10" s="1083"/>
      <c r="CK10" s="1083"/>
      <c r="CL10" s="1084"/>
      <c r="CM10" s="1082">
        <v>60</v>
      </c>
      <c r="CN10" s="1083"/>
      <c r="CO10" s="1083"/>
      <c r="CP10" s="1083"/>
      <c r="CQ10" s="1084"/>
      <c r="CR10" s="1082">
        <v>10</v>
      </c>
      <c r="CS10" s="1083"/>
      <c r="CT10" s="1083"/>
      <c r="CU10" s="1083"/>
      <c r="CV10" s="1084"/>
      <c r="CW10" s="1082">
        <v>0</v>
      </c>
      <c r="CX10" s="1083"/>
      <c r="CY10" s="1083"/>
      <c r="CZ10" s="1083"/>
      <c r="DA10" s="1084"/>
      <c r="DB10" s="1082">
        <v>9656</v>
      </c>
      <c r="DC10" s="1083"/>
      <c r="DD10" s="1083"/>
      <c r="DE10" s="1083"/>
      <c r="DF10" s="1084"/>
      <c r="DG10" s="1082">
        <v>943</v>
      </c>
      <c r="DH10" s="1083"/>
      <c r="DI10" s="1083"/>
      <c r="DJ10" s="1083"/>
      <c r="DK10" s="1084"/>
      <c r="DL10" s="1082" t="s">
        <v>577</v>
      </c>
      <c r="DM10" s="1083"/>
      <c r="DN10" s="1083"/>
      <c r="DO10" s="1083"/>
      <c r="DP10" s="1084"/>
      <c r="DQ10" s="1082" t="s">
        <v>577</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583</v>
      </c>
      <c r="BT11" s="1108"/>
      <c r="BU11" s="1108"/>
      <c r="BV11" s="1108"/>
      <c r="BW11" s="1108"/>
      <c r="BX11" s="1108"/>
      <c r="BY11" s="1108"/>
      <c r="BZ11" s="1108"/>
      <c r="CA11" s="1108"/>
      <c r="CB11" s="1108"/>
      <c r="CC11" s="1108"/>
      <c r="CD11" s="1108"/>
      <c r="CE11" s="1108"/>
      <c r="CF11" s="1108"/>
      <c r="CG11" s="1109"/>
      <c r="CH11" s="1082">
        <v>14</v>
      </c>
      <c r="CI11" s="1083"/>
      <c r="CJ11" s="1083"/>
      <c r="CK11" s="1083"/>
      <c r="CL11" s="1084"/>
      <c r="CM11" s="1082">
        <v>132</v>
      </c>
      <c r="CN11" s="1083"/>
      <c r="CO11" s="1083"/>
      <c r="CP11" s="1083"/>
      <c r="CQ11" s="1084"/>
      <c r="CR11" s="1082">
        <v>9</v>
      </c>
      <c r="CS11" s="1083"/>
      <c r="CT11" s="1083"/>
      <c r="CU11" s="1083"/>
      <c r="CV11" s="1084"/>
      <c r="CW11" s="1082" t="s">
        <v>577</v>
      </c>
      <c r="CX11" s="1083"/>
      <c r="CY11" s="1083"/>
      <c r="CZ11" s="1083"/>
      <c r="DA11" s="1084"/>
      <c r="DB11" s="1082" t="s">
        <v>577</v>
      </c>
      <c r="DC11" s="1083"/>
      <c r="DD11" s="1083"/>
      <c r="DE11" s="1083"/>
      <c r="DF11" s="1084"/>
      <c r="DG11" s="1082" t="s">
        <v>577</v>
      </c>
      <c r="DH11" s="1083"/>
      <c r="DI11" s="1083"/>
      <c r="DJ11" s="1083"/>
      <c r="DK11" s="1084"/>
      <c r="DL11" s="1082" t="s">
        <v>577</v>
      </c>
      <c r="DM11" s="1083"/>
      <c r="DN11" s="1083"/>
      <c r="DO11" s="1083"/>
      <c r="DP11" s="1084"/>
      <c r="DQ11" s="1082" t="s">
        <v>577</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584</v>
      </c>
      <c r="BT12" s="1108"/>
      <c r="BU12" s="1108"/>
      <c r="BV12" s="1108"/>
      <c r="BW12" s="1108"/>
      <c r="BX12" s="1108"/>
      <c r="BY12" s="1108"/>
      <c r="BZ12" s="1108"/>
      <c r="CA12" s="1108"/>
      <c r="CB12" s="1108"/>
      <c r="CC12" s="1108"/>
      <c r="CD12" s="1108"/>
      <c r="CE12" s="1108"/>
      <c r="CF12" s="1108"/>
      <c r="CG12" s="1109"/>
      <c r="CH12" s="1082">
        <v>0</v>
      </c>
      <c r="CI12" s="1083"/>
      <c r="CJ12" s="1083"/>
      <c r="CK12" s="1083"/>
      <c r="CL12" s="1084"/>
      <c r="CM12" s="1082">
        <v>10</v>
      </c>
      <c r="CN12" s="1083"/>
      <c r="CO12" s="1083"/>
      <c r="CP12" s="1083"/>
      <c r="CQ12" s="1084"/>
      <c r="CR12" s="1082">
        <v>6</v>
      </c>
      <c r="CS12" s="1083"/>
      <c r="CT12" s="1083"/>
      <c r="CU12" s="1083"/>
      <c r="CV12" s="1084"/>
      <c r="CW12" s="1082" t="s">
        <v>577</v>
      </c>
      <c r="CX12" s="1083"/>
      <c r="CY12" s="1083"/>
      <c r="CZ12" s="1083"/>
      <c r="DA12" s="1084"/>
      <c r="DB12" s="1082" t="s">
        <v>577</v>
      </c>
      <c r="DC12" s="1083"/>
      <c r="DD12" s="1083"/>
      <c r="DE12" s="1083"/>
      <c r="DF12" s="1084"/>
      <c r="DG12" s="1082" t="s">
        <v>577</v>
      </c>
      <c r="DH12" s="1083"/>
      <c r="DI12" s="1083"/>
      <c r="DJ12" s="1083"/>
      <c r="DK12" s="1084"/>
      <c r="DL12" s="1082" t="s">
        <v>577</v>
      </c>
      <c r="DM12" s="1083"/>
      <c r="DN12" s="1083"/>
      <c r="DO12" s="1083"/>
      <c r="DP12" s="1084"/>
      <c r="DQ12" s="1082" t="s">
        <v>577</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585</v>
      </c>
      <c r="BT13" s="1108"/>
      <c r="BU13" s="1108"/>
      <c r="BV13" s="1108"/>
      <c r="BW13" s="1108"/>
      <c r="BX13" s="1108"/>
      <c r="BY13" s="1108"/>
      <c r="BZ13" s="1108"/>
      <c r="CA13" s="1108"/>
      <c r="CB13" s="1108"/>
      <c r="CC13" s="1108"/>
      <c r="CD13" s="1108"/>
      <c r="CE13" s="1108"/>
      <c r="CF13" s="1108"/>
      <c r="CG13" s="1109"/>
      <c r="CH13" s="1082">
        <v>0</v>
      </c>
      <c r="CI13" s="1083"/>
      <c r="CJ13" s="1083"/>
      <c r="CK13" s="1083"/>
      <c r="CL13" s="1084"/>
      <c r="CM13" s="1082">
        <v>4</v>
      </c>
      <c r="CN13" s="1083"/>
      <c r="CO13" s="1083"/>
      <c r="CP13" s="1083"/>
      <c r="CQ13" s="1084"/>
      <c r="CR13" s="1082">
        <v>4</v>
      </c>
      <c r="CS13" s="1083"/>
      <c r="CT13" s="1083"/>
      <c r="CU13" s="1083"/>
      <c r="CV13" s="1084"/>
      <c r="CW13" s="1082">
        <v>90</v>
      </c>
      <c r="CX13" s="1083"/>
      <c r="CY13" s="1083"/>
      <c r="CZ13" s="1083"/>
      <c r="DA13" s="1084"/>
      <c r="DB13" s="1082" t="s">
        <v>577</v>
      </c>
      <c r="DC13" s="1083"/>
      <c r="DD13" s="1083"/>
      <c r="DE13" s="1083"/>
      <c r="DF13" s="1084"/>
      <c r="DG13" s="1082" t="s">
        <v>577</v>
      </c>
      <c r="DH13" s="1083"/>
      <c r="DI13" s="1083"/>
      <c r="DJ13" s="1083"/>
      <c r="DK13" s="1084"/>
      <c r="DL13" s="1082" t="s">
        <v>577</v>
      </c>
      <c r="DM13" s="1083"/>
      <c r="DN13" s="1083"/>
      <c r="DO13" s="1083"/>
      <c r="DP13" s="1084"/>
      <c r="DQ13" s="1082" t="s">
        <v>577</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280677</v>
      </c>
      <c r="R23" s="1162"/>
      <c r="S23" s="1162"/>
      <c r="T23" s="1162"/>
      <c r="U23" s="1162"/>
      <c r="V23" s="1162">
        <v>276009</v>
      </c>
      <c r="W23" s="1162"/>
      <c r="X23" s="1162"/>
      <c r="Y23" s="1162"/>
      <c r="Z23" s="1162"/>
      <c r="AA23" s="1162">
        <v>4668</v>
      </c>
      <c r="AB23" s="1162"/>
      <c r="AC23" s="1162"/>
      <c r="AD23" s="1162"/>
      <c r="AE23" s="1163"/>
      <c r="AF23" s="1164">
        <v>3654</v>
      </c>
      <c r="AG23" s="1162"/>
      <c r="AH23" s="1162"/>
      <c r="AI23" s="1162"/>
      <c r="AJ23" s="1165"/>
      <c r="AK23" s="1166"/>
      <c r="AL23" s="1167"/>
      <c r="AM23" s="1167"/>
      <c r="AN23" s="1167"/>
      <c r="AO23" s="1167"/>
      <c r="AP23" s="1162">
        <v>21681</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68368</v>
      </c>
      <c r="R28" s="1147"/>
      <c r="S28" s="1147"/>
      <c r="T28" s="1147"/>
      <c r="U28" s="1147"/>
      <c r="V28" s="1147">
        <v>67384</v>
      </c>
      <c r="W28" s="1147"/>
      <c r="X28" s="1147"/>
      <c r="Y28" s="1147"/>
      <c r="Z28" s="1147"/>
      <c r="AA28" s="1147">
        <v>984</v>
      </c>
      <c r="AB28" s="1147"/>
      <c r="AC28" s="1147"/>
      <c r="AD28" s="1147"/>
      <c r="AE28" s="1148"/>
      <c r="AF28" s="1149">
        <v>984</v>
      </c>
      <c r="AG28" s="1147"/>
      <c r="AH28" s="1147"/>
      <c r="AI28" s="1147"/>
      <c r="AJ28" s="1150"/>
      <c r="AK28" s="1151">
        <v>6254</v>
      </c>
      <c r="AL28" s="1139"/>
      <c r="AM28" s="1139"/>
      <c r="AN28" s="1139"/>
      <c r="AO28" s="1139"/>
      <c r="AP28" s="1139" t="s">
        <v>508</v>
      </c>
      <c r="AQ28" s="1139"/>
      <c r="AR28" s="1139"/>
      <c r="AS28" s="1139"/>
      <c r="AT28" s="1139"/>
      <c r="AU28" s="1139" t="s">
        <v>508</v>
      </c>
      <c r="AV28" s="1139"/>
      <c r="AW28" s="1139"/>
      <c r="AX28" s="1139"/>
      <c r="AY28" s="1139"/>
      <c r="AZ28" s="1140" t="s">
        <v>508</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56270</v>
      </c>
      <c r="R29" s="1137"/>
      <c r="S29" s="1137"/>
      <c r="T29" s="1137"/>
      <c r="U29" s="1137"/>
      <c r="V29" s="1137">
        <v>54118</v>
      </c>
      <c r="W29" s="1137"/>
      <c r="X29" s="1137"/>
      <c r="Y29" s="1137"/>
      <c r="Z29" s="1137"/>
      <c r="AA29" s="1137">
        <v>2152</v>
      </c>
      <c r="AB29" s="1137"/>
      <c r="AC29" s="1137"/>
      <c r="AD29" s="1137"/>
      <c r="AE29" s="1138"/>
      <c r="AF29" s="1112">
        <v>2152</v>
      </c>
      <c r="AG29" s="1113"/>
      <c r="AH29" s="1113"/>
      <c r="AI29" s="1113"/>
      <c r="AJ29" s="1114"/>
      <c r="AK29" s="1073">
        <v>8529</v>
      </c>
      <c r="AL29" s="1064"/>
      <c r="AM29" s="1064"/>
      <c r="AN29" s="1064"/>
      <c r="AO29" s="1064"/>
      <c r="AP29" s="1064" t="s">
        <v>508</v>
      </c>
      <c r="AQ29" s="1064"/>
      <c r="AR29" s="1064"/>
      <c r="AS29" s="1064"/>
      <c r="AT29" s="1064"/>
      <c r="AU29" s="1064" t="s">
        <v>508</v>
      </c>
      <c r="AV29" s="1064"/>
      <c r="AW29" s="1064"/>
      <c r="AX29" s="1064"/>
      <c r="AY29" s="1064"/>
      <c r="AZ29" s="1135" t="s">
        <v>508</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17131</v>
      </c>
      <c r="R30" s="1137"/>
      <c r="S30" s="1137"/>
      <c r="T30" s="1137"/>
      <c r="U30" s="1137"/>
      <c r="V30" s="1137">
        <v>17007</v>
      </c>
      <c r="W30" s="1137"/>
      <c r="X30" s="1137"/>
      <c r="Y30" s="1137"/>
      <c r="Z30" s="1137"/>
      <c r="AA30" s="1137">
        <v>124</v>
      </c>
      <c r="AB30" s="1137"/>
      <c r="AC30" s="1137"/>
      <c r="AD30" s="1137"/>
      <c r="AE30" s="1138"/>
      <c r="AF30" s="1112">
        <v>124</v>
      </c>
      <c r="AG30" s="1113"/>
      <c r="AH30" s="1113"/>
      <c r="AI30" s="1113"/>
      <c r="AJ30" s="1114"/>
      <c r="AK30" s="1073">
        <v>8034</v>
      </c>
      <c r="AL30" s="1064"/>
      <c r="AM30" s="1064"/>
      <c r="AN30" s="1064"/>
      <c r="AO30" s="1064"/>
      <c r="AP30" s="1064" t="s">
        <v>508</v>
      </c>
      <c r="AQ30" s="1064"/>
      <c r="AR30" s="1064"/>
      <c r="AS30" s="1064"/>
      <c r="AT30" s="1064"/>
      <c r="AU30" s="1064" t="s">
        <v>508</v>
      </c>
      <c r="AV30" s="1064"/>
      <c r="AW30" s="1064"/>
      <c r="AX30" s="1064"/>
      <c r="AY30" s="1064"/>
      <c r="AZ30" s="1135" t="s">
        <v>508</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c r="C31" s="1131"/>
      <c r="D31" s="1131"/>
      <c r="E31" s="1131"/>
      <c r="F31" s="1131"/>
      <c r="G31" s="1131"/>
      <c r="H31" s="1131"/>
      <c r="I31" s="1131"/>
      <c r="J31" s="1131"/>
      <c r="K31" s="1131"/>
      <c r="L31" s="1131"/>
      <c r="M31" s="1131"/>
      <c r="N31" s="1131"/>
      <c r="O31" s="1131"/>
      <c r="P31" s="1132"/>
      <c r="Q31" s="1136"/>
      <c r="R31" s="1137"/>
      <c r="S31" s="1137"/>
      <c r="T31" s="1137"/>
      <c r="U31" s="1137"/>
      <c r="V31" s="1137"/>
      <c r="W31" s="1137"/>
      <c r="X31" s="1137"/>
      <c r="Y31" s="1137"/>
      <c r="Z31" s="1137"/>
      <c r="AA31" s="1137"/>
      <c r="AB31" s="1137"/>
      <c r="AC31" s="1137"/>
      <c r="AD31" s="1137"/>
      <c r="AE31" s="1138"/>
      <c r="AF31" s="1112"/>
      <c r="AG31" s="1113"/>
      <c r="AH31" s="1113"/>
      <c r="AI31" s="1113"/>
      <c r="AJ31" s="1114"/>
      <c r="AK31" s="1073"/>
      <c r="AL31" s="1064"/>
      <c r="AM31" s="1064"/>
      <c r="AN31" s="1064"/>
      <c r="AO31" s="1064"/>
      <c r="AP31" s="1064"/>
      <c r="AQ31" s="1064"/>
      <c r="AR31" s="1064"/>
      <c r="AS31" s="1064"/>
      <c r="AT31" s="1064"/>
      <c r="AU31" s="1064"/>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405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3259</v>
      </c>
      <c r="AG63" s="1052"/>
      <c r="AH63" s="1052"/>
      <c r="AI63" s="1052"/>
      <c r="AJ63" s="1123"/>
      <c r="AK63" s="1124"/>
      <c r="AL63" s="1056"/>
      <c r="AM63" s="1056"/>
      <c r="AN63" s="1056"/>
      <c r="AO63" s="1056"/>
      <c r="AP63" s="1052" t="s">
        <v>577</v>
      </c>
      <c r="AQ63" s="1052"/>
      <c r="AR63" s="1052"/>
      <c r="AS63" s="1052"/>
      <c r="AT63" s="1052"/>
      <c r="AU63" s="1052" t="s">
        <v>577</v>
      </c>
      <c r="AV63" s="1052"/>
      <c r="AW63" s="1052"/>
      <c r="AX63" s="1052"/>
      <c r="AY63" s="1052"/>
      <c r="AZ63" s="1118"/>
      <c r="BA63" s="1118"/>
      <c r="BB63" s="1118"/>
      <c r="BC63" s="1118"/>
      <c r="BD63" s="1118"/>
      <c r="BE63" s="1053"/>
      <c r="BF63" s="1053"/>
      <c r="BG63" s="1053"/>
      <c r="BH63" s="1053"/>
      <c r="BI63" s="1054"/>
      <c r="BJ63" s="1119" t="s">
        <v>406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408</v>
      </c>
      <c r="B66" s="1089"/>
      <c r="C66" s="1089"/>
      <c r="D66" s="1089"/>
      <c r="E66" s="1089"/>
      <c r="F66" s="1089"/>
      <c r="G66" s="1089"/>
      <c r="H66" s="1089"/>
      <c r="I66" s="1089"/>
      <c r="J66" s="1089"/>
      <c r="K66" s="1089"/>
      <c r="L66" s="1089"/>
      <c r="M66" s="1089"/>
      <c r="N66" s="1089"/>
      <c r="O66" s="1089"/>
      <c r="P66" s="1090"/>
      <c r="Q66" s="1094" t="s">
        <v>409</v>
      </c>
      <c r="R66" s="1095"/>
      <c r="S66" s="1095"/>
      <c r="T66" s="1095"/>
      <c r="U66" s="1096"/>
      <c r="V66" s="1094" t="s">
        <v>410</v>
      </c>
      <c r="W66" s="1095"/>
      <c r="X66" s="1095"/>
      <c r="Y66" s="1095"/>
      <c r="Z66" s="1096"/>
      <c r="AA66" s="1094" t="s">
        <v>411</v>
      </c>
      <c r="AB66" s="1095"/>
      <c r="AC66" s="1095"/>
      <c r="AD66" s="1095"/>
      <c r="AE66" s="1096"/>
      <c r="AF66" s="1100" t="s">
        <v>396</v>
      </c>
      <c r="AG66" s="1101"/>
      <c r="AH66" s="1101"/>
      <c r="AI66" s="1101"/>
      <c r="AJ66" s="1102"/>
      <c r="AK66" s="1094" t="s">
        <v>397</v>
      </c>
      <c r="AL66" s="1089"/>
      <c r="AM66" s="1089"/>
      <c r="AN66" s="1089"/>
      <c r="AO66" s="1090"/>
      <c r="AP66" s="1094" t="s">
        <v>412</v>
      </c>
      <c r="AQ66" s="1095"/>
      <c r="AR66" s="1095"/>
      <c r="AS66" s="1095"/>
      <c r="AT66" s="1096"/>
      <c r="AU66" s="1094" t="s">
        <v>413</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570</v>
      </c>
      <c r="C68" s="1079"/>
      <c r="D68" s="1079"/>
      <c r="E68" s="1079"/>
      <c r="F68" s="1079"/>
      <c r="G68" s="1079"/>
      <c r="H68" s="1079"/>
      <c r="I68" s="1079"/>
      <c r="J68" s="1079"/>
      <c r="K68" s="1079"/>
      <c r="L68" s="1079"/>
      <c r="M68" s="1079"/>
      <c r="N68" s="1079"/>
      <c r="O68" s="1079"/>
      <c r="P68" s="1080"/>
      <c r="Q68" s="1081">
        <v>8285</v>
      </c>
      <c r="R68" s="1075">
        <v>7961</v>
      </c>
      <c r="S68" s="1075">
        <v>7961</v>
      </c>
      <c r="T68" s="1075">
        <v>7961</v>
      </c>
      <c r="U68" s="1075">
        <v>7961</v>
      </c>
      <c r="V68" s="1075">
        <v>7743</v>
      </c>
      <c r="W68" s="1075">
        <v>7475</v>
      </c>
      <c r="X68" s="1075">
        <v>7475</v>
      </c>
      <c r="Y68" s="1075">
        <v>7475</v>
      </c>
      <c r="Z68" s="1075">
        <v>7475</v>
      </c>
      <c r="AA68" s="1075">
        <v>541</v>
      </c>
      <c r="AB68" s="1075">
        <v>486</v>
      </c>
      <c r="AC68" s="1075">
        <v>486</v>
      </c>
      <c r="AD68" s="1075">
        <v>486</v>
      </c>
      <c r="AE68" s="1075">
        <v>486</v>
      </c>
      <c r="AF68" s="1075">
        <v>541</v>
      </c>
      <c r="AG68" s="1075">
        <v>486</v>
      </c>
      <c r="AH68" s="1075">
        <v>486</v>
      </c>
      <c r="AI68" s="1075">
        <v>486</v>
      </c>
      <c r="AJ68" s="1075">
        <v>486</v>
      </c>
      <c r="AK68" s="1075">
        <v>105</v>
      </c>
      <c r="AL68" s="1075">
        <v>9</v>
      </c>
      <c r="AM68" s="1075">
        <v>9</v>
      </c>
      <c r="AN68" s="1075">
        <v>9</v>
      </c>
      <c r="AO68" s="1075">
        <v>9</v>
      </c>
      <c r="AP68" s="1075">
        <v>4341</v>
      </c>
      <c r="AQ68" s="1075">
        <v>4476</v>
      </c>
      <c r="AR68" s="1075">
        <v>4476</v>
      </c>
      <c r="AS68" s="1075">
        <v>4476</v>
      </c>
      <c r="AT68" s="1075">
        <v>4476</v>
      </c>
      <c r="AU68" s="1075">
        <v>187</v>
      </c>
      <c r="AV68" s="1075">
        <v>192</v>
      </c>
      <c r="AW68" s="1075">
        <v>192</v>
      </c>
      <c r="AX68" s="1075">
        <v>192</v>
      </c>
      <c r="AY68" s="1075">
        <v>192</v>
      </c>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571</v>
      </c>
      <c r="C69" s="1068"/>
      <c r="D69" s="1068"/>
      <c r="E69" s="1068"/>
      <c r="F69" s="1068"/>
      <c r="G69" s="1068"/>
      <c r="H69" s="1068"/>
      <c r="I69" s="1068"/>
      <c r="J69" s="1068"/>
      <c r="K69" s="1068"/>
      <c r="L69" s="1068"/>
      <c r="M69" s="1068"/>
      <c r="N69" s="1068"/>
      <c r="O69" s="1068"/>
      <c r="P69" s="1069"/>
      <c r="Q69" s="1070">
        <v>156337</v>
      </c>
      <c r="R69" s="1064">
        <v>144168</v>
      </c>
      <c r="S69" s="1064">
        <v>144168</v>
      </c>
      <c r="T69" s="1064">
        <v>144168</v>
      </c>
      <c r="U69" s="1064">
        <v>144168</v>
      </c>
      <c r="V69" s="1064">
        <v>148325</v>
      </c>
      <c r="W69" s="1064">
        <v>138019</v>
      </c>
      <c r="X69" s="1064">
        <v>138019</v>
      </c>
      <c r="Y69" s="1064">
        <v>138019</v>
      </c>
      <c r="Z69" s="1064">
        <v>138019</v>
      </c>
      <c r="AA69" s="1064">
        <v>8012</v>
      </c>
      <c r="AB69" s="1064">
        <v>6149</v>
      </c>
      <c r="AC69" s="1064">
        <v>6149</v>
      </c>
      <c r="AD69" s="1064">
        <v>6149</v>
      </c>
      <c r="AE69" s="1064">
        <v>6149</v>
      </c>
      <c r="AF69" s="1064">
        <v>36177</v>
      </c>
      <c r="AG69" s="1064">
        <v>32354</v>
      </c>
      <c r="AH69" s="1064">
        <v>32354</v>
      </c>
      <c r="AI69" s="1064">
        <v>32354</v>
      </c>
      <c r="AJ69" s="1064">
        <v>32354</v>
      </c>
      <c r="AK69" s="1064" t="s">
        <v>508</v>
      </c>
      <c r="AL69" s="1064"/>
      <c r="AM69" s="1064"/>
      <c r="AN69" s="1064"/>
      <c r="AO69" s="1064"/>
      <c r="AP69" s="1064" t="s">
        <v>508</v>
      </c>
      <c r="AQ69" s="1064"/>
      <c r="AR69" s="1064"/>
      <c r="AS69" s="1064"/>
      <c r="AT69" s="1064"/>
      <c r="AU69" s="1064" t="s">
        <v>508</v>
      </c>
      <c r="AV69" s="1064"/>
      <c r="AW69" s="1064"/>
      <c r="AX69" s="1064"/>
      <c r="AY69" s="1064"/>
      <c r="AZ69" s="1065" t="s">
        <v>576</v>
      </c>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572</v>
      </c>
      <c r="C70" s="1068"/>
      <c r="D70" s="1068"/>
      <c r="E70" s="1068"/>
      <c r="F70" s="1068"/>
      <c r="G70" s="1068"/>
      <c r="H70" s="1068"/>
      <c r="I70" s="1068"/>
      <c r="J70" s="1068"/>
      <c r="K70" s="1068"/>
      <c r="L70" s="1068"/>
      <c r="M70" s="1068"/>
      <c r="N70" s="1068"/>
      <c r="O70" s="1068"/>
      <c r="P70" s="1069"/>
      <c r="Q70" s="1070">
        <v>669</v>
      </c>
      <c r="R70" s="1064">
        <v>893</v>
      </c>
      <c r="S70" s="1064">
        <v>893</v>
      </c>
      <c r="T70" s="1064">
        <v>893</v>
      </c>
      <c r="U70" s="1064">
        <v>893</v>
      </c>
      <c r="V70" s="1064">
        <v>591</v>
      </c>
      <c r="W70" s="1064">
        <v>820</v>
      </c>
      <c r="X70" s="1064">
        <v>820</v>
      </c>
      <c r="Y70" s="1064">
        <v>820</v>
      </c>
      <c r="Z70" s="1064">
        <v>820</v>
      </c>
      <c r="AA70" s="1064">
        <v>78</v>
      </c>
      <c r="AB70" s="1064">
        <v>73</v>
      </c>
      <c r="AC70" s="1064">
        <v>73</v>
      </c>
      <c r="AD70" s="1064">
        <v>73</v>
      </c>
      <c r="AE70" s="1064">
        <v>73</v>
      </c>
      <c r="AF70" s="1064">
        <v>78</v>
      </c>
      <c r="AG70" s="1064">
        <v>73</v>
      </c>
      <c r="AH70" s="1064">
        <v>73</v>
      </c>
      <c r="AI70" s="1064">
        <v>73</v>
      </c>
      <c r="AJ70" s="1064">
        <v>73</v>
      </c>
      <c r="AK70" s="1064" t="s">
        <v>508</v>
      </c>
      <c r="AL70" s="1064"/>
      <c r="AM70" s="1064"/>
      <c r="AN70" s="1064"/>
      <c r="AO70" s="1064"/>
      <c r="AP70" s="1064" t="s">
        <v>508</v>
      </c>
      <c r="AQ70" s="1064"/>
      <c r="AR70" s="1064"/>
      <c r="AS70" s="1064"/>
      <c r="AT70" s="1064"/>
      <c r="AU70" s="1064" t="s">
        <v>508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573</v>
      </c>
      <c r="C71" s="1068"/>
      <c r="D71" s="1068"/>
      <c r="E71" s="1068"/>
      <c r="F71" s="1068"/>
      <c r="G71" s="1068"/>
      <c r="H71" s="1068"/>
      <c r="I71" s="1068"/>
      <c r="J71" s="1068"/>
      <c r="K71" s="1068"/>
      <c r="L71" s="1068"/>
      <c r="M71" s="1068"/>
      <c r="N71" s="1068"/>
      <c r="O71" s="1068"/>
      <c r="P71" s="1069"/>
      <c r="Q71" s="1070">
        <v>85568</v>
      </c>
      <c r="R71" s="1064">
        <v>76940</v>
      </c>
      <c r="S71" s="1064">
        <v>76940</v>
      </c>
      <c r="T71" s="1064">
        <v>76940</v>
      </c>
      <c r="U71" s="1064">
        <v>76940</v>
      </c>
      <c r="V71" s="1064">
        <v>81790</v>
      </c>
      <c r="W71" s="1064">
        <v>73165</v>
      </c>
      <c r="X71" s="1064">
        <v>73165</v>
      </c>
      <c r="Y71" s="1064">
        <v>73165</v>
      </c>
      <c r="Z71" s="1064">
        <v>73165</v>
      </c>
      <c r="AA71" s="1064">
        <v>3778</v>
      </c>
      <c r="AB71" s="1064">
        <v>3775</v>
      </c>
      <c r="AC71" s="1064">
        <v>3775</v>
      </c>
      <c r="AD71" s="1064">
        <v>3775</v>
      </c>
      <c r="AE71" s="1064">
        <v>3775</v>
      </c>
      <c r="AF71" s="1064">
        <v>3733</v>
      </c>
      <c r="AG71" s="1064">
        <v>3775</v>
      </c>
      <c r="AH71" s="1064">
        <v>3775</v>
      </c>
      <c r="AI71" s="1064">
        <v>3775</v>
      </c>
      <c r="AJ71" s="1064">
        <v>3775</v>
      </c>
      <c r="AK71" s="1064">
        <v>8772</v>
      </c>
      <c r="AL71" s="1064">
        <v>7300</v>
      </c>
      <c r="AM71" s="1064">
        <v>7300</v>
      </c>
      <c r="AN71" s="1064">
        <v>7300</v>
      </c>
      <c r="AO71" s="1064">
        <v>7300</v>
      </c>
      <c r="AP71" s="1064">
        <v>46122</v>
      </c>
      <c r="AQ71" s="1064">
        <v>42318</v>
      </c>
      <c r="AR71" s="1064">
        <v>42318</v>
      </c>
      <c r="AS71" s="1064">
        <v>42318</v>
      </c>
      <c r="AT71" s="1064">
        <v>42318</v>
      </c>
      <c r="AU71" s="1064">
        <v>2168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574</v>
      </c>
      <c r="C72" s="1068"/>
      <c r="D72" s="1068"/>
      <c r="E72" s="1068"/>
      <c r="F72" s="1068"/>
      <c r="G72" s="1068"/>
      <c r="H72" s="1068"/>
      <c r="I72" s="1068"/>
      <c r="J72" s="1068"/>
      <c r="K72" s="1068"/>
      <c r="L72" s="1068"/>
      <c r="M72" s="1068"/>
      <c r="N72" s="1068"/>
      <c r="O72" s="1068"/>
      <c r="P72" s="1069"/>
      <c r="Q72" s="1070">
        <v>6529</v>
      </c>
      <c r="R72" s="1064">
        <v>6933</v>
      </c>
      <c r="S72" s="1064">
        <v>6933</v>
      </c>
      <c r="T72" s="1064">
        <v>6933</v>
      </c>
      <c r="U72" s="1064">
        <v>6933</v>
      </c>
      <c r="V72" s="1064">
        <v>6443</v>
      </c>
      <c r="W72" s="1064">
        <v>6850</v>
      </c>
      <c r="X72" s="1064">
        <v>6850</v>
      </c>
      <c r="Y72" s="1064">
        <v>6850</v>
      </c>
      <c r="Z72" s="1064">
        <v>6850</v>
      </c>
      <c r="AA72" s="1064">
        <v>86</v>
      </c>
      <c r="AB72" s="1064">
        <v>82</v>
      </c>
      <c r="AC72" s="1064">
        <v>82</v>
      </c>
      <c r="AD72" s="1064">
        <v>82</v>
      </c>
      <c r="AE72" s="1064">
        <v>82</v>
      </c>
      <c r="AF72" s="1064">
        <v>86</v>
      </c>
      <c r="AG72" s="1064">
        <v>82</v>
      </c>
      <c r="AH72" s="1064">
        <v>82</v>
      </c>
      <c r="AI72" s="1064">
        <v>82</v>
      </c>
      <c r="AJ72" s="1064">
        <v>82</v>
      </c>
      <c r="AK72" s="1064">
        <v>1926</v>
      </c>
      <c r="AL72" s="1064">
        <v>2485</v>
      </c>
      <c r="AM72" s="1064">
        <v>2485</v>
      </c>
      <c r="AN72" s="1064">
        <v>2485</v>
      </c>
      <c r="AO72" s="1064">
        <v>2485</v>
      </c>
      <c r="AP72" s="1064" t="s">
        <v>508</v>
      </c>
      <c r="AQ72" s="1064"/>
      <c r="AR72" s="1064"/>
      <c r="AS72" s="1064"/>
      <c r="AT72" s="1064"/>
      <c r="AU72" s="1064" t="s">
        <v>508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575</v>
      </c>
      <c r="C73" s="1068"/>
      <c r="D73" s="1068"/>
      <c r="E73" s="1068"/>
      <c r="F73" s="1068"/>
      <c r="G73" s="1068"/>
      <c r="H73" s="1068"/>
      <c r="I73" s="1068"/>
      <c r="J73" s="1068"/>
      <c r="K73" s="1068"/>
      <c r="L73" s="1068"/>
      <c r="M73" s="1068"/>
      <c r="N73" s="1068"/>
      <c r="O73" s="1068"/>
      <c r="P73" s="1069"/>
      <c r="Q73" s="1070">
        <v>1444184</v>
      </c>
      <c r="R73" s="1064">
        <v>1385861</v>
      </c>
      <c r="S73" s="1064">
        <v>1385861</v>
      </c>
      <c r="T73" s="1064">
        <v>1385861</v>
      </c>
      <c r="U73" s="1064">
        <v>1385861</v>
      </c>
      <c r="V73" s="1064">
        <v>1404896</v>
      </c>
      <c r="W73" s="1064">
        <v>1346246</v>
      </c>
      <c r="X73" s="1064">
        <v>1346246</v>
      </c>
      <c r="Y73" s="1064">
        <v>1346246</v>
      </c>
      <c r="Z73" s="1064">
        <v>1346246</v>
      </c>
      <c r="AA73" s="1064">
        <v>39288</v>
      </c>
      <c r="AB73" s="1064">
        <v>39615</v>
      </c>
      <c r="AC73" s="1064">
        <v>39615</v>
      </c>
      <c r="AD73" s="1064">
        <v>39615</v>
      </c>
      <c r="AE73" s="1064">
        <v>39615</v>
      </c>
      <c r="AF73" s="1064">
        <v>39288</v>
      </c>
      <c r="AG73" s="1064">
        <v>39615</v>
      </c>
      <c r="AH73" s="1064">
        <v>39615</v>
      </c>
      <c r="AI73" s="1064">
        <v>39615</v>
      </c>
      <c r="AJ73" s="1064">
        <v>39615</v>
      </c>
      <c r="AK73" s="1064">
        <v>16623</v>
      </c>
      <c r="AL73" s="1064">
        <v>13582</v>
      </c>
      <c r="AM73" s="1064">
        <v>13582</v>
      </c>
      <c r="AN73" s="1064">
        <v>13582</v>
      </c>
      <c r="AO73" s="1064">
        <v>13582</v>
      </c>
      <c r="AP73" s="1064" t="s">
        <v>508</v>
      </c>
      <c r="AQ73" s="1064"/>
      <c r="AR73" s="1064"/>
      <c r="AS73" s="1064"/>
      <c r="AT73" s="1064"/>
      <c r="AU73" s="1064" t="s">
        <v>508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414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79903</v>
      </c>
      <c r="AG88" s="1052"/>
      <c r="AH88" s="1052"/>
      <c r="AI88" s="1052"/>
      <c r="AJ88" s="1052"/>
      <c r="AK88" s="1056"/>
      <c r="AL88" s="1056"/>
      <c r="AM88" s="1056"/>
      <c r="AN88" s="1056"/>
      <c r="AO88" s="1056"/>
      <c r="AP88" s="1052">
        <v>50463</v>
      </c>
      <c r="AQ88" s="1052"/>
      <c r="AR88" s="1052"/>
      <c r="AS88" s="1052"/>
      <c r="AT88" s="1052"/>
      <c r="AU88" s="1052">
        <v>2354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415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879</v>
      </c>
      <c r="CS102" s="1044"/>
      <c r="CT102" s="1044"/>
      <c r="CU102" s="1044"/>
      <c r="CV102" s="1045"/>
      <c r="CW102" s="1043">
        <v>994</v>
      </c>
      <c r="CX102" s="1044"/>
      <c r="CY102" s="1044"/>
      <c r="CZ102" s="1044"/>
      <c r="DA102" s="1045"/>
      <c r="DB102" s="1043">
        <v>9956</v>
      </c>
      <c r="DC102" s="1044"/>
      <c r="DD102" s="1044"/>
      <c r="DE102" s="1044"/>
      <c r="DF102" s="1045"/>
      <c r="DG102" s="1043">
        <v>943</v>
      </c>
      <c r="DH102" s="1044"/>
      <c r="DI102" s="1044"/>
      <c r="DJ102" s="1044"/>
      <c r="DK102" s="1045"/>
      <c r="DL102" s="1043" t="s">
        <v>586</v>
      </c>
      <c r="DM102" s="1044"/>
      <c r="DN102" s="1044"/>
      <c r="DO102" s="1044"/>
      <c r="DP102" s="1045"/>
      <c r="DQ102" s="1043" t="s">
        <v>586</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423</v>
      </c>
      <c r="AB109" s="987"/>
      <c r="AC109" s="987"/>
      <c r="AD109" s="987"/>
      <c r="AE109" s="988"/>
      <c r="AF109" s="989" t="s">
        <v>307</v>
      </c>
      <c r="AG109" s="987"/>
      <c r="AH109" s="987"/>
      <c r="AI109" s="987"/>
      <c r="AJ109" s="988"/>
      <c r="AK109" s="989" t="s">
        <v>306</v>
      </c>
      <c r="AL109" s="987"/>
      <c r="AM109" s="987"/>
      <c r="AN109" s="987"/>
      <c r="AO109" s="988"/>
      <c r="AP109" s="989" t="s">
        <v>424</v>
      </c>
      <c r="AQ109" s="987"/>
      <c r="AR109" s="987"/>
      <c r="AS109" s="987"/>
      <c r="AT109" s="1018"/>
      <c r="AU109" s="986" t="s">
        <v>422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423</v>
      </c>
      <c r="BR109" s="987"/>
      <c r="BS109" s="987"/>
      <c r="BT109" s="987"/>
      <c r="BU109" s="988"/>
      <c r="BV109" s="989" t="s">
        <v>307</v>
      </c>
      <c r="BW109" s="987"/>
      <c r="BX109" s="987"/>
      <c r="BY109" s="987"/>
      <c r="BZ109" s="988"/>
      <c r="CA109" s="989" t="s">
        <v>306</v>
      </c>
      <c r="CB109" s="987"/>
      <c r="CC109" s="987"/>
      <c r="CD109" s="987"/>
      <c r="CE109" s="988"/>
      <c r="CF109" s="1025" t="s">
        <v>424</v>
      </c>
      <c r="CG109" s="1025"/>
      <c r="CH109" s="1025"/>
      <c r="CI109" s="1025"/>
      <c r="CJ109" s="1025"/>
      <c r="CK109" s="989" t="s">
        <v>425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423</v>
      </c>
      <c r="DH109" s="987"/>
      <c r="DI109" s="987"/>
      <c r="DJ109" s="987"/>
      <c r="DK109" s="988"/>
      <c r="DL109" s="989" t="s">
        <v>307</v>
      </c>
      <c r="DM109" s="987"/>
      <c r="DN109" s="987"/>
      <c r="DO109" s="987"/>
      <c r="DP109" s="988"/>
      <c r="DQ109" s="989" t="s">
        <v>306</v>
      </c>
      <c r="DR109" s="987"/>
      <c r="DS109" s="987"/>
      <c r="DT109" s="987"/>
      <c r="DU109" s="988"/>
      <c r="DV109" s="989" t="s">
        <v>424</v>
      </c>
      <c r="DW109" s="987"/>
      <c r="DX109" s="987"/>
      <c r="DY109" s="987"/>
      <c r="DZ109" s="1018"/>
    </row>
    <row r="110" spans="1:131" s="247" customFormat="1" ht="26.25" customHeight="1" x14ac:dyDescent="0.15">
      <c r="A110" s="889" t="s">
        <v>426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4192049</v>
      </c>
      <c r="AB110" s="980"/>
      <c r="AC110" s="980"/>
      <c r="AD110" s="980"/>
      <c r="AE110" s="981"/>
      <c r="AF110" s="982">
        <v>3269652</v>
      </c>
      <c r="AG110" s="980"/>
      <c r="AH110" s="980"/>
      <c r="AI110" s="980"/>
      <c r="AJ110" s="981"/>
      <c r="AK110" s="982">
        <v>2949762</v>
      </c>
      <c r="AL110" s="980"/>
      <c r="AM110" s="980"/>
      <c r="AN110" s="980"/>
      <c r="AO110" s="981"/>
      <c r="AP110" s="983">
        <v>1.9</v>
      </c>
      <c r="AQ110" s="984"/>
      <c r="AR110" s="984"/>
      <c r="AS110" s="984"/>
      <c r="AT110" s="985"/>
      <c r="AU110" s="1019" t="s">
        <v>73</v>
      </c>
      <c r="AV110" s="1020"/>
      <c r="AW110" s="1020"/>
      <c r="AX110" s="1020"/>
      <c r="AY110" s="1020"/>
      <c r="AZ110" s="945" t="s">
        <v>427</v>
      </c>
      <c r="BA110" s="890"/>
      <c r="BB110" s="890"/>
      <c r="BC110" s="890"/>
      <c r="BD110" s="890"/>
      <c r="BE110" s="890"/>
      <c r="BF110" s="890"/>
      <c r="BG110" s="890"/>
      <c r="BH110" s="890"/>
      <c r="BI110" s="890"/>
      <c r="BJ110" s="890"/>
      <c r="BK110" s="890"/>
      <c r="BL110" s="890"/>
      <c r="BM110" s="890"/>
      <c r="BN110" s="890"/>
      <c r="BO110" s="890"/>
      <c r="BP110" s="891"/>
      <c r="BQ110" s="946">
        <v>26531080</v>
      </c>
      <c r="BR110" s="927"/>
      <c r="BS110" s="927"/>
      <c r="BT110" s="927"/>
      <c r="BU110" s="927"/>
      <c r="BV110" s="927">
        <v>23920174</v>
      </c>
      <c r="BW110" s="927"/>
      <c r="BX110" s="927"/>
      <c r="BY110" s="927"/>
      <c r="BZ110" s="927"/>
      <c r="CA110" s="927">
        <v>21681484</v>
      </c>
      <c r="CB110" s="927"/>
      <c r="CC110" s="927"/>
      <c r="CD110" s="927"/>
      <c r="CE110" s="927"/>
      <c r="CF110" s="951">
        <v>13.7</v>
      </c>
      <c r="CG110" s="952"/>
      <c r="CH110" s="952"/>
      <c r="CI110" s="952"/>
      <c r="CJ110" s="952"/>
      <c r="CK110" s="1015" t="s">
        <v>428</v>
      </c>
      <c r="CL110" s="901"/>
      <c r="CM110" s="976" t="s">
        <v>429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128</v>
      </c>
      <c r="DH110" s="927"/>
      <c r="DI110" s="927"/>
      <c r="DJ110" s="927"/>
      <c r="DK110" s="927"/>
      <c r="DL110" s="927" t="s">
        <v>128</v>
      </c>
      <c r="DM110" s="927"/>
      <c r="DN110" s="927"/>
      <c r="DO110" s="927"/>
      <c r="DP110" s="927"/>
      <c r="DQ110" s="927" t="s">
        <v>430</v>
      </c>
      <c r="DR110" s="927"/>
      <c r="DS110" s="927"/>
      <c r="DT110" s="927"/>
      <c r="DU110" s="927"/>
      <c r="DV110" s="928" t="s">
        <v>128</v>
      </c>
      <c r="DW110" s="928"/>
      <c r="DX110" s="928"/>
      <c r="DY110" s="928"/>
      <c r="DZ110" s="929"/>
    </row>
    <row r="111" spans="1:131" s="247" customFormat="1" ht="26.25" customHeight="1" x14ac:dyDescent="0.15">
      <c r="A111" s="856" t="s">
        <v>431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406</v>
      </c>
      <c r="AG111" s="1008"/>
      <c r="AH111" s="1008"/>
      <c r="AI111" s="1008"/>
      <c r="AJ111" s="1009"/>
      <c r="AK111" s="1010" t="s">
        <v>128</v>
      </c>
      <c r="AL111" s="1008"/>
      <c r="AM111" s="1008"/>
      <c r="AN111" s="1008"/>
      <c r="AO111" s="1009"/>
      <c r="AP111" s="1011" t="s">
        <v>128</v>
      </c>
      <c r="AQ111" s="1012"/>
      <c r="AR111" s="1012"/>
      <c r="AS111" s="1012"/>
      <c r="AT111" s="1013"/>
      <c r="AU111" s="1021"/>
      <c r="AV111" s="1022"/>
      <c r="AW111" s="1022"/>
      <c r="AX111" s="1022"/>
      <c r="AY111" s="1022"/>
      <c r="AZ111" s="897" t="s">
        <v>432</v>
      </c>
      <c r="BA111" s="832"/>
      <c r="BB111" s="832"/>
      <c r="BC111" s="832"/>
      <c r="BD111" s="832"/>
      <c r="BE111" s="832"/>
      <c r="BF111" s="832"/>
      <c r="BG111" s="832"/>
      <c r="BH111" s="832"/>
      <c r="BI111" s="832"/>
      <c r="BJ111" s="832"/>
      <c r="BK111" s="832"/>
      <c r="BL111" s="832"/>
      <c r="BM111" s="832"/>
      <c r="BN111" s="832"/>
      <c r="BO111" s="832"/>
      <c r="BP111" s="833"/>
      <c r="BQ111" s="898">
        <v>12355227</v>
      </c>
      <c r="BR111" s="899"/>
      <c r="BS111" s="899"/>
      <c r="BT111" s="899"/>
      <c r="BU111" s="899"/>
      <c r="BV111" s="899">
        <v>12304317</v>
      </c>
      <c r="BW111" s="899"/>
      <c r="BX111" s="899"/>
      <c r="BY111" s="899"/>
      <c r="BZ111" s="899"/>
      <c r="CA111" s="899">
        <v>10863129</v>
      </c>
      <c r="CB111" s="899"/>
      <c r="CC111" s="899"/>
      <c r="CD111" s="899"/>
      <c r="CE111" s="899"/>
      <c r="CF111" s="960">
        <v>6.9</v>
      </c>
      <c r="CG111" s="961"/>
      <c r="CH111" s="961"/>
      <c r="CI111" s="961"/>
      <c r="CJ111" s="961"/>
      <c r="CK111" s="1016"/>
      <c r="CL111" s="903"/>
      <c r="CM111" s="906" t="s">
        <v>433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406</v>
      </c>
      <c r="DH111" s="899"/>
      <c r="DI111" s="899"/>
      <c r="DJ111" s="899"/>
      <c r="DK111" s="899"/>
      <c r="DL111" s="899" t="s">
        <v>128</v>
      </c>
      <c r="DM111" s="899"/>
      <c r="DN111" s="899"/>
      <c r="DO111" s="899"/>
      <c r="DP111" s="899"/>
      <c r="DQ111" s="899" t="s">
        <v>128</v>
      </c>
      <c r="DR111" s="899"/>
      <c r="DS111" s="899"/>
      <c r="DT111" s="899"/>
      <c r="DU111" s="899"/>
      <c r="DV111" s="876" t="s">
        <v>128</v>
      </c>
      <c r="DW111" s="876"/>
      <c r="DX111" s="876"/>
      <c r="DY111" s="876"/>
      <c r="DZ111" s="877"/>
    </row>
    <row r="112" spans="1:131" s="247" customFormat="1" ht="26.25" customHeight="1" x14ac:dyDescent="0.15">
      <c r="A112" s="1001" t="s">
        <v>434</v>
      </c>
      <c r="B112" s="1002"/>
      <c r="C112" s="832" t="s">
        <v>435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137853</v>
      </c>
      <c r="AB112" s="862"/>
      <c r="AC112" s="862"/>
      <c r="AD112" s="862"/>
      <c r="AE112" s="863"/>
      <c r="AF112" s="864">
        <v>137853</v>
      </c>
      <c r="AG112" s="862"/>
      <c r="AH112" s="862"/>
      <c r="AI112" s="862"/>
      <c r="AJ112" s="863"/>
      <c r="AK112" s="864">
        <v>137853</v>
      </c>
      <c r="AL112" s="862"/>
      <c r="AM112" s="862"/>
      <c r="AN112" s="862"/>
      <c r="AO112" s="863"/>
      <c r="AP112" s="909">
        <v>0.1</v>
      </c>
      <c r="AQ112" s="910"/>
      <c r="AR112" s="910"/>
      <c r="AS112" s="910"/>
      <c r="AT112" s="911"/>
      <c r="AU112" s="1021"/>
      <c r="AV112" s="1022"/>
      <c r="AW112" s="1022"/>
      <c r="AX112" s="1022"/>
      <c r="AY112" s="1022"/>
      <c r="AZ112" s="897" t="s">
        <v>436</v>
      </c>
      <c r="BA112" s="832"/>
      <c r="BB112" s="832"/>
      <c r="BC112" s="832"/>
      <c r="BD112" s="832"/>
      <c r="BE112" s="832"/>
      <c r="BF112" s="832"/>
      <c r="BG112" s="832"/>
      <c r="BH112" s="832"/>
      <c r="BI112" s="832"/>
      <c r="BJ112" s="832"/>
      <c r="BK112" s="832"/>
      <c r="BL112" s="832"/>
      <c r="BM112" s="832"/>
      <c r="BN112" s="832"/>
      <c r="BO112" s="832"/>
      <c r="BP112" s="833"/>
      <c r="BQ112" s="898" t="s">
        <v>128</v>
      </c>
      <c r="BR112" s="899"/>
      <c r="BS112" s="899"/>
      <c r="BT112" s="899"/>
      <c r="BU112" s="899"/>
      <c r="BV112" s="899" t="s">
        <v>128</v>
      </c>
      <c r="BW112" s="899"/>
      <c r="BX112" s="899"/>
      <c r="BY112" s="899"/>
      <c r="BZ112" s="899"/>
      <c r="CA112" s="899" t="s">
        <v>128</v>
      </c>
      <c r="CB112" s="899"/>
      <c r="CC112" s="899"/>
      <c r="CD112" s="899"/>
      <c r="CE112" s="899"/>
      <c r="CF112" s="960" t="s">
        <v>430</v>
      </c>
      <c r="CG112" s="961"/>
      <c r="CH112" s="961"/>
      <c r="CI112" s="961"/>
      <c r="CJ112" s="961"/>
      <c r="CK112" s="1016"/>
      <c r="CL112" s="903"/>
      <c r="CM112" s="906" t="s">
        <v>437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430</v>
      </c>
      <c r="DH112" s="899"/>
      <c r="DI112" s="899"/>
      <c r="DJ112" s="899"/>
      <c r="DK112" s="899"/>
      <c r="DL112" s="899" t="s">
        <v>128</v>
      </c>
      <c r="DM112" s="899"/>
      <c r="DN112" s="899"/>
      <c r="DO112" s="899"/>
      <c r="DP112" s="899"/>
      <c r="DQ112" s="899" t="s">
        <v>128</v>
      </c>
      <c r="DR112" s="899"/>
      <c r="DS112" s="899"/>
      <c r="DT112" s="899"/>
      <c r="DU112" s="899"/>
      <c r="DV112" s="876" t="s">
        <v>430</v>
      </c>
      <c r="DW112" s="876"/>
      <c r="DX112" s="876"/>
      <c r="DY112" s="876"/>
      <c r="DZ112" s="877"/>
    </row>
    <row r="113" spans="1:130" s="247" customFormat="1" ht="26.25" customHeight="1" x14ac:dyDescent="0.15">
      <c r="A113" s="1003"/>
      <c r="B113" s="1004"/>
      <c r="C113" s="832" t="s">
        <v>438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t="s">
        <v>128</v>
      </c>
      <c r="AB113" s="1008"/>
      <c r="AC113" s="1008"/>
      <c r="AD113" s="1008"/>
      <c r="AE113" s="1009"/>
      <c r="AF113" s="1010" t="s">
        <v>430</v>
      </c>
      <c r="AG113" s="1008"/>
      <c r="AH113" s="1008"/>
      <c r="AI113" s="1008"/>
      <c r="AJ113" s="1009"/>
      <c r="AK113" s="1010" t="s">
        <v>430</v>
      </c>
      <c r="AL113" s="1008"/>
      <c r="AM113" s="1008"/>
      <c r="AN113" s="1008"/>
      <c r="AO113" s="1009"/>
      <c r="AP113" s="1011" t="s">
        <v>128</v>
      </c>
      <c r="AQ113" s="1012"/>
      <c r="AR113" s="1012"/>
      <c r="AS113" s="1012"/>
      <c r="AT113" s="1013"/>
      <c r="AU113" s="1021"/>
      <c r="AV113" s="1022"/>
      <c r="AW113" s="1022"/>
      <c r="AX113" s="1022"/>
      <c r="AY113" s="1022"/>
      <c r="AZ113" s="897" t="s">
        <v>439</v>
      </c>
      <c r="BA113" s="832"/>
      <c r="BB113" s="832"/>
      <c r="BC113" s="832"/>
      <c r="BD113" s="832"/>
      <c r="BE113" s="832"/>
      <c r="BF113" s="832"/>
      <c r="BG113" s="832"/>
      <c r="BH113" s="832"/>
      <c r="BI113" s="832"/>
      <c r="BJ113" s="832"/>
      <c r="BK113" s="832"/>
      <c r="BL113" s="832"/>
      <c r="BM113" s="832"/>
      <c r="BN113" s="832"/>
      <c r="BO113" s="832"/>
      <c r="BP113" s="833"/>
      <c r="BQ113" s="898">
        <v>2417413</v>
      </c>
      <c r="BR113" s="899"/>
      <c r="BS113" s="899"/>
      <c r="BT113" s="899"/>
      <c r="BU113" s="899"/>
      <c r="BV113" s="899">
        <v>2308342</v>
      </c>
      <c r="BW113" s="899"/>
      <c r="BX113" s="899"/>
      <c r="BY113" s="899"/>
      <c r="BZ113" s="899"/>
      <c r="CA113" s="899">
        <v>2354410</v>
      </c>
      <c r="CB113" s="899"/>
      <c r="CC113" s="899"/>
      <c r="CD113" s="899"/>
      <c r="CE113" s="899"/>
      <c r="CF113" s="960">
        <v>1.5</v>
      </c>
      <c r="CG113" s="961"/>
      <c r="CH113" s="961"/>
      <c r="CI113" s="961"/>
      <c r="CJ113" s="961"/>
      <c r="CK113" s="1016"/>
      <c r="CL113" s="903"/>
      <c r="CM113" s="906" t="s">
        <v>440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128</v>
      </c>
      <c r="DM113" s="862"/>
      <c r="DN113" s="862"/>
      <c r="DO113" s="862"/>
      <c r="DP113" s="863"/>
      <c r="DQ113" s="864" t="s">
        <v>430</v>
      </c>
      <c r="DR113" s="862"/>
      <c r="DS113" s="862"/>
      <c r="DT113" s="862"/>
      <c r="DU113" s="863"/>
      <c r="DV113" s="909" t="s">
        <v>128</v>
      </c>
      <c r="DW113" s="910"/>
      <c r="DX113" s="910"/>
      <c r="DY113" s="910"/>
      <c r="DZ113" s="911"/>
    </row>
    <row r="114" spans="1:130" s="247" customFormat="1" ht="26.25" customHeight="1" x14ac:dyDescent="0.15">
      <c r="A114" s="1003"/>
      <c r="B114" s="1004"/>
      <c r="C114" s="832" t="s">
        <v>441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315066</v>
      </c>
      <c r="AB114" s="862"/>
      <c r="AC114" s="862"/>
      <c r="AD114" s="862"/>
      <c r="AE114" s="863"/>
      <c r="AF114" s="864">
        <v>301186</v>
      </c>
      <c r="AG114" s="862"/>
      <c r="AH114" s="862"/>
      <c r="AI114" s="862"/>
      <c r="AJ114" s="863"/>
      <c r="AK114" s="864">
        <v>188860</v>
      </c>
      <c r="AL114" s="862"/>
      <c r="AM114" s="862"/>
      <c r="AN114" s="862"/>
      <c r="AO114" s="863"/>
      <c r="AP114" s="909">
        <v>0.1</v>
      </c>
      <c r="AQ114" s="910"/>
      <c r="AR114" s="910"/>
      <c r="AS114" s="910"/>
      <c r="AT114" s="911"/>
      <c r="AU114" s="1021"/>
      <c r="AV114" s="1022"/>
      <c r="AW114" s="1022"/>
      <c r="AX114" s="1022"/>
      <c r="AY114" s="1022"/>
      <c r="AZ114" s="897" t="s">
        <v>442</v>
      </c>
      <c r="BA114" s="832"/>
      <c r="BB114" s="832"/>
      <c r="BC114" s="832"/>
      <c r="BD114" s="832"/>
      <c r="BE114" s="832"/>
      <c r="BF114" s="832"/>
      <c r="BG114" s="832"/>
      <c r="BH114" s="832"/>
      <c r="BI114" s="832"/>
      <c r="BJ114" s="832"/>
      <c r="BK114" s="832"/>
      <c r="BL114" s="832"/>
      <c r="BM114" s="832"/>
      <c r="BN114" s="832"/>
      <c r="BO114" s="832"/>
      <c r="BP114" s="833"/>
      <c r="BQ114" s="898">
        <v>32275770</v>
      </c>
      <c r="BR114" s="899"/>
      <c r="BS114" s="899"/>
      <c r="BT114" s="899"/>
      <c r="BU114" s="899"/>
      <c r="BV114" s="899">
        <v>30712692</v>
      </c>
      <c r="BW114" s="899"/>
      <c r="BX114" s="899"/>
      <c r="BY114" s="899"/>
      <c r="BZ114" s="899"/>
      <c r="CA114" s="899">
        <v>31081717</v>
      </c>
      <c r="CB114" s="899"/>
      <c r="CC114" s="899"/>
      <c r="CD114" s="899"/>
      <c r="CE114" s="899"/>
      <c r="CF114" s="960">
        <v>19.7</v>
      </c>
      <c r="CG114" s="961"/>
      <c r="CH114" s="961"/>
      <c r="CI114" s="961"/>
      <c r="CJ114" s="961"/>
      <c r="CK114" s="1016"/>
      <c r="CL114" s="903"/>
      <c r="CM114" s="906" t="s">
        <v>443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430</v>
      </c>
      <c r="DH114" s="862"/>
      <c r="DI114" s="862"/>
      <c r="DJ114" s="862"/>
      <c r="DK114" s="863"/>
      <c r="DL114" s="864" t="s">
        <v>430</v>
      </c>
      <c r="DM114" s="862"/>
      <c r="DN114" s="862"/>
      <c r="DO114" s="862"/>
      <c r="DP114" s="863"/>
      <c r="DQ114" s="864" t="s">
        <v>128</v>
      </c>
      <c r="DR114" s="862"/>
      <c r="DS114" s="862"/>
      <c r="DT114" s="862"/>
      <c r="DU114" s="863"/>
      <c r="DV114" s="909" t="s">
        <v>128</v>
      </c>
      <c r="DW114" s="910"/>
      <c r="DX114" s="910"/>
      <c r="DY114" s="910"/>
      <c r="DZ114" s="911"/>
    </row>
    <row r="115" spans="1:130" s="247" customFormat="1" ht="26.25" customHeight="1" x14ac:dyDescent="0.15">
      <c r="A115" s="1003"/>
      <c r="B115" s="1004"/>
      <c r="C115" s="832" t="s">
        <v>444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1723148</v>
      </c>
      <c r="AB115" s="1008"/>
      <c r="AC115" s="1008"/>
      <c r="AD115" s="1008"/>
      <c r="AE115" s="1009"/>
      <c r="AF115" s="1010">
        <v>1741142</v>
      </c>
      <c r="AG115" s="1008"/>
      <c r="AH115" s="1008"/>
      <c r="AI115" s="1008"/>
      <c r="AJ115" s="1009"/>
      <c r="AK115" s="1010">
        <v>2732151</v>
      </c>
      <c r="AL115" s="1008"/>
      <c r="AM115" s="1008"/>
      <c r="AN115" s="1008"/>
      <c r="AO115" s="1009"/>
      <c r="AP115" s="1011">
        <v>1.7</v>
      </c>
      <c r="AQ115" s="1012"/>
      <c r="AR115" s="1012"/>
      <c r="AS115" s="1012"/>
      <c r="AT115" s="1013"/>
      <c r="AU115" s="1021"/>
      <c r="AV115" s="1022"/>
      <c r="AW115" s="1022"/>
      <c r="AX115" s="1022"/>
      <c r="AY115" s="1022"/>
      <c r="AZ115" s="897" t="s">
        <v>445</v>
      </c>
      <c r="BA115" s="832"/>
      <c r="BB115" s="832"/>
      <c r="BC115" s="832"/>
      <c r="BD115" s="832"/>
      <c r="BE115" s="832"/>
      <c r="BF115" s="832"/>
      <c r="BG115" s="832"/>
      <c r="BH115" s="832"/>
      <c r="BI115" s="832"/>
      <c r="BJ115" s="832"/>
      <c r="BK115" s="832"/>
      <c r="BL115" s="832"/>
      <c r="BM115" s="832"/>
      <c r="BN115" s="832"/>
      <c r="BO115" s="832"/>
      <c r="BP115" s="833"/>
      <c r="BQ115" s="898">
        <v>2386</v>
      </c>
      <c r="BR115" s="899"/>
      <c r="BS115" s="899"/>
      <c r="BT115" s="899"/>
      <c r="BU115" s="899"/>
      <c r="BV115" s="899">
        <v>774</v>
      </c>
      <c r="BW115" s="899"/>
      <c r="BX115" s="899"/>
      <c r="BY115" s="899"/>
      <c r="BZ115" s="899"/>
      <c r="CA115" s="899">
        <v>682</v>
      </c>
      <c r="CB115" s="899"/>
      <c r="CC115" s="899"/>
      <c r="CD115" s="899"/>
      <c r="CE115" s="899"/>
      <c r="CF115" s="960">
        <v>0</v>
      </c>
      <c r="CG115" s="961"/>
      <c r="CH115" s="961"/>
      <c r="CI115" s="961"/>
      <c r="CJ115" s="961"/>
      <c r="CK115" s="1016"/>
      <c r="CL115" s="903"/>
      <c r="CM115" s="897" t="s">
        <v>446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12143287</v>
      </c>
      <c r="DH115" s="862"/>
      <c r="DI115" s="862"/>
      <c r="DJ115" s="862"/>
      <c r="DK115" s="863"/>
      <c r="DL115" s="864">
        <v>12127701</v>
      </c>
      <c r="DM115" s="862"/>
      <c r="DN115" s="862"/>
      <c r="DO115" s="862"/>
      <c r="DP115" s="863"/>
      <c r="DQ115" s="864">
        <v>10721836</v>
      </c>
      <c r="DR115" s="862"/>
      <c r="DS115" s="862"/>
      <c r="DT115" s="862"/>
      <c r="DU115" s="863"/>
      <c r="DV115" s="909">
        <v>6.8</v>
      </c>
      <c r="DW115" s="910"/>
      <c r="DX115" s="910"/>
      <c r="DY115" s="910"/>
      <c r="DZ115" s="911"/>
    </row>
    <row r="116" spans="1:130" s="247" customFormat="1" ht="26.25" customHeight="1" x14ac:dyDescent="0.15">
      <c r="A116" s="1005"/>
      <c r="B116" s="1006"/>
      <c r="C116" s="965" t="s">
        <v>447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128</v>
      </c>
      <c r="AB116" s="862"/>
      <c r="AC116" s="862"/>
      <c r="AD116" s="862"/>
      <c r="AE116" s="863"/>
      <c r="AF116" s="864" t="s">
        <v>128</v>
      </c>
      <c r="AG116" s="862"/>
      <c r="AH116" s="862"/>
      <c r="AI116" s="862"/>
      <c r="AJ116" s="863"/>
      <c r="AK116" s="864" t="s">
        <v>430</v>
      </c>
      <c r="AL116" s="862"/>
      <c r="AM116" s="862"/>
      <c r="AN116" s="862"/>
      <c r="AO116" s="863"/>
      <c r="AP116" s="909" t="s">
        <v>128</v>
      </c>
      <c r="AQ116" s="910"/>
      <c r="AR116" s="910"/>
      <c r="AS116" s="910"/>
      <c r="AT116" s="911"/>
      <c r="AU116" s="1021"/>
      <c r="AV116" s="1022"/>
      <c r="AW116" s="1022"/>
      <c r="AX116" s="1022"/>
      <c r="AY116" s="1022"/>
      <c r="AZ116" s="948" t="s">
        <v>448</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128</v>
      </c>
      <c r="BW116" s="899"/>
      <c r="BX116" s="899"/>
      <c r="BY116" s="899"/>
      <c r="BZ116" s="899"/>
      <c r="CA116" s="899" t="s">
        <v>430</v>
      </c>
      <c r="CB116" s="899"/>
      <c r="CC116" s="899"/>
      <c r="CD116" s="899"/>
      <c r="CE116" s="899"/>
      <c r="CF116" s="960" t="s">
        <v>128</v>
      </c>
      <c r="CG116" s="961"/>
      <c r="CH116" s="961"/>
      <c r="CI116" s="961"/>
      <c r="CJ116" s="961"/>
      <c r="CK116" s="1016"/>
      <c r="CL116" s="903"/>
      <c r="CM116" s="906" t="s">
        <v>449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211940</v>
      </c>
      <c r="DH116" s="862"/>
      <c r="DI116" s="862"/>
      <c r="DJ116" s="862"/>
      <c r="DK116" s="863"/>
      <c r="DL116" s="864">
        <v>176616</v>
      </c>
      <c r="DM116" s="862"/>
      <c r="DN116" s="862"/>
      <c r="DO116" s="862"/>
      <c r="DP116" s="863"/>
      <c r="DQ116" s="864">
        <v>141293</v>
      </c>
      <c r="DR116" s="862"/>
      <c r="DS116" s="862"/>
      <c r="DT116" s="862"/>
      <c r="DU116" s="863"/>
      <c r="DV116" s="909">
        <v>0.1</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450</v>
      </c>
      <c r="Z117" s="988"/>
      <c r="AA117" s="993">
        <v>6368116</v>
      </c>
      <c r="AB117" s="994"/>
      <c r="AC117" s="994"/>
      <c r="AD117" s="994"/>
      <c r="AE117" s="995"/>
      <c r="AF117" s="996">
        <v>5449833</v>
      </c>
      <c r="AG117" s="994"/>
      <c r="AH117" s="994"/>
      <c r="AI117" s="994"/>
      <c r="AJ117" s="995"/>
      <c r="AK117" s="996">
        <v>6008626</v>
      </c>
      <c r="AL117" s="994"/>
      <c r="AM117" s="994"/>
      <c r="AN117" s="994"/>
      <c r="AO117" s="995"/>
      <c r="AP117" s="997"/>
      <c r="AQ117" s="998"/>
      <c r="AR117" s="998"/>
      <c r="AS117" s="998"/>
      <c r="AT117" s="999"/>
      <c r="AU117" s="1021"/>
      <c r="AV117" s="1022"/>
      <c r="AW117" s="1022"/>
      <c r="AX117" s="1022"/>
      <c r="AY117" s="1022"/>
      <c r="AZ117" s="948" t="s">
        <v>451</v>
      </c>
      <c r="BA117" s="949"/>
      <c r="BB117" s="949"/>
      <c r="BC117" s="949"/>
      <c r="BD117" s="949"/>
      <c r="BE117" s="949"/>
      <c r="BF117" s="949"/>
      <c r="BG117" s="949"/>
      <c r="BH117" s="949"/>
      <c r="BI117" s="949"/>
      <c r="BJ117" s="949"/>
      <c r="BK117" s="949"/>
      <c r="BL117" s="949"/>
      <c r="BM117" s="949"/>
      <c r="BN117" s="949"/>
      <c r="BO117" s="949"/>
      <c r="BP117" s="950"/>
      <c r="BQ117" s="898" t="s">
        <v>452</v>
      </c>
      <c r="BR117" s="899"/>
      <c r="BS117" s="899"/>
      <c r="BT117" s="899"/>
      <c r="BU117" s="899"/>
      <c r="BV117" s="899" t="s">
        <v>128</v>
      </c>
      <c r="BW117" s="899"/>
      <c r="BX117" s="899"/>
      <c r="BY117" s="899"/>
      <c r="BZ117" s="899"/>
      <c r="CA117" s="899" t="s">
        <v>452</v>
      </c>
      <c r="CB117" s="899"/>
      <c r="CC117" s="899"/>
      <c r="CD117" s="899"/>
      <c r="CE117" s="899"/>
      <c r="CF117" s="960" t="s">
        <v>453</v>
      </c>
      <c r="CG117" s="961"/>
      <c r="CH117" s="961"/>
      <c r="CI117" s="961"/>
      <c r="CJ117" s="961"/>
      <c r="CK117" s="1016"/>
      <c r="CL117" s="903"/>
      <c r="CM117" s="906" t="s">
        <v>454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455</v>
      </c>
      <c r="DH117" s="862"/>
      <c r="DI117" s="862"/>
      <c r="DJ117" s="862"/>
      <c r="DK117" s="863"/>
      <c r="DL117" s="864" t="s">
        <v>128</v>
      </c>
      <c r="DM117" s="862"/>
      <c r="DN117" s="862"/>
      <c r="DO117" s="862"/>
      <c r="DP117" s="863"/>
      <c r="DQ117" s="864" t="s">
        <v>128</v>
      </c>
      <c r="DR117" s="862"/>
      <c r="DS117" s="862"/>
      <c r="DT117" s="862"/>
      <c r="DU117" s="863"/>
      <c r="DV117" s="909" t="s">
        <v>456</v>
      </c>
      <c r="DW117" s="910"/>
      <c r="DX117" s="910"/>
      <c r="DY117" s="910"/>
      <c r="DZ117" s="911"/>
    </row>
    <row r="118" spans="1:130" s="247" customFormat="1" ht="26.25" customHeight="1" x14ac:dyDescent="0.15">
      <c r="A118" s="986" t="s">
        <v>425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423</v>
      </c>
      <c r="AB118" s="987"/>
      <c r="AC118" s="987"/>
      <c r="AD118" s="987"/>
      <c r="AE118" s="988"/>
      <c r="AF118" s="989" t="s">
        <v>307</v>
      </c>
      <c r="AG118" s="987"/>
      <c r="AH118" s="987"/>
      <c r="AI118" s="987"/>
      <c r="AJ118" s="988"/>
      <c r="AK118" s="989" t="s">
        <v>306</v>
      </c>
      <c r="AL118" s="987"/>
      <c r="AM118" s="987"/>
      <c r="AN118" s="987"/>
      <c r="AO118" s="988"/>
      <c r="AP118" s="990" t="s">
        <v>424</v>
      </c>
      <c r="AQ118" s="991"/>
      <c r="AR118" s="991"/>
      <c r="AS118" s="991"/>
      <c r="AT118" s="992"/>
      <c r="AU118" s="1021"/>
      <c r="AV118" s="1022"/>
      <c r="AW118" s="1022"/>
      <c r="AX118" s="1022"/>
      <c r="AY118" s="1022"/>
      <c r="AZ118" s="964" t="s">
        <v>457</v>
      </c>
      <c r="BA118" s="965"/>
      <c r="BB118" s="965"/>
      <c r="BC118" s="965"/>
      <c r="BD118" s="965"/>
      <c r="BE118" s="965"/>
      <c r="BF118" s="965"/>
      <c r="BG118" s="965"/>
      <c r="BH118" s="965"/>
      <c r="BI118" s="965"/>
      <c r="BJ118" s="965"/>
      <c r="BK118" s="965"/>
      <c r="BL118" s="965"/>
      <c r="BM118" s="965"/>
      <c r="BN118" s="965"/>
      <c r="BO118" s="965"/>
      <c r="BP118" s="966"/>
      <c r="BQ118" s="967" t="s">
        <v>458</v>
      </c>
      <c r="BR118" s="930"/>
      <c r="BS118" s="930"/>
      <c r="BT118" s="930"/>
      <c r="BU118" s="930"/>
      <c r="BV118" s="930" t="s">
        <v>128</v>
      </c>
      <c r="BW118" s="930"/>
      <c r="BX118" s="930"/>
      <c r="BY118" s="930"/>
      <c r="BZ118" s="930"/>
      <c r="CA118" s="930" t="s">
        <v>456</v>
      </c>
      <c r="CB118" s="930"/>
      <c r="CC118" s="930"/>
      <c r="CD118" s="930"/>
      <c r="CE118" s="930"/>
      <c r="CF118" s="960" t="s">
        <v>128</v>
      </c>
      <c r="CG118" s="961"/>
      <c r="CH118" s="961"/>
      <c r="CI118" s="961"/>
      <c r="CJ118" s="961"/>
      <c r="CK118" s="1016"/>
      <c r="CL118" s="903"/>
      <c r="CM118" s="906" t="s">
        <v>459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452</v>
      </c>
      <c r="DM118" s="862"/>
      <c r="DN118" s="862"/>
      <c r="DO118" s="862"/>
      <c r="DP118" s="863"/>
      <c r="DQ118" s="864" t="s">
        <v>458</v>
      </c>
      <c r="DR118" s="862"/>
      <c r="DS118" s="862"/>
      <c r="DT118" s="862"/>
      <c r="DU118" s="863"/>
      <c r="DV118" s="909" t="s">
        <v>128</v>
      </c>
      <c r="DW118" s="910"/>
      <c r="DX118" s="910"/>
      <c r="DY118" s="910"/>
      <c r="DZ118" s="911"/>
    </row>
    <row r="119" spans="1:130" s="247" customFormat="1" ht="26.25" customHeight="1" x14ac:dyDescent="0.15">
      <c r="A119" s="900" t="s">
        <v>428</v>
      </c>
      <c r="B119" s="901"/>
      <c r="C119" s="976" t="s">
        <v>429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458</v>
      </c>
      <c r="AB119" s="980"/>
      <c r="AC119" s="980"/>
      <c r="AD119" s="980"/>
      <c r="AE119" s="981"/>
      <c r="AF119" s="982" t="s">
        <v>455</v>
      </c>
      <c r="AG119" s="980"/>
      <c r="AH119" s="980"/>
      <c r="AI119" s="980"/>
      <c r="AJ119" s="981"/>
      <c r="AK119" s="982" t="s">
        <v>453</v>
      </c>
      <c r="AL119" s="980"/>
      <c r="AM119" s="980"/>
      <c r="AN119" s="980"/>
      <c r="AO119" s="981"/>
      <c r="AP119" s="983" t="s">
        <v>456</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460</v>
      </c>
      <c r="BP119" s="963"/>
      <c r="BQ119" s="967">
        <v>73581876</v>
      </c>
      <c r="BR119" s="930"/>
      <c r="BS119" s="930"/>
      <c r="BT119" s="930"/>
      <c r="BU119" s="930"/>
      <c r="BV119" s="930">
        <v>69246299</v>
      </c>
      <c r="BW119" s="930"/>
      <c r="BX119" s="930"/>
      <c r="BY119" s="930"/>
      <c r="BZ119" s="930"/>
      <c r="CA119" s="930">
        <v>65981422</v>
      </c>
      <c r="CB119" s="930"/>
      <c r="CC119" s="930"/>
      <c r="CD119" s="930"/>
      <c r="CE119" s="930"/>
      <c r="CF119" s="828"/>
      <c r="CG119" s="829"/>
      <c r="CH119" s="829"/>
      <c r="CI119" s="829"/>
      <c r="CJ119" s="919"/>
      <c r="CK119" s="1017"/>
      <c r="CL119" s="905"/>
      <c r="CM119" s="923" t="s">
        <v>461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128</v>
      </c>
      <c r="DM119" s="845"/>
      <c r="DN119" s="845"/>
      <c r="DO119" s="845"/>
      <c r="DP119" s="846"/>
      <c r="DQ119" s="847" t="s">
        <v>128</v>
      </c>
      <c r="DR119" s="845"/>
      <c r="DS119" s="845"/>
      <c r="DT119" s="845"/>
      <c r="DU119" s="846"/>
      <c r="DV119" s="933" t="s">
        <v>128</v>
      </c>
      <c r="DW119" s="934"/>
      <c r="DX119" s="934"/>
      <c r="DY119" s="934"/>
      <c r="DZ119" s="935"/>
    </row>
    <row r="120" spans="1:130" s="247" customFormat="1" ht="26.25" customHeight="1" x14ac:dyDescent="0.15">
      <c r="A120" s="902"/>
      <c r="B120" s="903"/>
      <c r="C120" s="906" t="s">
        <v>433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456</v>
      </c>
      <c r="AB120" s="862"/>
      <c r="AC120" s="862"/>
      <c r="AD120" s="862"/>
      <c r="AE120" s="863"/>
      <c r="AF120" s="864" t="s">
        <v>452</v>
      </c>
      <c r="AG120" s="862"/>
      <c r="AH120" s="862"/>
      <c r="AI120" s="862"/>
      <c r="AJ120" s="863"/>
      <c r="AK120" s="864" t="s">
        <v>128</v>
      </c>
      <c r="AL120" s="862"/>
      <c r="AM120" s="862"/>
      <c r="AN120" s="862"/>
      <c r="AO120" s="863"/>
      <c r="AP120" s="909" t="s">
        <v>455</v>
      </c>
      <c r="AQ120" s="910"/>
      <c r="AR120" s="910"/>
      <c r="AS120" s="910"/>
      <c r="AT120" s="911"/>
      <c r="AU120" s="968" t="s">
        <v>462</v>
      </c>
      <c r="AV120" s="969"/>
      <c r="AW120" s="969"/>
      <c r="AX120" s="969"/>
      <c r="AY120" s="970"/>
      <c r="AZ120" s="945" t="s">
        <v>463</v>
      </c>
      <c r="BA120" s="890"/>
      <c r="BB120" s="890"/>
      <c r="BC120" s="890"/>
      <c r="BD120" s="890"/>
      <c r="BE120" s="890"/>
      <c r="BF120" s="890"/>
      <c r="BG120" s="890"/>
      <c r="BH120" s="890"/>
      <c r="BI120" s="890"/>
      <c r="BJ120" s="890"/>
      <c r="BK120" s="890"/>
      <c r="BL120" s="890"/>
      <c r="BM120" s="890"/>
      <c r="BN120" s="890"/>
      <c r="BO120" s="890"/>
      <c r="BP120" s="891"/>
      <c r="BQ120" s="946">
        <v>135956955</v>
      </c>
      <c r="BR120" s="927"/>
      <c r="BS120" s="927"/>
      <c r="BT120" s="927"/>
      <c r="BU120" s="927"/>
      <c r="BV120" s="927">
        <v>123212357</v>
      </c>
      <c r="BW120" s="927"/>
      <c r="BX120" s="927"/>
      <c r="BY120" s="927"/>
      <c r="BZ120" s="927"/>
      <c r="CA120" s="927">
        <v>122391334</v>
      </c>
      <c r="CB120" s="927"/>
      <c r="CC120" s="927"/>
      <c r="CD120" s="927"/>
      <c r="CE120" s="927"/>
      <c r="CF120" s="951">
        <v>77.5</v>
      </c>
      <c r="CG120" s="952"/>
      <c r="CH120" s="952"/>
      <c r="CI120" s="952"/>
      <c r="CJ120" s="952"/>
      <c r="CK120" s="953" t="s">
        <v>464</v>
      </c>
      <c r="CL120" s="937"/>
      <c r="CM120" s="937"/>
      <c r="CN120" s="937"/>
      <c r="CO120" s="938"/>
      <c r="CP120" s="957" t="s">
        <v>402</v>
      </c>
      <c r="CQ120" s="958"/>
      <c r="CR120" s="958"/>
      <c r="CS120" s="958"/>
      <c r="CT120" s="958"/>
      <c r="CU120" s="958"/>
      <c r="CV120" s="958"/>
      <c r="CW120" s="958"/>
      <c r="CX120" s="958"/>
      <c r="CY120" s="958"/>
      <c r="CZ120" s="958"/>
      <c r="DA120" s="958"/>
      <c r="DB120" s="958"/>
      <c r="DC120" s="958"/>
      <c r="DD120" s="958"/>
      <c r="DE120" s="958"/>
      <c r="DF120" s="959"/>
      <c r="DG120" s="946" t="s">
        <v>452</v>
      </c>
      <c r="DH120" s="927"/>
      <c r="DI120" s="927"/>
      <c r="DJ120" s="927"/>
      <c r="DK120" s="927"/>
      <c r="DL120" s="927" t="s">
        <v>452</v>
      </c>
      <c r="DM120" s="927"/>
      <c r="DN120" s="927"/>
      <c r="DO120" s="927"/>
      <c r="DP120" s="927"/>
      <c r="DQ120" s="927" t="s">
        <v>128</v>
      </c>
      <c r="DR120" s="927"/>
      <c r="DS120" s="927"/>
      <c r="DT120" s="927"/>
      <c r="DU120" s="927"/>
      <c r="DV120" s="928" t="s">
        <v>458</v>
      </c>
      <c r="DW120" s="928"/>
      <c r="DX120" s="928"/>
      <c r="DY120" s="928"/>
      <c r="DZ120" s="929"/>
    </row>
    <row r="121" spans="1:130" s="247" customFormat="1" ht="26.25" customHeight="1" x14ac:dyDescent="0.15">
      <c r="A121" s="902"/>
      <c r="B121" s="903"/>
      <c r="C121" s="948" t="s">
        <v>465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455</v>
      </c>
      <c r="AB121" s="862"/>
      <c r="AC121" s="862"/>
      <c r="AD121" s="862"/>
      <c r="AE121" s="863"/>
      <c r="AF121" s="864" t="s">
        <v>128</v>
      </c>
      <c r="AG121" s="862"/>
      <c r="AH121" s="862"/>
      <c r="AI121" s="862"/>
      <c r="AJ121" s="863"/>
      <c r="AK121" s="864" t="s">
        <v>466</v>
      </c>
      <c r="AL121" s="862"/>
      <c r="AM121" s="862"/>
      <c r="AN121" s="862"/>
      <c r="AO121" s="863"/>
      <c r="AP121" s="909" t="s">
        <v>128</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t="s">
        <v>466</v>
      </c>
      <c r="BR121" s="899"/>
      <c r="BS121" s="899"/>
      <c r="BT121" s="899"/>
      <c r="BU121" s="899"/>
      <c r="BV121" s="899" t="s">
        <v>128</v>
      </c>
      <c r="BW121" s="899"/>
      <c r="BX121" s="899"/>
      <c r="BY121" s="899"/>
      <c r="BZ121" s="899"/>
      <c r="CA121" s="899" t="s">
        <v>128</v>
      </c>
      <c r="CB121" s="899"/>
      <c r="CC121" s="899"/>
      <c r="CD121" s="899"/>
      <c r="CE121" s="899"/>
      <c r="CF121" s="960" t="s">
        <v>128</v>
      </c>
      <c r="CG121" s="961"/>
      <c r="CH121" s="961"/>
      <c r="CI121" s="961"/>
      <c r="CJ121" s="961"/>
      <c r="CK121" s="954"/>
      <c r="CL121" s="940"/>
      <c r="CM121" s="940"/>
      <c r="CN121" s="940"/>
      <c r="CO121" s="941"/>
      <c r="CP121" s="920" t="s">
        <v>403</v>
      </c>
      <c r="CQ121" s="921"/>
      <c r="CR121" s="921"/>
      <c r="CS121" s="921"/>
      <c r="CT121" s="921"/>
      <c r="CU121" s="921"/>
      <c r="CV121" s="921"/>
      <c r="CW121" s="921"/>
      <c r="CX121" s="921"/>
      <c r="CY121" s="921"/>
      <c r="CZ121" s="921"/>
      <c r="DA121" s="921"/>
      <c r="DB121" s="921"/>
      <c r="DC121" s="921"/>
      <c r="DD121" s="921"/>
      <c r="DE121" s="921"/>
      <c r="DF121" s="922"/>
      <c r="DG121" s="898" t="s">
        <v>128</v>
      </c>
      <c r="DH121" s="899"/>
      <c r="DI121" s="899"/>
      <c r="DJ121" s="899"/>
      <c r="DK121" s="899"/>
      <c r="DL121" s="899" t="s">
        <v>128</v>
      </c>
      <c r="DM121" s="899"/>
      <c r="DN121" s="899"/>
      <c r="DO121" s="899"/>
      <c r="DP121" s="899"/>
      <c r="DQ121" s="899" t="s">
        <v>468</v>
      </c>
      <c r="DR121" s="899"/>
      <c r="DS121" s="899"/>
      <c r="DT121" s="899"/>
      <c r="DU121" s="899"/>
      <c r="DV121" s="876" t="s">
        <v>455</v>
      </c>
      <c r="DW121" s="876"/>
      <c r="DX121" s="876"/>
      <c r="DY121" s="876"/>
      <c r="DZ121" s="877"/>
    </row>
    <row r="122" spans="1:130" s="247" customFormat="1" ht="26.25" customHeight="1" x14ac:dyDescent="0.15">
      <c r="A122" s="902"/>
      <c r="B122" s="903"/>
      <c r="C122" s="906" t="s">
        <v>443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452</v>
      </c>
      <c r="AG122" s="862"/>
      <c r="AH122" s="862"/>
      <c r="AI122" s="862"/>
      <c r="AJ122" s="863"/>
      <c r="AK122" s="864" t="s">
        <v>455</v>
      </c>
      <c r="AL122" s="862"/>
      <c r="AM122" s="862"/>
      <c r="AN122" s="862"/>
      <c r="AO122" s="863"/>
      <c r="AP122" s="909" t="s">
        <v>458</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116857263</v>
      </c>
      <c r="BR122" s="930"/>
      <c r="BS122" s="930"/>
      <c r="BT122" s="930"/>
      <c r="BU122" s="930"/>
      <c r="BV122" s="930">
        <v>106011233</v>
      </c>
      <c r="BW122" s="930"/>
      <c r="BX122" s="930"/>
      <c r="BY122" s="930"/>
      <c r="BZ122" s="930"/>
      <c r="CA122" s="930">
        <v>95602379</v>
      </c>
      <c r="CB122" s="930"/>
      <c r="CC122" s="930"/>
      <c r="CD122" s="930"/>
      <c r="CE122" s="930"/>
      <c r="CF122" s="931">
        <v>60.6</v>
      </c>
      <c r="CG122" s="932"/>
      <c r="CH122" s="932"/>
      <c r="CI122" s="932"/>
      <c r="CJ122" s="932"/>
      <c r="CK122" s="954"/>
      <c r="CL122" s="940"/>
      <c r="CM122" s="940"/>
      <c r="CN122" s="940"/>
      <c r="CO122" s="941"/>
      <c r="CP122" s="920" t="s">
        <v>401</v>
      </c>
      <c r="CQ122" s="921"/>
      <c r="CR122" s="921"/>
      <c r="CS122" s="921"/>
      <c r="CT122" s="921"/>
      <c r="CU122" s="921"/>
      <c r="CV122" s="921"/>
      <c r="CW122" s="921"/>
      <c r="CX122" s="921"/>
      <c r="CY122" s="921"/>
      <c r="CZ122" s="921"/>
      <c r="DA122" s="921"/>
      <c r="DB122" s="921"/>
      <c r="DC122" s="921"/>
      <c r="DD122" s="921"/>
      <c r="DE122" s="921"/>
      <c r="DF122" s="922"/>
      <c r="DG122" s="898" t="s">
        <v>456</v>
      </c>
      <c r="DH122" s="899"/>
      <c r="DI122" s="899"/>
      <c r="DJ122" s="899"/>
      <c r="DK122" s="899"/>
      <c r="DL122" s="899" t="s">
        <v>452</v>
      </c>
      <c r="DM122" s="899"/>
      <c r="DN122" s="899"/>
      <c r="DO122" s="899"/>
      <c r="DP122" s="899"/>
      <c r="DQ122" s="899" t="s">
        <v>458</v>
      </c>
      <c r="DR122" s="899"/>
      <c r="DS122" s="899"/>
      <c r="DT122" s="899"/>
      <c r="DU122" s="899"/>
      <c r="DV122" s="876" t="s">
        <v>452</v>
      </c>
      <c r="DW122" s="876"/>
      <c r="DX122" s="876"/>
      <c r="DY122" s="876"/>
      <c r="DZ122" s="877"/>
    </row>
    <row r="123" spans="1:130" s="247" customFormat="1" ht="26.25" customHeight="1" x14ac:dyDescent="0.15">
      <c r="A123" s="902"/>
      <c r="B123" s="903"/>
      <c r="C123" s="906" t="s">
        <v>449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36798</v>
      </c>
      <c r="AB123" s="862"/>
      <c r="AC123" s="862"/>
      <c r="AD123" s="862"/>
      <c r="AE123" s="863"/>
      <c r="AF123" s="864">
        <v>36587</v>
      </c>
      <c r="AG123" s="862"/>
      <c r="AH123" s="862"/>
      <c r="AI123" s="862"/>
      <c r="AJ123" s="863"/>
      <c r="AK123" s="864">
        <v>36376</v>
      </c>
      <c r="AL123" s="862"/>
      <c r="AM123" s="862"/>
      <c r="AN123" s="862"/>
      <c r="AO123" s="863"/>
      <c r="AP123" s="909">
        <v>0</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470</v>
      </c>
      <c r="BP123" s="963"/>
      <c r="BQ123" s="917">
        <v>252814218</v>
      </c>
      <c r="BR123" s="918"/>
      <c r="BS123" s="918"/>
      <c r="BT123" s="918"/>
      <c r="BU123" s="918"/>
      <c r="BV123" s="918">
        <v>229223590</v>
      </c>
      <c r="BW123" s="918"/>
      <c r="BX123" s="918"/>
      <c r="BY123" s="918"/>
      <c r="BZ123" s="918"/>
      <c r="CA123" s="918">
        <v>217993713</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v>2061</v>
      </c>
      <c r="AB124" s="862"/>
      <c r="AC124" s="862"/>
      <c r="AD124" s="862"/>
      <c r="AE124" s="863"/>
      <c r="AF124" s="864">
        <v>233</v>
      </c>
      <c r="AG124" s="862"/>
      <c r="AH124" s="862"/>
      <c r="AI124" s="862"/>
      <c r="AJ124" s="863"/>
      <c r="AK124" s="864" t="s">
        <v>128</v>
      </c>
      <c r="AL124" s="862"/>
      <c r="AM124" s="862"/>
      <c r="AN124" s="862"/>
      <c r="AO124" s="863"/>
      <c r="AP124" s="909" t="s">
        <v>456</v>
      </c>
      <c r="AQ124" s="910"/>
      <c r="AR124" s="910"/>
      <c r="AS124" s="910"/>
      <c r="AT124" s="911"/>
      <c r="AU124" s="912" t="s">
        <v>471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458</v>
      </c>
      <c r="BR124" s="916"/>
      <c r="BS124" s="916"/>
      <c r="BT124" s="916"/>
      <c r="BU124" s="916"/>
      <c r="BV124" s="916" t="s">
        <v>128</v>
      </c>
      <c r="BW124" s="916"/>
      <c r="BX124" s="916"/>
      <c r="BY124" s="916"/>
      <c r="BZ124" s="916"/>
      <c r="CA124" s="916" t="s">
        <v>128</v>
      </c>
      <c r="CB124" s="916"/>
      <c r="CC124" s="916"/>
      <c r="CD124" s="916"/>
      <c r="CE124" s="916"/>
      <c r="CF124" s="806"/>
      <c r="CG124" s="807"/>
      <c r="CH124" s="807"/>
      <c r="CI124" s="807"/>
      <c r="CJ124" s="947"/>
      <c r="CK124" s="955"/>
      <c r="CL124" s="955"/>
      <c r="CM124" s="955"/>
      <c r="CN124" s="955"/>
      <c r="CO124" s="956"/>
      <c r="CP124" s="920" t="s">
        <v>472</v>
      </c>
      <c r="CQ124" s="921"/>
      <c r="CR124" s="921"/>
      <c r="CS124" s="921"/>
      <c r="CT124" s="921"/>
      <c r="CU124" s="921"/>
      <c r="CV124" s="921"/>
      <c r="CW124" s="921"/>
      <c r="CX124" s="921"/>
      <c r="CY124" s="921"/>
      <c r="CZ124" s="921"/>
      <c r="DA124" s="921"/>
      <c r="DB124" s="921"/>
      <c r="DC124" s="921"/>
      <c r="DD124" s="921"/>
      <c r="DE124" s="921"/>
      <c r="DF124" s="922"/>
      <c r="DG124" s="844" t="s">
        <v>455</v>
      </c>
      <c r="DH124" s="845"/>
      <c r="DI124" s="845"/>
      <c r="DJ124" s="845"/>
      <c r="DK124" s="846"/>
      <c r="DL124" s="847" t="s">
        <v>458</v>
      </c>
      <c r="DM124" s="845"/>
      <c r="DN124" s="845"/>
      <c r="DO124" s="845"/>
      <c r="DP124" s="846"/>
      <c r="DQ124" s="847" t="s">
        <v>455</v>
      </c>
      <c r="DR124" s="845"/>
      <c r="DS124" s="845"/>
      <c r="DT124" s="845"/>
      <c r="DU124" s="846"/>
      <c r="DV124" s="933" t="s">
        <v>452</v>
      </c>
      <c r="DW124" s="934"/>
      <c r="DX124" s="934"/>
      <c r="DY124" s="934"/>
      <c r="DZ124" s="935"/>
    </row>
    <row r="125" spans="1:130" s="247" customFormat="1" ht="26.25" customHeight="1" x14ac:dyDescent="0.15">
      <c r="A125" s="902"/>
      <c r="B125" s="903"/>
      <c r="C125" s="906" t="s">
        <v>459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456</v>
      </c>
      <c r="AB125" s="862"/>
      <c r="AC125" s="862"/>
      <c r="AD125" s="862"/>
      <c r="AE125" s="863"/>
      <c r="AF125" s="864" t="s">
        <v>128</v>
      </c>
      <c r="AG125" s="862"/>
      <c r="AH125" s="862"/>
      <c r="AI125" s="862"/>
      <c r="AJ125" s="863"/>
      <c r="AK125" s="864" t="s">
        <v>128</v>
      </c>
      <c r="AL125" s="862"/>
      <c r="AM125" s="862"/>
      <c r="AN125" s="862"/>
      <c r="AO125" s="863"/>
      <c r="AP125" s="909" t="s">
        <v>468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473</v>
      </c>
      <c r="CL125" s="937"/>
      <c r="CM125" s="937"/>
      <c r="CN125" s="937"/>
      <c r="CO125" s="938"/>
      <c r="CP125" s="945" t="s">
        <v>474</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468</v>
      </c>
      <c r="DR125" s="927"/>
      <c r="DS125" s="927"/>
      <c r="DT125" s="927"/>
      <c r="DU125" s="927"/>
      <c r="DV125" s="928" t="s">
        <v>128</v>
      </c>
      <c r="DW125" s="928"/>
      <c r="DX125" s="928"/>
      <c r="DY125" s="928"/>
      <c r="DZ125" s="929"/>
    </row>
    <row r="126" spans="1:130" s="247" customFormat="1" ht="26.25" customHeight="1" thickBot="1" x14ac:dyDescent="0.2">
      <c r="A126" s="902"/>
      <c r="B126" s="903"/>
      <c r="C126" s="906" t="s">
        <v>461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848495</v>
      </c>
      <c r="AB126" s="862"/>
      <c r="AC126" s="862"/>
      <c r="AD126" s="862"/>
      <c r="AE126" s="863"/>
      <c r="AF126" s="864">
        <v>884447</v>
      </c>
      <c r="AG126" s="862"/>
      <c r="AH126" s="862"/>
      <c r="AI126" s="862"/>
      <c r="AJ126" s="863"/>
      <c r="AK126" s="864">
        <v>1875188</v>
      </c>
      <c r="AL126" s="862"/>
      <c r="AM126" s="862"/>
      <c r="AN126" s="862"/>
      <c r="AO126" s="863"/>
      <c r="AP126" s="909">
        <v>1.2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475</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456</v>
      </c>
      <c r="DM126" s="899"/>
      <c r="DN126" s="899"/>
      <c r="DO126" s="899"/>
      <c r="DP126" s="899"/>
      <c r="DQ126" s="899" t="s">
        <v>456</v>
      </c>
      <c r="DR126" s="899"/>
      <c r="DS126" s="899"/>
      <c r="DT126" s="899"/>
      <c r="DU126" s="899"/>
      <c r="DV126" s="876" t="s">
        <v>458</v>
      </c>
      <c r="DW126" s="876"/>
      <c r="DX126" s="876"/>
      <c r="DY126" s="876"/>
      <c r="DZ126" s="877"/>
    </row>
    <row r="127" spans="1:130" s="247" customFormat="1" ht="26.25" customHeight="1" x14ac:dyDescent="0.15">
      <c r="A127" s="904"/>
      <c r="B127" s="905"/>
      <c r="C127" s="923" t="s">
        <v>476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835794</v>
      </c>
      <c r="AB127" s="862"/>
      <c r="AC127" s="862"/>
      <c r="AD127" s="862"/>
      <c r="AE127" s="863"/>
      <c r="AF127" s="864">
        <v>819875</v>
      </c>
      <c r="AG127" s="862"/>
      <c r="AH127" s="862"/>
      <c r="AI127" s="862"/>
      <c r="AJ127" s="863"/>
      <c r="AK127" s="864">
        <v>820587</v>
      </c>
      <c r="AL127" s="862"/>
      <c r="AM127" s="862"/>
      <c r="AN127" s="862"/>
      <c r="AO127" s="863"/>
      <c r="AP127" s="909">
        <v>0.5</v>
      </c>
      <c r="AQ127" s="910"/>
      <c r="AR127" s="910"/>
      <c r="AS127" s="910"/>
      <c r="AT127" s="911"/>
      <c r="AU127" s="283"/>
      <c r="AV127" s="283"/>
      <c r="AW127" s="283"/>
      <c r="AX127" s="926" t="s">
        <v>477</v>
      </c>
      <c r="AY127" s="894"/>
      <c r="AZ127" s="894"/>
      <c r="BA127" s="894"/>
      <c r="BB127" s="894"/>
      <c r="BC127" s="894"/>
      <c r="BD127" s="894"/>
      <c r="BE127" s="895"/>
      <c r="BF127" s="893" t="s">
        <v>478</v>
      </c>
      <c r="BG127" s="894"/>
      <c r="BH127" s="894"/>
      <c r="BI127" s="894"/>
      <c r="BJ127" s="894"/>
      <c r="BK127" s="894"/>
      <c r="BL127" s="895"/>
      <c r="BM127" s="893" t="s">
        <v>479</v>
      </c>
      <c r="BN127" s="894"/>
      <c r="BO127" s="894"/>
      <c r="BP127" s="894"/>
      <c r="BQ127" s="894"/>
      <c r="BR127" s="894"/>
      <c r="BS127" s="895"/>
      <c r="BT127" s="893" t="s">
        <v>480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481</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482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483</v>
      </c>
      <c r="X128" s="880"/>
      <c r="Y128" s="880"/>
      <c r="Z128" s="881"/>
      <c r="AA128" s="882">
        <v>85299</v>
      </c>
      <c r="AB128" s="883"/>
      <c r="AC128" s="883"/>
      <c r="AD128" s="883"/>
      <c r="AE128" s="884"/>
      <c r="AF128" s="885">
        <v>89362</v>
      </c>
      <c r="AG128" s="883"/>
      <c r="AH128" s="883"/>
      <c r="AI128" s="883"/>
      <c r="AJ128" s="884"/>
      <c r="AK128" s="885">
        <v>44106</v>
      </c>
      <c r="AL128" s="883"/>
      <c r="AM128" s="883"/>
      <c r="AN128" s="883"/>
      <c r="AO128" s="884"/>
      <c r="AP128" s="886"/>
      <c r="AQ128" s="887"/>
      <c r="AR128" s="887"/>
      <c r="AS128" s="887"/>
      <c r="AT128" s="888"/>
      <c r="AU128" s="283"/>
      <c r="AV128" s="283"/>
      <c r="AW128" s="283"/>
      <c r="AX128" s="889" t="s">
        <v>484</v>
      </c>
      <c r="AY128" s="890"/>
      <c r="AZ128" s="890"/>
      <c r="BA128" s="890"/>
      <c r="BB128" s="890"/>
      <c r="BC128" s="890"/>
      <c r="BD128" s="890"/>
      <c r="BE128" s="891"/>
      <c r="BF128" s="868" t="s">
        <v>128</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485</v>
      </c>
      <c r="CQ128" s="810"/>
      <c r="CR128" s="810"/>
      <c r="CS128" s="810"/>
      <c r="CT128" s="810"/>
      <c r="CU128" s="810"/>
      <c r="CV128" s="810"/>
      <c r="CW128" s="810"/>
      <c r="CX128" s="810"/>
      <c r="CY128" s="810"/>
      <c r="CZ128" s="810"/>
      <c r="DA128" s="810"/>
      <c r="DB128" s="810"/>
      <c r="DC128" s="810"/>
      <c r="DD128" s="810"/>
      <c r="DE128" s="810"/>
      <c r="DF128" s="811"/>
      <c r="DG128" s="872">
        <v>2386</v>
      </c>
      <c r="DH128" s="873"/>
      <c r="DI128" s="873"/>
      <c r="DJ128" s="873"/>
      <c r="DK128" s="873"/>
      <c r="DL128" s="873">
        <v>774</v>
      </c>
      <c r="DM128" s="873"/>
      <c r="DN128" s="873"/>
      <c r="DO128" s="873"/>
      <c r="DP128" s="873"/>
      <c r="DQ128" s="873">
        <v>682</v>
      </c>
      <c r="DR128" s="873"/>
      <c r="DS128" s="873"/>
      <c r="DT128" s="873"/>
      <c r="DU128" s="873"/>
      <c r="DV128" s="874">
        <v>0</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486</v>
      </c>
      <c r="X129" s="859"/>
      <c r="Y129" s="859"/>
      <c r="Z129" s="860"/>
      <c r="AA129" s="861">
        <v>158842611</v>
      </c>
      <c r="AB129" s="862"/>
      <c r="AC129" s="862"/>
      <c r="AD129" s="862"/>
      <c r="AE129" s="863"/>
      <c r="AF129" s="864">
        <v>165399143</v>
      </c>
      <c r="AG129" s="862"/>
      <c r="AH129" s="862"/>
      <c r="AI129" s="862"/>
      <c r="AJ129" s="863"/>
      <c r="AK129" s="864">
        <v>169514766</v>
      </c>
      <c r="AL129" s="862"/>
      <c r="AM129" s="862"/>
      <c r="AN129" s="862"/>
      <c r="AO129" s="863"/>
      <c r="AP129" s="865"/>
      <c r="AQ129" s="866"/>
      <c r="AR129" s="866"/>
      <c r="AS129" s="866"/>
      <c r="AT129" s="867"/>
      <c r="AU129" s="285"/>
      <c r="AV129" s="285"/>
      <c r="AW129" s="285"/>
      <c r="AX129" s="831" t="s">
        <v>487</v>
      </c>
      <c r="AY129" s="832"/>
      <c r="AZ129" s="832"/>
      <c r="BA129" s="832"/>
      <c r="BB129" s="832"/>
      <c r="BC129" s="832"/>
      <c r="BD129" s="832"/>
      <c r="BE129" s="833"/>
      <c r="BF129" s="851" t="s">
        <v>128</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489</v>
      </c>
      <c r="X130" s="859"/>
      <c r="Y130" s="859"/>
      <c r="Z130" s="860"/>
      <c r="AA130" s="861">
        <v>12373979</v>
      </c>
      <c r="AB130" s="862"/>
      <c r="AC130" s="862"/>
      <c r="AD130" s="862"/>
      <c r="AE130" s="863"/>
      <c r="AF130" s="864">
        <v>11886973</v>
      </c>
      <c r="AG130" s="862"/>
      <c r="AH130" s="862"/>
      <c r="AI130" s="862"/>
      <c r="AJ130" s="863"/>
      <c r="AK130" s="864">
        <v>11650156</v>
      </c>
      <c r="AL130" s="862"/>
      <c r="AM130" s="862"/>
      <c r="AN130" s="862"/>
      <c r="AO130" s="863"/>
      <c r="AP130" s="865"/>
      <c r="AQ130" s="866"/>
      <c r="AR130" s="866"/>
      <c r="AS130" s="866"/>
      <c r="AT130" s="867"/>
      <c r="AU130" s="285"/>
      <c r="AV130" s="285"/>
      <c r="AW130" s="285"/>
      <c r="AX130" s="831" t="s">
        <v>490</v>
      </c>
      <c r="AY130" s="832"/>
      <c r="AZ130" s="832"/>
      <c r="BA130" s="832"/>
      <c r="BB130" s="832"/>
      <c r="BC130" s="832"/>
      <c r="BD130" s="832"/>
      <c r="BE130" s="833"/>
      <c r="BF130" s="834">
        <v>-4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491</v>
      </c>
      <c r="X131" s="842"/>
      <c r="Y131" s="842"/>
      <c r="Z131" s="843"/>
      <c r="AA131" s="844">
        <v>146468632</v>
      </c>
      <c r="AB131" s="845"/>
      <c r="AC131" s="845"/>
      <c r="AD131" s="845"/>
      <c r="AE131" s="846"/>
      <c r="AF131" s="847">
        <v>153512170</v>
      </c>
      <c r="AG131" s="845"/>
      <c r="AH131" s="845"/>
      <c r="AI131" s="845"/>
      <c r="AJ131" s="846"/>
      <c r="AK131" s="847">
        <v>157864610</v>
      </c>
      <c r="AL131" s="845"/>
      <c r="AM131" s="845"/>
      <c r="AN131" s="845"/>
      <c r="AO131" s="846"/>
      <c r="AP131" s="848"/>
      <c r="AQ131" s="849"/>
      <c r="AR131" s="849"/>
      <c r="AS131" s="849"/>
      <c r="AT131" s="850"/>
      <c r="AU131" s="285"/>
      <c r="AV131" s="285"/>
      <c r="AW131" s="285"/>
      <c r="AX131" s="809" t="s">
        <v>492</v>
      </c>
      <c r="AY131" s="810"/>
      <c r="AZ131" s="810"/>
      <c r="BA131" s="810"/>
      <c r="BB131" s="810"/>
      <c r="BC131" s="810"/>
      <c r="BD131" s="810"/>
      <c r="BE131" s="811"/>
      <c r="BF131" s="812" t="s">
        <v>128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494</v>
      </c>
      <c r="W132" s="822"/>
      <c r="X132" s="822"/>
      <c r="Y132" s="822"/>
      <c r="Z132" s="823"/>
      <c r="AA132" s="824">
        <v>-4.1586802010000001</v>
      </c>
      <c r="AB132" s="825"/>
      <c r="AC132" s="825"/>
      <c r="AD132" s="825"/>
      <c r="AE132" s="826"/>
      <c r="AF132" s="827">
        <v>-4.2514557640000001</v>
      </c>
      <c r="AG132" s="825"/>
      <c r="AH132" s="825"/>
      <c r="AI132" s="825"/>
      <c r="AJ132" s="826"/>
      <c r="AK132" s="827">
        <v>-3.6015897840000002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495</v>
      </c>
      <c r="W133" s="801"/>
      <c r="X133" s="801"/>
      <c r="Y133" s="801"/>
      <c r="Z133" s="802"/>
      <c r="AA133" s="803">
        <v>-3.5</v>
      </c>
      <c r="AB133" s="804"/>
      <c r="AC133" s="804"/>
      <c r="AD133" s="804"/>
      <c r="AE133" s="805"/>
      <c r="AF133" s="803">
        <v>-3.9</v>
      </c>
      <c r="AG133" s="804"/>
      <c r="AH133" s="804"/>
      <c r="AI133" s="804"/>
      <c r="AJ133" s="805"/>
      <c r="AK133" s="803">
        <v>-4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ho+SikT4LHOuoxCYkg5I9NXzRUiC/2Nv9Av16YYERKQUdXC29/k9ZVdd5gR/w3xd68H7Qnl7lxa0Lbate/Cfg==" saltValue="GNlNvbzdOmZsp9UqlKTN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WTs/J9UEjreFQ2Bn7FOS9X6JD35m8mStG8cN5G8fnYTbh8Ypjz+M4kyugnXDuY3cbn7IYSRGGsgn1zh969rlQ==" saltValue="/9b2D7hKC1SBg44q/eyh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ZLXHOaWebOc6RtQdE2lWg6n9nEC7MGSi7HgHxiWtlZCggFdTuTDFYGUc8hERbeZtQ30r27JVm06+JkVGODlOw==" saltValue="9yQ1qIddcn0okya1lgbi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504</v>
      </c>
      <c r="AL9" s="1231"/>
      <c r="AM9" s="1231"/>
      <c r="AN9" s="1232"/>
      <c r="AO9" s="313">
        <v>41366403</v>
      </c>
      <c r="AP9" s="313">
        <v>56320</v>
      </c>
      <c r="AQ9" s="314">
        <v>62629</v>
      </c>
      <c r="AR9" s="315">
        <v>-10.1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505</v>
      </c>
      <c r="AL10" s="1231"/>
      <c r="AM10" s="1231"/>
      <c r="AN10" s="1232"/>
      <c r="AO10" s="316">
        <v>132990</v>
      </c>
      <c r="AP10" s="316">
        <v>181</v>
      </c>
      <c r="AQ10" s="317">
        <v>1046</v>
      </c>
      <c r="AR10" s="318">
        <v>-82.7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506</v>
      </c>
      <c r="AL11" s="1231"/>
      <c r="AM11" s="1231"/>
      <c r="AN11" s="1232"/>
      <c r="AO11" s="316">
        <v>559292</v>
      </c>
      <c r="AP11" s="316">
        <v>761</v>
      </c>
      <c r="AQ11" s="317">
        <v>841</v>
      </c>
      <c r="AR11" s="318">
        <v>-9.5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507</v>
      </c>
      <c r="AL12" s="1231"/>
      <c r="AM12" s="1231"/>
      <c r="AN12" s="1232"/>
      <c r="AO12" s="316" t="s">
        <v>508</v>
      </c>
      <c r="AP12" s="316" t="s">
        <v>508</v>
      </c>
      <c r="AQ12" s="317" t="s">
        <v>508</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509</v>
      </c>
      <c r="AL13" s="1231"/>
      <c r="AM13" s="1231"/>
      <c r="AN13" s="1232"/>
      <c r="AO13" s="316" t="s">
        <v>508</v>
      </c>
      <c r="AP13" s="316" t="s">
        <v>508</v>
      </c>
      <c r="AQ13" s="317" t="s">
        <v>508</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510</v>
      </c>
      <c r="AL14" s="1231"/>
      <c r="AM14" s="1231"/>
      <c r="AN14" s="1232"/>
      <c r="AO14" s="316">
        <v>1139438</v>
      </c>
      <c r="AP14" s="316">
        <v>1551</v>
      </c>
      <c r="AQ14" s="317">
        <v>2247</v>
      </c>
      <c r="AR14" s="318">
        <v>-31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511</v>
      </c>
      <c r="AL15" s="1231"/>
      <c r="AM15" s="1231"/>
      <c r="AN15" s="1232"/>
      <c r="AO15" s="316">
        <v>1016310</v>
      </c>
      <c r="AP15" s="316">
        <v>1384</v>
      </c>
      <c r="AQ15" s="317">
        <v>1478</v>
      </c>
      <c r="AR15" s="318">
        <v>-6.4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512</v>
      </c>
      <c r="AL16" s="1234"/>
      <c r="AM16" s="1234"/>
      <c r="AN16" s="1235"/>
      <c r="AO16" s="316">
        <v>-3905113</v>
      </c>
      <c r="AP16" s="316">
        <v>-5317</v>
      </c>
      <c r="AQ16" s="317">
        <v>-5042</v>
      </c>
      <c r="AR16" s="318">
        <v>5.5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40309320</v>
      </c>
      <c r="AP17" s="316">
        <v>54880</v>
      </c>
      <c r="AQ17" s="317">
        <v>63199</v>
      </c>
      <c r="AR17" s="318">
        <v>-13.2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517</v>
      </c>
      <c r="AL21" s="1228"/>
      <c r="AM21" s="1228"/>
      <c r="AN21" s="1229"/>
      <c r="AO21" s="328">
        <v>5.62</v>
      </c>
      <c r="AP21" s="329">
        <v>6.3</v>
      </c>
      <c r="AQ21" s="330">
        <v>-0.68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518</v>
      </c>
      <c r="AL22" s="1228"/>
      <c r="AM22" s="1228"/>
      <c r="AN22" s="1229"/>
      <c r="AO22" s="333">
        <v>100.6</v>
      </c>
      <c r="AP22" s="334">
        <v>99.1</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522</v>
      </c>
      <c r="AL32" s="1219"/>
      <c r="AM32" s="1219"/>
      <c r="AN32" s="1220"/>
      <c r="AO32" s="343">
        <v>2949762</v>
      </c>
      <c r="AP32" s="343">
        <v>4016</v>
      </c>
      <c r="AQ32" s="344">
        <v>4925</v>
      </c>
      <c r="AR32" s="345">
        <v>-18.5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523</v>
      </c>
      <c r="AL33" s="1219"/>
      <c r="AM33" s="1219"/>
      <c r="AN33" s="1220"/>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524</v>
      </c>
      <c r="AL34" s="1219"/>
      <c r="AM34" s="1219"/>
      <c r="AN34" s="1220"/>
      <c r="AO34" s="343">
        <v>137853</v>
      </c>
      <c r="AP34" s="343">
        <v>188</v>
      </c>
      <c r="AQ34" s="344">
        <v>327</v>
      </c>
      <c r="AR34" s="345">
        <v>-42.5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525</v>
      </c>
      <c r="AL35" s="1219"/>
      <c r="AM35" s="1219"/>
      <c r="AN35" s="1220"/>
      <c r="AO35" s="343" t="s">
        <v>508</v>
      </c>
      <c r="AP35" s="343" t="s">
        <v>508</v>
      </c>
      <c r="AQ35" s="344">
        <v>27</v>
      </c>
      <c r="AR35" s="345" t="s">
        <v>508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526</v>
      </c>
      <c r="AL36" s="1219"/>
      <c r="AM36" s="1219"/>
      <c r="AN36" s="1220"/>
      <c r="AO36" s="343">
        <v>188860</v>
      </c>
      <c r="AP36" s="343">
        <v>257</v>
      </c>
      <c r="AQ36" s="344">
        <v>286</v>
      </c>
      <c r="AR36" s="345">
        <v>-10.1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527</v>
      </c>
      <c r="AL37" s="1219"/>
      <c r="AM37" s="1219"/>
      <c r="AN37" s="1220"/>
      <c r="AO37" s="343">
        <v>2732151</v>
      </c>
      <c r="AP37" s="343">
        <v>3720</v>
      </c>
      <c r="AQ37" s="344">
        <v>1760</v>
      </c>
      <c r="AR37" s="345">
        <v>111.4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528</v>
      </c>
      <c r="AL38" s="1222"/>
      <c r="AM38" s="1222"/>
      <c r="AN38" s="1223"/>
      <c r="AO38" s="346" t="s">
        <v>508</v>
      </c>
      <c r="AP38" s="346" t="s">
        <v>508</v>
      </c>
      <c r="AQ38" s="347">
        <v>0</v>
      </c>
      <c r="AR38" s="335" t="s">
        <v>508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529</v>
      </c>
      <c r="AL39" s="1222"/>
      <c r="AM39" s="1222"/>
      <c r="AN39" s="1223"/>
      <c r="AO39" s="343">
        <v>-44106</v>
      </c>
      <c r="AP39" s="343">
        <v>-60</v>
      </c>
      <c r="AQ39" s="344">
        <v>-11</v>
      </c>
      <c r="AR39" s="345">
        <v>445.5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530</v>
      </c>
      <c r="AL40" s="1219"/>
      <c r="AM40" s="1219"/>
      <c r="AN40" s="1220"/>
      <c r="AO40" s="343">
        <v>-11650156</v>
      </c>
      <c r="AP40" s="343">
        <v>-15861</v>
      </c>
      <c r="AQ40" s="344">
        <v>-15582</v>
      </c>
      <c r="AR40" s="345">
        <v>1.8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-5685636</v>
      </c>
      <c r="AP41" s="343">
        <v>-7741</v>
      </c>
      <c r="AQ41" s="344">
        <v>-8267</v>
      </c>
      <c r="AR41" s="345">
        <v>-6.4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499</v>
      </c>
      <c r="AN49" s="1213" t="s">
        <v>534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26207840</v>
      </c>
      <c r="AN51" s="365">
        <v>36806</v>
      </c>
      <c r="AO51" s="366">
        <v>-2</v>
      </c>
      <c r="AP51" s="367">
        <v>43773</v>
      </c>
      <c r="AQ51" s="368">
        <v>-7</v>
      </c>
      <c r="AR51" s="369">
        <v>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16762200</v>
      </c>
      <c r="AN52" s="373">
        <v>23541</v>
      </c>
      <c r="AO52" s="374">
        <v>-11.7</v>
      </c>
      <c r="AP52" s="375">
        <v>30346</v>
      </c>
      <c r="AQ52" s="376">
        <v>-6.7</v>
      </c>
      <c r="AR52" s="377">
        <v>-5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27334610</v>
      </c>
      <c r="AN53" s="365">
        <v>38108</v>
      </c>
      <c r="AO53" s="366">
        <v>3.5</v>
      </c>
      <c r="AP53" s="367">
        <v>51565</v>
      </c>
      <c r="AQ53" s="368">
        <v>17.8</v>
      </c>
      <c r="AR53" s="369">
        <v>-14.3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21192947</v>
      </c>
      <c r="AN54" s="373">
        <v>29546</v>
      </c>
      <c r="AO54" s="374">
        <v>25.5</v>
      </c>
      <c r="AP54" s="375">
        <v>35359</v>
      </c>
      <c r="AQ54" s="376">
        <v>16.5</v>
      </c>
      <c r="AR54" s="377">
        <v>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23504889</v>
      </c>
      <c r="AN55" s="365">
        <v>32495</v>
      </c>
      <c r="AO55" s="366">
        <v>-14.7</v>
      </c>
      <c r="AP55" s="367">
        <v>46686</v>
      </c>
      <c r="AQ55" s="368">
        <v>-9.5</v>
      </c>
      <c r="AR55" s="369">
        <v>-5.2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21550559</v>
      </c>
      <c r="AN56" s="373">
        <v>29793</v>
      </c>
      <c r="AO56" s="374">
        <v>0.8</v>
      </c>
      <c r="AP56" s="375">
        <v>32595</v>
      </c>
      <c r="AQ56" s="376">
        <v>-7.8</v>
      </c>
      <c r="AR56" s="377">
        <v>8.6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47975969</v>
      </c>
      <c r="AN57" s="365">
        <v>65762</v>
      </c>
      <c r="AO57" s="366">
        <v>102.4</v>
      </c>
      <c r="AP57" s="367">
        <v>49796</v>
      </c>
      <c r="AQ57" s="368">
        <v>6.7</v>
      </c>
      <c r="AR57" s="369">
        <v>95.7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40595793</v>
      </c>
      <c r="AN58" s="373">
        <v>55646</v>
      </c>
      <c r="AO58" s="374">
        <v>86.8</v>
      </c>
      <c r="AP58" s="375">
        <v>37281</v>
      </c>
      <c r="AQ58" s="376">
        <v>14.4</v>
      </c>
      <c r="AR58" s="377">
        <v>72.400000000000006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25502600</v>
      </c>
      <c r="AN59" s="365">
        <v>34721</v>
      </c>
      <c r="AO59" s="366">
        <v>-47.2</v>
      </c>
      <c r="AP59" s="367">
        <v>51681</v>
      </c>
      <c r="AQ59" s="368">
        <v>3.8</v>
      </c>
      <c r="AR59" s="369">
        <v>-51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20451038</v>
      </c>
      <c r="AN60" s="373">
        <v>27844</v>
      </c>
      <c r="AO60" s="374">
        <v>-50</v>
      </c>
      <c r="AP60" s="375">
        <v>37226</v>
      </c>
      <c r="AQ60" s="376">
        <v>-0.1</v>
      </c>
      <c r="AR60" s="377">
        <v>-49.9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30105182</v>
      </c>
      <c r="AN61" s="380">
        <v>41578</v>
      </c>
      <c r="AO61" s="381">
        <v>8.4</v>
      </c>
      <c r="AP61" s="382">
        <v>48700</v>
      </c>
      <c r="AQ61" s="383">
        <v>2.4</v>
      </c>
      <c r="AR61" s="369">
        <v>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24110507</v>
      </c>
      <c r="AN62" s="373">
        <v>33274</v>
      </c>
      <c r="AO62" s="374">
        <v>10.3</v>
      </c>
      <c r="AP62" s="375">
        <v>34561</v>
      </c>
      <c r="AQ62" s="376">
        <v>3.3</v>
      </c>
      <c r="AR62" s="377">
        <v>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TYV8oXCltdHkEi6mIb/UvIiPBUnskByonG4CInUid6hhDUmx7FWKnsx4bIrj/fbWxk9oF6uiJ17tj7OWrHoxA==" saltValue="DqZxB1yXWQJY8VxdJ9R4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xe9smqW1BMRDCZ4IaKtOYsV155FnxGVYUI134TkQc0jcSYUoSy1nKT9ZX9NOmG9ESPZMwr/jOmwsYsyMqNaJyw==" saltValue="FsV2eRscUMF4VipYpDNi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5f+SLm37vm0B0KaJahmGzJeRvspVglx+zWV0/lLWiyRMn9EwIGKbncFVH5c0o+/hwedx9CLiNgxOymfvGmyFA==" saltValue="d0leQdz/t+okuLgRRSkd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6" t="s">
        <v>3</v>
      </c>
      <c r="D47" s="1236"/>
      <c r="E47" s="1237"/>
      <c r="F47" s="11">
        <v>36.46</v>
      </c>
      <c r="G47" s="12">
        <v>38.32</v>
      </c>
      <c r="H47" s="12">
        <v>40.9</v>
      </c>
      <c r="I47" s="12">
        <v>39.909999999999997</v>
      </c>
      <c r="J47" s="13">
        <v>33.6</v>
      </c>
    </row>
    <row r="48" spans="2:10" ht="57.75" customHeight="1" x14ac:dyDescent="0.15">
      <c r="B48" s="14"/>
      <c r="C48" s="1238" t="s">
        <v>4</v>
      </c>
      <c r="D48" s="1238"/>
      <c r="E48" s="1239"/>
      <c r="F48" s="15">
        <v>6.58</v>
      </c>
      <c r="G48" s="16">
        <v>3.86</v>
      </c>
      <c r="H48" s="16">
        <v>6.07</v>
      </c>
      <c r="I48" s="16">
        <v>2.79</v>
      </c>
      <c r="J48" s="17">
        <v>2.16</v>
      </c>
    </row>
    <row r="49" spans="2:10" ht="57.75" customHeight="1" thickBot="1" x14ac:dyDescent="0.2">
      <c r="B49" s="18"/>
      <c r="C49" s="1240" t="s">
        <v>5</v>
      </c>
      <c r="D49" s="1240"/>
      <c r="E49" s="1241"/>
      <c r="F49" s="19">
        <v>0</v>
      </c>
      <c r="G49" s="20" t="s">
        <v>555</v>
      </c>
      <c r="H49" s="20">
        <v>1.34</v>
      </c>
      <c r="I49" s="20" t="s">
        <v>556</v>
      </c>
      <c r="J49" s="21" t="s">
        <v>557</v>
      </c>
    </row>
    <row r="50" spans="2:10" ht="13.5" customHeight="1" x14ac:dyDescent="0.15"/>
  </sheetData>
  <sheetProtection algorithmName="SHA-512" hashValue="fQcgvSqr1XbQSyhwb8A8UhgLv/YQc+NmFYaR6BihuLM381aq+GKAcwiPuw60ifwdb4P9luHGy5Zj1KnB1PANiQ==" saltValue="snUDBvbMgQ/JsLNxUOjw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ModifiedBy> </cp:lastModifiedBy>
  <cp:lastPrinted>2021-09-14T01:18:50Z</cp:lastPrinted>
  <dcterms:created xsi:type="dcterms:W3CDTF">2021-02-05T01:58:53Z</dcterms:created>
  <dcterms:modified xsi:type="dcterms:W3CDTF">2021-10-26T23:49:49Z</dcterms:modified>
  <cp:category/>
</cp:coreProperties>
</file>