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1005_財政課\所属共用フォルダ\03_財政担当（総括）\02_財政事務\04_地方公会計\R8年度\98 調査・通知\09_令和６年度財政状況資料集の作成について（2回目・地方公会計関係）\03_公表\"/>
    </mc:Choice>
  </mc:AlternateContent>
  <xr:revisionPtr revIDLastSave="0" documentId="13_ncr:1_{B1049918-DD8F-452F-891C-4D956BF68AF4}"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definedNames>
    <definedName name="_xlnm.Print_Area" localSheetId="2">'各会計、関係団体の財政状況及び健全化判断比率'!$A$1:$EA$131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U37" i="10"/>
  <c r="C37" i="10"/>
  <c r="BE36" i="10"/>
  <c r="AM36" i="10"/>
  <c r="C36" i="10"/>
  <c r="BE35" i="10"/>
  <c r="AM35" i="10"/>
  <c r="C35" i="10"/>
  <c r="BE34" i="10"/>
  <c r="AM34" i="10"/>
  <c r="U34" i="10"/>
  <c r="U35" i="10" s="1"/>
  <c r="U36" i="10" s="1"/>
  <c r="C34" i="10"/>
  <c r="BW34" i="10" l="1"/>
  <c r="BW35" i="10" s="1"/>
  <c r="BW36" i="10" s="1"/>
  <c r="BW37" i="10" s="1"/>
  <c r="BW38" i="10" s="1"/>
  <c r="BW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 r="CO41" i="10" s="1"/>
</calcChain>
</file>

<file path=xl/sharedStrings.xml><?xml version="1.0" encoding="utf-8"?>
<sst xmlns="http://schemas.openxmlformats.org/spreadsheetml/2006/main" count="1185" uniqueCount="574">
  <si>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</si>
  <si>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</si>
  <si>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</si>
  <si>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</si>
  <si>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</si>
  <si>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</si>
  <si>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</si>
  <si>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</si>
  <si>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</si>
  <si>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</si>
  <si>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</si>
  <si>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</si>
  <si>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</si>
  <si>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</si>
  <si>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</si>
  <si>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</si>
  <si>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</si>
  <si>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</si>
  <si>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</si>
  <si>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</si>
  <si>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</si>
  <si>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</si>
  <si>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</si>
  <si>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</si>
  <si>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</si>
  <si>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</si>
  <si>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</si>
  <si>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</si>
  <si>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</si>
  <si>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</si>
  <si>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</si>
  <si>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</si>
  <si>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</si>
  <si>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</si>
  <si>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</si>
  <si>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</si>
  <si>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</si>
  <si>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</si>
  <si>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</si>
  <si>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</si>
  <si>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</si>
  <si>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</si>
  <si>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</si>
  <si>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</si>
  <si>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</si>
  <si>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</si>
  <si>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</si>
  <si>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</si>
  <si>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</si>
  <si>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</si>
  <si>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</si>
  <si>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</si>
  <si>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</si>
  <si>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</si>
  <si>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</si>
  <si>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</si>
  <si>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</si>
  <si>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</si>
  <si>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</si>
  <si>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</si>
  <si>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</si>
  <si>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</si>
  <si>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</si>
  <si>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</si>
  <si>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</si>
  <si>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</si>
  <si>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</si>
  <si>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</si>
  <si>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</si>
  <si>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</si>
  <si>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</si>
  <si>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</si>
  <si>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</si>
  <si>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</si>
  <si>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</si>
  <si>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</si>
  <si>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</si>
  <si>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</si>
  <si>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</si>
  <si>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</si>
  <si>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</si>
  <si>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</si>
  <si>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</si>
  <si>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</si>
  <si>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</si>
  <si>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</si>
  <si>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</si>
  <si>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</si>
  <si>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</si>
  <si>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</si>
  <si>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</si>
  <si>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</si>
  <si>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</si>
  <si>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</si>
  <si>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大田区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</si>
  <si>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</si>
  <si>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</si>
  <si>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</si>
  <si>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</si>
  <si>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</si>
  <si>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</si>
  <si>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</si>
  <si>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</si>
  <si>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</si>
  <si>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</si>
  <si>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</si>
  <si>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</si>
  <si>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</si>
  <si>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</si>
  <si>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</si>
  <si>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</si>
  <si>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</si>
  <si>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</si>
  <si>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</si>
  <si>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</si>
  <si>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</si>
  <si>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</si>
  <si>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</si>
  <si>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</si>
  <si>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</si>
  <si>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</si>
  <si>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</si>
  <si>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</si>
  <si>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</si>
  <si>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</si>
  <si>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</si>
  <si>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</si>
  <si>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</si>
  <si>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</si>
  <si>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</si>
  <si>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</si>
  <si>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</si>
  <si>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</si>
  <si>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</si>
  <si>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</si>
  <si>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</si>
  <si>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</si>
  <si>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</si>
  <si>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</si>
  <si>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</si>
  <si>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</si>
  <si>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</si>
  <si>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</si>
  <si>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</si>
  <si>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</si>
  <si>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</si>
  <si>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</si>
  <si>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</si>
  <si>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</si>
  <si>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</si>
  <si>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</si>
  <si>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</si>
  <si>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</si>
  <si>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</si>
  <si>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</si>
  <si>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</si>
  <si>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</si>
  <si>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</si>
  <si>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</si>
  <si>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</si>
  <si>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</si>
  <si>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</si>
  <si>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</si>
  <si>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</si>
  <si>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</si>
  <si>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</si>
  <si>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</si>
  <si>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</si>
  <si>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</si>
  <si>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</si>
  <si>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</si>
  <si>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</si>
  <si>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</si>
  <si>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</si>
  <si>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</si>
  <si>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</si>
  <si>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</si>
  <si>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</si>
  <si>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</si>
  <si>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</si>
  <si>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</si>
  <si>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</si>
  <si>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</si>
  <si>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</si>
  <si>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</si>
  <si>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</si>
  <si>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</si>
  <si>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</si>
  <si>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</si>
  <si>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</si>
  <si>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</si>
  <si>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</si>
  <si>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</si>
  <si>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</si>
  <si>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</si>
  <si>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</si>
  <si>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</si>
  <si>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</si>
  <si>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</si>
  <si>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</si>
  <si>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</si>
  <si>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</si>
  <si>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</si>
  <si>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東京都大田区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</si>
  <si>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</si>
  <si>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</si>
  <si>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</si>
  <si>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</si>
  <si>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</si>
  <si>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</si>
  <si>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</si>
  <si>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</si>
  <si>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</si>
  <si>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</si>
  <si>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</si>
  <si>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</si>
  <si>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</si>
  <si>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</si>
  <si>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</si>
  <si>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</si>
  <si>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</si>
  <si>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</si>
  <si>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</si>
  <si>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</si>
  <si>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</si>
  <si>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</si>
  <si>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</si>
  <si>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</si>
  <si>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</si>
  <si>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</si>
  <si>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</si>
  <si>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</si>
  <si>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</si>
  <si>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</si>
  <si>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</si>
  <si>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</si>
  <si>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</si>
  <si>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</si>
  <si>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</si>
  <si>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</si>
  <si>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</si>
  <si>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</si>
  <si>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</si>
  <si>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</si>
  <si>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</si>
  <si>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</si>
  <si>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</si>
  <si>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</si>
  <si>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</si>
  <si>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</si>
  <si>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</si>
  <si>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</si>
  <si>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</si>
  <si>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</si>
  <si>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</si>
  <si>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</si>
  <si>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</si>
  <si>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</si>
  <si>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</si>
  <si>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</si>
  <si>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</si>
  <si>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</si>
  <si>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</si>
  <si>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</si>
  <si>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</si>
  <si>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</si>
  <si>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</si>
  <si>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</si>
  <si>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</si>
  <si>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</si>
  <si>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</si>
  <si>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</si>
  <si>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</si>
  <si>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</si>
  <si>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</si>
  <si>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</si>
  <si>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</si>
  <si>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</si>
  <si>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</si>
  <si>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</si>
  <si>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</si>
  <si>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</si>
  <si>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</si>
  <si>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</si>
  <si>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</si>
  <si>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</si>
  <si>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</si>
  <si>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</si>
  <si>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</si>
  <si>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</si>
  <si>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</si>
  <si>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</si>
  <si>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</si>
  <si>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</si>
  <si>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</si>
  <si>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</si>
  <si>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</si>
  <si>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</si>
  <si>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</si>
  <si>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</si>
  <si>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</si>
  <si>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</si>
  <si>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</si>
  <si>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</si>
  <si>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</si>
  <si>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</si>
  <si>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</si>
  <si>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</si>
  <si>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</si>
  <si>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</si>
  <si>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</si>
  <si>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</si>
  <si>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</si>
  <si>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</si>
  <si>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</si>
  <si>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</si>
  <si>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</si>
  <si>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</si>
  <si>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</si>
  <si>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</si>
  <si>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</si>
  <si>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</si>
  <si>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</si>
  <si>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</si>
  <si>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</si>
  <si>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</si>
  <si>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</si>
  <si>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</si>
  <si>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</si>
  <si>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</si>
  <si>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</si>
  <si>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</si>
  <si>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</si>
  <si>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</si>
  <si>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</si>
  <si>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</si>
  <si>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</si>
  <si>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</si>
  <si>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</si>
  <si>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</si>
  <si>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</si>
  <si>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</si>
  <si>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</si>
  <si>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</si>
  <si>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</si>
  <si>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</si>
  <si>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</si>
  <si>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</si>
  <si>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</si>
  <si>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</si>
  <si>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</si>
  <si>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</si>
  <si>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</si>
  <si>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</si>
  <si>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東京都大田区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</si>
  <si>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</si>
  <si>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</si>
  <si>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</si>
  <si>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</si>
  <si>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</si>
  <si>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</si>
  <si>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</si>
  <si>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</si>
  <si>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</si>
  <si>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</si>
  <si>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</si>
  <si>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</si>
  <si>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</si>
  <si>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</si>
  <si>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</si>
  <si>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</si>
  <si>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</si>
  <si>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</si>
  <si>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</si>
  <si>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</si>
  <si>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</si>
  <si>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</si>
  <si>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</si>
  <si>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</si>
  <si>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</si>
  <si>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</si>
  <si>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</si>
  <si>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</si>
  <si>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</si>
  <si>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</si>
  <si>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</si>
  <si>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</si>
  <si>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</si>
  <si>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</si>
  <si>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</si>
  <si>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</si>
  <si>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</si>
  <si>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</si>
  <si>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</si>
  <si>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</si>
  <si>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</si>
  <si>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</si>
  <si>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</si>
  <si>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</si>
  <si>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</si>
  <si>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</si>
  <si>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</si>
  <si>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</si>
  <si>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</si>
  <si>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</si>
  <si>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</si>
  <si>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</si>
  <si>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</si>
  <si>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</si>
  <si>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</si>
  <si>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</si>
  <si>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</si>
  <si>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</si>
  <si>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</si>
  <si>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</si>
  <si>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</si>
  <si>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</si>
  <si>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</si>
  <si>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</si>
  <si>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</si>
  <si>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</si>
  <si>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</si>
  <si>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</si>
  <si>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</si>
  <si>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</si>
  <si>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</si>
  <si>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</si>
  <si>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</si>
  <si>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</si>
  <si>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</si>
  <si>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</si>
  <si>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</si>
  <si>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</si>
  <si>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</si>
  <si>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</si>
  <si>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</si>
  <si>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</si>
  <si>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</si>
  <si>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</si>
  <si>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</si>
  <si>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</si>
  <si>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</si>
  <si>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</si>
  <si>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</si>
  <si>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</si>
  <si>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</si>
  <si>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</si>
  <si>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</si>
  <si>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</si>
  <si>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</si>
  <si>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</si>
  <si>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</si>
  <si>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</si>
  <si>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</si>
  <si>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</si>
  <si>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</si>
  <si>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</si>
  <si>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</si>
  <si>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</si>
  <si>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</si>
  <si>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</si>
  <si>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</si>
  <si>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</si>
  <si>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</si>
  <si>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</si>
  <si>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</si>
  <si>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</si>
  <si>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</si>
  <si>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</si>
  <si>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</si>
  <si>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</si>
  <si>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</si>
  <si>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</si>
  <si>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</si>
  <si>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</si>
  <si>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</si>
  <si>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</si>
  <si>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</si>
  <si>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</si>
  <si>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</si>
  <si>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</si>
  <si>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</si>
  <si>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</si>
  <si>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</si>
  <si>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</si>
  <si>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</si>
  <si>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</si>
  <si>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</si>
  <si>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</si>
  <si>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</si>
  <si>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</si>
  <si>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</si>
  <si>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</si>
  <si>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</si>
  <si>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</si>
  <si>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</si>
  <si>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</si>
  <si>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</si>
  <si>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</si>
  <si>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</si>
  <si>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</si>
  <si>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</si>
  <si>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</si>
  <si>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</si>
  <si>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</si>
  <si>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</si>
  <si>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</si>
  <si>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</si>
  <si>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</si>
  <si>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</si>
  <si>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</si>
  <si>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</si>
  <si>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</si>
  <si>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</si>
  <si>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</si>
  <si>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</si>
  <si>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</si>
  <si>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</si>
  <si>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</si>
  <si>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</si>
  <si>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</si>
  <si>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</si>
  <si>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</si>
  <si>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</si>
  <si>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</si>
  <si>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</si>
  <si>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2.87</t>
  </si>
  <si>
    <t>▲ 6.28</t>
  </si>
  <si>
    <t>▲ 3.78</t>
  </si>
  <si>
    <t>▲ 4.40</t>
  </si>
  <si>
    <t>介護保険特別会計</t>
  </si>
  <si>
    <t>国民健康保険事業特別会計</t>
  </si>
  <si>
    <t>後期高齢者医療特別会計</t>
  </si>
  <si>
    <t>一般会計</t>
  </si>
  <si>
    <t>その他会計（赤字）</t>
  </si>
  <si>
    <t>その他会計（黒字）</t>
  </si>
  <si>
    <t>R02</t>
    <phoneticPr fontId="5"/>
  </si>
  <si>
    <t>R03</t>
    <phoneticPr fontId="5"/>
  </si>
  <si>
    <t>R04</t>
    <phoneticPr fontId="5"/>
  </si>
  <si>
    <t>R05</t>
    <phoneticPr fontId="5"/>
  </si>
  <si>
    <t>R06</t>
    <phoneticPr fontId="5"/>
  </si>
  <si>
    <t>特別区人事・厚生事務組合</t>
    <rPh sb="0" eb="2">
      <t>トクベツ</t>
    </rPh>
    <rPh sb="2" eb="3">
      <t>ク</t>
    </rPh>
    <rPh sb="3" eb="5">
      <t>ジンジ</t>
    </rPh>
    <rPh sb="6" eb="8">
      <t>コウセイ</t>
    </rPh>
    <rPh sb="8" eb="10">
      <t>ジム</t>
    </rPh>
    <rPh sb="10" eb="12">
      <t>クミアイ</t>
    </rPh>
    <phoneticPr fontId="6"/>
  </si>
  <si>
    <t>特別区競馬組合</t>
    <rPh sb="0" eb="2">
      <t>トクベツ</t>
    </rPh>
    <rPh sb="2" eb="3">
      <t>ク</t>
    </rPh>
    <rPh sb="3" eb="5">
      <t>ケイバ</t>
    </rPh>
    <rPh sb="5" eb="7">
      <t>クミアイ</t>
    </rPh>
    <phoneticPr fontId="6"/>
  </si>
  <si>
    <t>臨海部広域斎場組合</t>
    <rPh sb="0" eb="2">
      <t>リンカイ</t>
    </rPh>
    <rPh sb="2" eb="3">
      <t>ブ</t>
    </rPh>
    <rPh sb="3" eb="5">
      <t>コウイキ</t>
    </rPh>
    <rPh sb="5" eb="7">
      <t>サイジョウ</t>
    </rPh>
    <rPh sb="7" eb="9">
      <t>クミアイ</t>
    </rPh>
    <phoneticPr fontId="6"/>
  </si>
  <si>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6"/>
  </si>
  <si>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</si>
  <si>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</si>
  <si>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法適用</t>
    <rPh sb="0" eb="3">
      <t>ホウテキヨウ</t>
    </rPh>
    <phoneticPr fontId="2"/>
  </si>
  <si>
    <t>大田区文化振興協会</t>
    <rPh sb="0" eb="3">
      <t>オオタク</t>
    </rPh>
    <rPh sb="3" eb="5">
      <t>ブンカ</t>
    </rPh>
    <rPh sb="5" eb="7">
      <t>シンコウ</t>
    </rPh>
    <rPh sb="7" eb="9">
      <t>キョウカイ</t>
    </rPh>
    <phoneticPr fontId="10"/>
  </si>
  <si>
    <t>大田区産業振興協会</t>
    <rPh sb="0" eb="3">
      <t>オオタク</t>
    </rPh>
    <rPh sb="3" eb="5">
      <t>サンギョウ</t>
    </rPh>
    <rPh sb="5" eb="7">
      <t>シンコウ</t>
    </rPh>
    <rPh sb="7" eb="9">
      <t>キョウカイ</t>
    </rPh>
    <phoneticPr fontId="10"/>
  </si>
  <si>
    <t>大田区スポーツ協会</t>
    <rPh sb="0" eb="3">
      <t>オオタク</t>
    </rPh>
    <rPh sb="7" eb="9">
      <t>キョウカイ</t>
    </rPh>
    <phoneticPr fontId="10"/>
  </si>
  <si>
    <t>大田区土地開発公社</t>
    <rPh sb="0" eb="3">
      <t>オオタク</t>
    </rPh>
    <rPh sb="3" eb="5">
      <t>トチ</t>
    </rPh>
    <rPh sb="5" eb="7">
      <t>カイハツ</t>
    </rPh>
    <rPh sb="7" eb="9">
      <t>コウシャ</t>
    </rPh>
    <phoneticPr fontId="10"/>
  </si>
  <si>
    <t>大田まちづくり公社</t>
    <rPh sb="0" eb="2">
      <t>オオタ</t>
    </rPh>
    <rPh sb="7" eb="9">
      <t>コウシャ</t>
    </rPh>
    <phoneticPr fontId="10"/>
  </si>
  <si>
    <t>大田区環境公社</t>
    <rPh sb="0" eb="3">
      <t>オオタク</t>
    </rPh>
    <rPh sb="3" eb="5">
      <t>カンキョウ</t>
    </rPh>
    <rPh sb="5" eb="7">
      <t>コウシャ</t>
    </rPh>
    <phoneticPr fontId="10"/>
  </si>
  <si>
    <t>国際都市おおた協会</t>
    <rPh sb="0" eb="2">
      <t>コクサイ</t>
    </rPh>
    <rPh sb="2" eb="4">
      <t>トシ</t>
    </rPh>
    <rPh sb="7" eb="9">
      <t>キョウカイ</t>
    </rPh>
    <phoneticPr fontId="10"/>
  </si>
  <si>
    <t>羽田エアポートライン株式会社</t>
    <rPh sb="0" eb="2">
      <t>ハネダ</t>
    </rPh>
    <rPh sb="10" eb="14">
      <t>カブシキガイシャ</t>
    </rPh>
    <phoneticPr fontId="10"/>
  </si>
  <si>
    <t>〇</t>
    <phoneticPr fontId="2"/>
  </si>
  <si>
    <t>-</t>
    <phoneticPr fontId="2"/>
  </si>
  <si>
    <t>公共施設整備資金積立基金</t>
  </si>
  <si>
    <t>防災対策基金</t>
  </si>
  <si>
    <t>羽田空港対策積立基金</t>
  </si>
  <si>
    <t>大学等進学応援基金</t>
    <phoneticPr fontId="2"/>
  </si>
  <si>
    <t>新空港線整備及びまちづくり資金積立基金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</si>
  <si>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</si>
  <si>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</si>
  <si>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将来負担比率は-となっており、健全な状況を維持しているといえますが、引き続き中長期的な視点からも財政状況を注視していく必要があります。</t>
    <rPh sb="1" eb="3">
      <t>ショウライ</t>
    </rPh>
    <rPh sb="3" eb="5">
      <t>フタン</t>
    </rPh>
    <rPh sb="5" eb="7">
      <t>ヒリツ</t>
    </rPh>
    <rPh sb="16" eb="18">
      <t>ケンゼン</t>
    </rPh>
    <rPh sb="19" eb="21">
      <t>ジョウキョウ</t>
    </rPh>
    <rPh sb="22" eb="24">
      <t>イジ</t>
    </rPh>
    <rPh sb="35" eb="36">
      <t>ヒ</t>
    </rPh>
    <rPh sb="37" eb="38">
      <t>ツヅ</t>
    </rPh>
    <rPh sb="39" eb="43">
      <t>チュウチョウキテキ</t>
    </rPh>
    <rPh sb="44" eb="46">
      <t>シテン</t>
    </rPh>
    <rPh sb="49" eb="51">
      <t>ザイセイ</t>
    </rPh>
    <rPh sb="51" eb="53">
      <t>ジョウキョウ</t>
    </rPh>
    <rPh sb="54" eb="56">
      <t>チュウシ</t>
    </rPh>
    <rPh sb="60" eb="62">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</si>
  <si>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</si>
  <si>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</si>
  <si>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</si>
  <si>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</si>
  <si>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</si>
  <si>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</si>
  <si>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実質公債費比率は△2.3％となっており、健全な状況を維持しているといえますが、引き続き中長期的な視点からも財政状況を注視していく必要があります。</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</si>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</sst>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33FEB36-2E93-4C8B-AC22-64A308C7F60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5A4F-4F4C-B4B9-25C8F4FB479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38176</c:v>
                </c:pt>
                <c:pt idx="1">
                  <c:v>37372</c:v>
                </c:pt>
                <c:pt idx="2">
                  <c:v>35355</c:v>
                </c:pt>
                <c:pt idx="3">
                  <c:v>50240</c:v>
                </c:pt>
                <c:pt idx="4">
                  <c:v>58396</c:v>
                </c:pt>
              </c:numCache>
            </c:numRef>
          </c:val>
          <c:smooth val="0"/>
          <c:extLst>
            <c:ext xmlns:c16="http://schemas.microsoft.com/office/drawing/2014/chart" uri="{C3380CC4-5D6E-409C-BE32-E72D297353CC}">
              <c16:uniqueId val="{00000001-5A4F-4F4C-B4B9-25C8F4FB479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4.3600000000000003</c:v>
                </c:pt>
                <c:pt idx="1">
                  <c:v>5.7</c:v>
                </c:pt>
                <c:pt idx="2">
                  <c:v>1.55</c:v>
                </c:pt>
                <c:pt idx="3">
                  <c:v>1.47</c:v>
                </c:pt>
                <c:pt idx="4">
                  <c:v>0.08</c:v>
                </c:pt>
              </c:numCache>
            </c:numRef>
          </c:val>
          <c:extLst>
            <c:ext xmlns:c16="http://schemas.microsoft.com/office/drawing/2014/chart" uri="{C3380CC4-5D6E-409C-BE32-E72D297353CC}">
              <c16:uniqueId val="{00000000-DE9E-4C8D-B39D-14F27694379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30.5</c:v>
                </c:pt>
                <c:pt idx="1">
                  <c:v>31.82</c:v>
                </c:pt>
                <c:pt idx="2">
                  <c:v>31.48</c:v>
                </c:pt>
                <c:pt idx="3">
                  <c:v>26.84</c:v>
                </c:pt>
                <c:pt idx="4">
                  <c:v>23.19</c:v>
                </c:pt>
              </c:numCache>
            </c:numRef>
          </c:val>
          <c:extLst>
            <c:ext xmlns:c16="http://schemas.microsoft.com/office/drawing/2014/chart" uri="{C3380CC4-5D6E-409C-BE32-E72D297353CC}">
              <c16:uniqueId val="{00000001-DE9E-4C8D-B39D-14F27694379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-2.87</c:v>
                </c:pt>
                <c:pt idx="1">
                  <c:v>1.46</c:v>
                </c:pt>
                <c:pt idx="2">
                  <c:v>-6.28</c:v>
                </c:pt>
                <c:pt idx="3">
                  <c:v>-3.78</c:v>
                </c:pt>
                <c:pt idx="4">
                  <c:v>-4.4000000000000004</c:v>
                </c:pt>
              </c:numCache>
            </c:numRef>
          </c:val>
          <c:smooth val="0"/>
          <c:extLst>
            <c:ext xmlns:c16="http://schemas.microsoft.com/office/drawing/2014/chart" uri="{C3380CC4-5D6E-409C-BE32-E72D297353CC}">
              <c16:uniqueId val="{00000002-DE9E-4C8D-B39D-14F27694379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698-4479-8198-9DBFDB5AF6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98-4479-8198-9DBFDB5AF6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698-4479-8198-9DBFDB5AF6F0}"/>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698-4479-8198-9DBFDB5AF6F0}"/>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698-4479-8198-9DBFDB5AF6F0}"/>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F698-4479-8198-9DBFDB5AF6F0}"/>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4.3600000000000003</c:v>
                </c:pt>
                <c:pt idx="2">
                  <c:v>#N/A</c:v>
                </c:pt>
                <c:pt idx="3">
                  <c:v>5.7</c:v>
                </c:pt>
                <c:pt idx="4">
                  <c:v>#N/A</c:v>
                </c:pt>
                <c:pt idx="5">
                  <c:v>1.54</c:v>
                </c:pt>
                <c:pt idx="6">
                  <c:v>#N/A</c:v>
                </c:pt>
                <c:pt idx="7">
                  <c:v>1.47</c:v>
                </c:pt>
                <c:pt idx="8">
                  <c:v>#N/A</c:v>
                </c:pt>
                <c:pt idx="9">
                  <c:v>0.08</c:v>
                </c:pt>
              </c:numCache>
            </c:numRef>
          </c:val>
          <c:extLst>
            <c:ext xmlns:c16="http://schemas.microsoft.com/office/drawing/2014/chart" uri="{C3380CC4-5D6E-409C-BE32-E72D297353CC}">
              <c16:uniqueId val="{00000006-F698-4479-8198-9DBFDB5AF6F0}"/>
            </c:ext>
          </c:extLst>
        </c:ser>
        <c:ser>
          <c:idx val="7"/>
          <c:order val="7"/>
          <c:tx>
            <c:strRef>
              <c:f>データシート!$A$34</c:f>
              <c:strCache>
                <c:ptCount val="1"/>
                <c:pt idx="0">
                  <c:v>後期高齢者医療特別会計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0.11</c:v>
                </c:pt>
                <c:pt idx="2">
                  <c:v>#N/A</c:v>
                </c:pt>
                <c:pt idx="3">
                  <c:v>0.14000000000000001</c:v>
                </c:pt>
                <c:pt idx="4">
                  <c:v>#N/A</c:v>
                </c:pt>
                <c:pt idx="5">
                  <c:v>0.09</c:v>
                </c:pt>
                <c:pt idx="6">
                  <c:v>#N/A</c:v>
                </c:pt>
                <c:pt idx="7">
                  <c:v>0.08</c:v>
                </c:pt>
                <c:pt idx="8">
                  <c:v>#N/A</c:v>
                </c:pt>
                <c:pt idx="9">
                  <c:v>0.08</c:v>
                </c:pt>
              </c:numCache>
            </c:numRef>
          </c:val>
          <c:extLst>
            <c:ext xmlns:c16="http://schemas.microsoft.com/office/drawing/2014/chart" uri="{C3380CC4-5D6E-409C-BE32-E72D297353CC}">
              <c16:uniqueId val="{00000007-F698-4479-8198-9DBFDB5AF6F0}"/>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0.63</c:v>
                </c:pt>
                <c:pt idx="2">
                  <c:v>#N/A</c:v>
                </c:pt>
                <c:pt idx="3">
                  <c:v>0.65</c:v>
                </c:pt>
                <c:pt idx="4">
                  <c:v>#N/A</c:v>
                </c:pt>
                <c:pt idx="5">
                  <c:v>0.51</c:v>
                </c:pt>
                <c:pt idx="6">
                  <c:v>#N/A</c:v>
                </c:pt>
                <c:pt idx="7">
                  <c:v>0.2</c:v>
                </c:pt>
                <c:pt idx="8">
                  <c:v>#N/A</c:v>
                </c:pt>
                <c:pt idx="9">
                  <c:v>0.28000000000000003</c:v>
                </c:pt>
              </c:numCache>
            </c:numRef>
          </c:val>
          <c:extLst>
            <c:ext xmlns:c16="http://schemas.microsoft.com/office/drawing/2014/chart" uri="{C3380CC4-5D6E-409C-BE32-E72D297353CC}">
              <c16:uniqueId val="{00000008-F698-4479-8198-9DBFDB5AF6F0}"/>
            </c:ext>
          </c:extLst>
        </c:ser>
        <c:ser>
          <c:idx val="9"/>
          <c:order val="9"/>
          <c:tx>
            <c:strRef>
              <c:f>データシート!$A$36</c:f>
              <c:strCache>
                <c:ptCount val="1"/>
                <c:pt idx="0">
                  <c:v>介護保険特別会計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1.0900000000000001</c:v>
                </c:pt>
                <c:pt idx="2">
                  <c:v>#N/A</c:v>
                </c:pt>
                <c:pt idx="3">
                  <c:v>0.78</c:v>
                </c:pt>
                <c:pt idx="4">
                  <c:v>#N/A</c:v>
                </c:pt>
                <c:pt idx="5">
                  <c:v>0.49</c:v>
                </c:pt>
                <c:pt idx="6">
                  <c:v>#N/A</c:v>
                </c:pt>
                <c:pt idx="7">
                  <c:v>0.23</c:v>
                </c:pt>
                <c:pt idx="8">
                  <c:v>#N/A</c:v>
                </c:pt>
                <c:pt idx="9">
                  <c:v>0.66</c:v>
                </c:pt>
              </c:numCache>
            </c:numRef>
          </c:val>
          <c:extLst>
            <c:ext xmlns:c16="http://schemas.microsoft.com/office/drawing/2014/chart" uri="{C3380CC4-5D6E-409C-BE32-E72D297353CC}">
              <c16:uniqueId val="{00000009-F698-4479-8198-9DBFDB5AF6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11469</c:v>
                </c:pt>
                <c:pt idx="5">
                  <c:v>11050</c:v>
                </c:pt>
                <c:pt idx="8">
                  <c:v>10541</c:v>
                </c:pt>
                <c:pt idx="11">
                  <c:v>9186</c:v>
                </c:pt>
                <c:pt idx="14">
                  <c:v>7497</c:v>
                </c:pt>
              </c:numCache>
            </c:numRef>
          </c:val>
          <c:extLst>
            <c:ext xmlns:c16="http://schemas.microsoft.com/office/drawing/2014/chart" uri="{C3380CC4-5D6E-409C-BE32-E72D297353CC}">
              <c16:uniqueId val="{00000000-F21F-4F27-BD4C-EB822F07587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1F-4F27-BD4C-EB822F07587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3521</c:v>
                </c:pt>
                <c:pt idx="3">
                  <c:v>6665</c:v>
                </c:pt>
                <c:pt idx="6">
                  <c:v>2368</c:v>
                </c:pt>
                <c:pt idx="9">
                  <c:v>4308</c:v>
                </c:pt>
                <c:pt idx="12">
                  <c:v>2379</c:v>
                </c:pt>
              </c:numCache>
            </c:numRef>
          </c:val>
          <c:extLst>
            <c:ext xmlns:c16="http://schemas.microsoft.com/office/drawing/2014/chart" uri="{C3380CC4-5D6E-409C-BE32-E72D297353CC}">
              <c16:uniqueId val="{00000002-F21F-4F27-BD4C-EB822F07587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211</c:v>
                </c:pt>
                <c:pt idx="3">
                  <c:v>208</c:v>
                </c:pt>
                <c:pt idx="6">
                  <c:v>203</c:v>
                </c:pt>
                <c:pt idx="9">
                  <c:v>247</c:v>
                </c:pt>
                <c:pt idx="12">
                  <c:v>362</c:v>
                </c:pt>
              </c:numCache>
            </c:numRef>
          </c:val>
          <c:extLst>
            <c:ext xmlns:c16="http://schemas.microsoft.com/office/drawing/2014/chart" uri="{C3380CC4-5D6E-409C-BE32-E72D297353CC}">
              <c16:uniqueId val="{00000003-F21F-4F27-BD4C-EB822F07587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1F-4F27-BD4C-EB822F07587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138</c:v>
                </c:pt>
                <c:pt idx="3">
                  <c:v>75</c:v>
                </c:pt>
                <c:pt idx="6">
                  <c:v>75</c:v>
                </c:pt>
                <c:pt idx="9">
                  <c:v>0</c:v>
                </c:pt>
                <c:pt idx="12">
                  <c:v>0</c:v>
                </c:pt>
              </c:numCache>
            </c:numRef>
          </c:val>
          <c:extLst>
            <c:ext xmlns:c16="http://schemas.microsoft.com/office/drawing/2014/chart" uri="{C3380CC4-5D6E-409C-BE32-E72D297353CC}">
              <c16:uniqueId val="{00000005-F21F-4F27-BD4C-EB822F07587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1F-4F27-BD4C-EB822F07587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2493</c:v>
                </c:pt>
                <c:pt idx="3">
                  <c:v>2333</c:v>
                </c:pt>
                <c:pt idx="6">
                  <c:v>1885</c:v>
                </c:pt>
                <c:pt idx="9">
                  <c:v>1725</c:v>
                </c:pt>
                <c:pt idx="12">
                  <c:v>1513</c:v>
                </c:pt>
              </c:numCache>
            </c:numRef>
          </c:val>
          <c:extLst>
            <c:ext xmlns:c16="http://schemas.microsoft.com/office/drawing/2014/chart" uri="{C3380CC4-5D6E-409C-BE32-E72D297353CC}">
              <c16:uniqueId val="{00000007-F21F-4F27-BD4C-EB822F07587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-5106</c:v>
                </c:pt>
                <c:pt idx="2">
                  <c:v>#N/A</c:v>
                </c:pt>
                <c:pt idx="3">
                  <c:v>#N/A</c:v>
                </c:pt>
                <c:pt idx="4">
                  <c:v>-1769</c:v>
                </c:pt>
                <c:pt idx="5">
                  <c:v>#N/A</c:v>
                </c:pt>
                <c:pt idx="6">
                  <c:v>#N/A</c:v>
                </c:pt>
                <c:pt idx="7">
                  <c:v>-6010</c:v>
                </c:pt>
                <c:pt idx="8">
                  <c:v>#N/A</c:v>
                </c:pt>
                <c:pt idx="9">
                  <c:v>#N/A</c:v>
                </c:pt>
                <c:pt idx="10">
                  <c:v>-2906</c:v>
                </c:pt>
                <c:pt idx="11">
                  <c:v>#N/A</c:v>
                </c:pt>
                <c:pt idx="12">
                  <c:v>#N/A</c:v>
                </c:pt>
                <c:pt idx="13">
                  <c:v>-3243</c:v>
                </c:pt>
                <c:pt idx="14">
                  <c:v>#N/A</c:v>
                </c:pt>
              </c:numCache>
            </c:numRef>
          </c:val>
          <c:smooth val="0"/>
          <c:extLst>
            <c:ext xmlns:c16="http://schemas.microsoft.com/office/drawing/2014/chart" uri="{C3380CC4-5D6E-409C-BE32-E72D297353CC}">
              <c16:uniqueId val="{00000008-F21F-4F27-BD4C-EB822F07587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86068</c:v>
                </c:pt>
                <c:pt idx="5">
                  <c:v>80890</c:v>
                </c:pt>
                <c:pt idx="8">
                  <c:v>71602</c:v>
                </c:pt>
                <c:pt idx="11">
                  <c:v>63319</c:v>
                </c:pt>
                <c:pt idx="14">
                  <c:v>60613</c:v>
                </c:pt>
              </c:numCache>
            </c:numRef>
          </c:val>
          <c:extLst>
            <c:ext xmlns:c16="http://schemas.microsoft.com/office/drawing/2014/chart" uri="{C3380CC4-5D6E-409C-BE32-E72D297353CC}">
              <c16:uniqueId val="{00000000-B259-43C0-BF34-43C871C44C0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259-43C0-BF34-43C871C44C0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118073</c:v>
                </c:pt>
                <c:pt idx="5">
                  <c:v>126055</c:v>
                </c:pt>
                <c:pt idx="8">
                  <c:v>129875</c:v>
                </c:pt>
                <c:pt idx="11">
                  <c:v>127686</c:v>
                </c:pt>
                <c:pt idx="14">
                  <c:v>118961</c:v>
                </c:pt>
              </c:numCache>
            </c:numRef>
          </c:val>
          <c:extLst>
            <c:ext xmlns:c16="http://schemas.microsoft.com/office/drawing/2014/chart" uri="{C3380CC4-5D6E-409C-BE32-E72D297353CC}">
              <c16:uniqueId val="{00000002-B259-43C0-BF34-43C871C44C0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259-43C0-BF34-43C871C44C0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259-43C0-BF34-43C871C44C0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1</c:v>
                </c:pt>
                <c:pt idx="6">
                  <c:v>2</c:v>
                </c:pt>
                <c:pt idx="9">
                  <c:v>2</c:v>
                </c:pt>
                <c:pt idx="12">
                  <c:v>1</c:v>
                </c:pt>
              </c:numCache>
            </c:numRef>
          </c:val>
          <c:extLst>
            <c:ext xmlns:c16="http://schemas.microsoft.com/office/drawing/2014/chart" uri="{C3380CC4-5D6E-409C-BE32-E72D297353CC}">
              <c16:uniqueId val="{00000005-B259-43C0-BF34-43C871C44C0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29627</c:v>
                </c:pt>
                <c:pt idx="3">
                  <c:v>27478</c:v>
                </c:pt>
                <c:pt idx="6">
                  <c:v>27032</c:v>
                </c:pt>
                <c:pt idx="9">
                  <c:v>27006</c:v>
                </c:pt>
                <c:pt idx="12">
                  <c:v>25956</c:v>
                </c:pt>
              </c:numCache>
            </c:numRef>
          </c:val>
          <c:extLst>
            <c:ext xmlns:c16="http://schemas.microsoft.com/office/drawing/2014/chart" uri="{C3380CC4-5D6E-409C-BE32-E72D297353CC}">
              <c16:uniqueId val="{00000006-B259-43C0-BF34-43C871C44C0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2794</c:v>
                </c:pt>
                <c:pt idx="3">
                  <c:v>3170</c:v>
                </c:pt>
                <c:pt idx="6">
                  <c:v>3878</c:v>
                </c:pt>
                <c:pt idx="9">
                  <c:v>3991</c:v>
                </c:pt>
                <c:pt idx="12">
                  <c:v>4811</c:v>
                </c:pt>
              </c:numCache>
            </c:numRef>
          </c:val>
          <c:extLst>
            <c:ext xmlns:c16="http://schemas.microsoft.com/office/drawing/2014/chart" uri="{C3380CC4-5D6E-409C-BE32-E72D297353CC}">
              <c16:uniqueId val="{00000007-B259-43C0-BF34-43C871C44C0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B259-43C0-BF34-43C871C44C0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10695</c:v>
                </c:pt>
                <c:pt idx="3">
                  <c:v>8565</c:v>
                </c:pt>
                <c:pt idx="6">
                  <c:v>8546</c:v>
                </c:pt>
                <c:pt idx="9">
                  <c:v>7007</c:v>
                </c:pt>
                <c:pt idx="12">
                  <c:v>6615</c:v>
                </c:pt>
              </c:numCache>
            </c:numRef>
          </c:val>
          <c:extLst>
            <c:ext xmlns:c16="http://schemas.microsoft.com/office/drawing/2014/chart" uri="{C3380CC4-5D6E-409C-BE32-E72D297353CC}">
              <c16:uniqueId val="{00000009-B259-43C0-BF34-43C871C44C0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18277</c:v>
                </c:pt>
                <c:pt idx="3">
                  <c:v>17150</c:v>
                </c:pt>
                <c:pt idx="6">
                  <c:v>14865</c:v>
                </c:pt>
                <c:pt idx="9">
                  <c:v>15248</c:v>
                </c:pt>
                <c:pt idx="12">
                  <c:v>21860</c:v>
                </c:pt>
              </c:numCache>
            </c:numRef>
          </c:val>
          <c:extLst>
            <c:ext xmlns:c16="http://schemas.microsoft.com/office/drawing/2014/chart" uri="{C3380CC4-5D6E-409C-BE32-E72D297353CC}">
              <c16:uniqueId val="{0000000A-B259-43C0-BF34-43C871C44C0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259-43C0-BF34-43C871C44C0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54965</c:v>
                </c:pt>
                <c:pt idx="1">
                  <c:v>49357</c:v>
                </c:pt>
                <c:pt idx="2">
                  <c:v>44779</c:v>
                </c:pt>
              </c:numCache>
            </c:numRef>
          </c:val>
          <c:extLst>
            <c:ext xmlns:c16="http://schemas.microsoft.com/office/drawing/2014/chart" uri="{C3380CC4-5D6E-409C-BE32-E72D297353CC}">
              <c16:uniqueId val="{00000000-BFF7-4AFF-B862-4F61C66B07E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FF7-4AFF-B862-4F61C66B07E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69051</c:v>
                </c:pt>
                <c:pt idx="1">
                  <c:v>72863</c:v>
                </c:pt>
                <c:pt idx="2">
                  <c:v>72392</c:v>
                </c:pt>
              </c:numCache>
            </c:numRef>
          </c:val>
          <c:extLst>
            <c:ext xmlns:c16="http://schemas.microsoft.com/office/drawing/2014/chart" uri="{C3380CC4-5D6E-409C-BE32-E72D297353CC}">
              <c16:uniqueId val="{00000002-BFF7-4AFF-B862-4F61C66B07E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{D1E2CAD4-8872-4977-B62A-C54D0CD5E762}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84F-4F8E-8075-13A70431D7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{BC488739-58E2-46D0-8DE6-987673E909F3}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84F-4F8E-8075-13A70431D7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{EE3DA46F-36E4-42D0-A195-DE222AF9A6E3}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84F-4F8E-8075-13A70431D7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{A5967811-24A9-4513-AFED-71545E823B8F}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84F-4F8E-8075-13A70431D7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{A4F5D17F-0CC1-420D-960B-094F203920C7}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84F-4F8E-8075-13A70431D7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{32BBEB9E-9F12-4A30-9060-0032A1A0A66C}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84F-4F8E-8075-13A70431D7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{F9CD8A9D-3C3B-4CE6-B78E-B84C26EE0003}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84F-4F8E-8075-13A70431D7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{8F417054-F9C8-491B-B8A7-5745DD6AFF4C}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84F-4F8E-8075-13A70431D7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{D4B2F561-63D5-4046-BF12-0F38F158E57F}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84F-4F8E-8075-13A70431D7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72.7</c:v>
                </c:pt>
                <c:pt idx="8">
                  <c:v>73.099999999999994</c:v>
                </c:pt>
                <c:pt idx="16">
                  <c:v>73.400000000000006</c:v>
                </c:pt>
                <c:pt idx="24">
                  <c:v>73.3</c:v>
                </c:pt>
                <c:pt idx="32">
                  <c:v>72.099999999999994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84F-4F8E-8075-13A70431D74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{71BB89BD-38EC-4967-958C-0CF2FC2BF038}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84F-4F8E-8075-13A70431D74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{F3AFDD50-4549-4CD9-B07D-7CEEF9E59F86}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84F-4F8E-8075-13A70431D7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{D6BB9944-2268-476D-BCF1-8CF442DA31CF}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84F-4F8E-8075-13A70431D7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{3E2A0EE0-FC13-4B45-A8CC-8F02E8CBC762}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84F-4F8E-8075-13A70431D7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{7B36FAE1-5BA2-42F8-B847-6DB4C22D66C0}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84F-4F8E-8075-13A70431D7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{2E29C24C-B8C6-4100-8F82-D5C614F03404}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84F-4F8E-8075-13A70431D7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{AE5CC0FA-FCA4-468B-9A6F-D9BAF5C9FC47}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84F-4F8E-8075-13A70431D7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{1730656D-91D6-4455-9940-741DA348E8C1}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84F-4F8E-8075-13A70431D7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{0B07D37E-D346-48A9-AF0E-F39591D9CB81}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84F-4F8E-8075-13A70431D7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84F-4F8E-8075-13A70431D74F}"/>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{E71572B5-CF90-49D1-98F0-FEAD52A4961A}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16D-4F8B-9D82-DCBF4D3291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{6EB3829D-7227-4AD0-9597-21F867D8112D}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6D-4F8B-9D82-DCBF4D3291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{4B33D021-0F37-422B-9722-229838F51B9A}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6D-4F8B-9D82-DCBF4D3291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{1BA405A4-8727-490E-8031-EE3C9DD07F6B}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6D-4F8B-9D82-DCBF4D3291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{0E228AD0-6CAB-4317-9722-F531611866E4}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6D-4F8B-9D82-DCBF4D32915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{3879B975-5E1D-43D1-A243-0B8C4C92E1D7}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16D-4F8B-9D82-DCBF4D32915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{C94EF513-E8AA-438D-9DF2-7EB37C02F8B4}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16D-4F8B-9D82-DCBF4D32915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{E374819C-19B0-4360-AADE-B30FC1BEBC55}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16D-4F8B-9D82-DCBF4D32915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{BECA70D4-7B7B-4B4D-BE25-109186E0C98C}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16D-4F8B-9D82-DCBF4D3291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-2.6</c:v>
                </c:pt>
                <c:pt idx="16">
                  <c:v>-2.6</c:v>
                </c:pt>
                <c:pt idx="24">
                  <c:v>-2.1</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16D-4F8B-9D82-DCBF4D32915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{0585D042-95F5-4CC2-AC34-D7558D6FCA63}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16D-4F8B-9D82-DCBF4D32915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{7A578E72-683B-44DF-8B0A-E58948079E1E}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6D-4F8B-9D82-DCBF4D3291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{B8DE39AB-0B2D-4DBD-8C96-78A107B464F0}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6D-4F8B-9D82-DCBF4D3291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{DD1B9622-CC26-4BC4-95AB-6882CE72ECA9}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6D-4F8B-9D82-DCBF4D3291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{8BB312E6-B51F-4AAA-B202-4E6D9CCFBA24}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6D-4F8B-9D82-DCBF4D32915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{85081624-DC51-49D8-B8F8-2753DF5199D9}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16D-4F8B-9D82-DCBF4D32915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{15B84C8A-C5DE-4999-908E-870D17069F7C}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16D-4F8B-9D82-DCBF4D32915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{6E6B47B9-AFEE-4D11-90FC-7676E9BB25CD}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16D-4F8B-9D82-DCBF4D32915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{65E9343D-AADF-4115-873B-43E3872478ED}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16D-4F8B-9D82-DCBF4D3291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16D-4F8B-9D82-DCBF4D329155}"/>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ここ数年、類似団体平均と近い指数で推移しており、類似団体内の順位は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位となっている。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59872</xdr:rowOff>
    </xdr:from>
    <xdr:to>
      <xdr:col>23</xdr:col>
      <xdr:colOff>133350</xdr:colOff>
      <xdr:row>42</xdr:row>
      <xdr:rowOff>59872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260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42635</xdr:rowOff>
    </xdr:from>
    <xdr:to>
      <xdr:col>19</xdr:col>
      <xdr:colOff>133350</xdr:colOff>
      <xdr:row>42</xdr:row>
      <xdr:rowOff>59872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42635</xdr:rowOff>
    </xdr:from>
    <xdr:to>
      <xdr:col>15</xdr:col>
      <xdr:colOff>82550</xdr:colOff>
      <xdr:row>42</xdr:row>
      <xdr:rowOff>42635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435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42635</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2435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9072</xdr:rowOff>
    </xdr:from>
    <xdr:to>
      <xdr:col>23</xdr:col>
      <xdr:colOff>184150</xdr:colOff>
      <xdr:row>42</xdr:row>
      <xdr:rowOff>110672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18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9072</xdr:rowOff>
    </xdr:from>
    <xdr:to>
      <xdr:col>19</xdr:col>
      <xdr:colOff>184150</xdr:colOff>
      <xdr:row>42</xdr:row>
      <xdr:rowOff>110672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163285</xdr:rowOff>
    </xdr:from>
    <xdr:to>
      <xdr:col>15</xdr:col>
      <xdr:colOff>133350</xdr:colOff>
      <xdr:row>42</xdr:row>
      <xdr:rowOff>93435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163285</xdr:rowOff>
    </xdr:from>
    <xdr:to>
      <xdr:col>11</xdr:col>
      <xdr:colOff>82550</xdr:colOff>
      <xdr:row>42</xdr:row>
      <xdr:rowOff>93435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78212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9072</xdr:rowOff>
    </xdr:from>
    <xdr:to>
      <xdr:col>7</xdr:col>
      <xdr:colOff>31750</xdr:colOff>
      <xdr:row>42</xdr:row>
      <xdr:rowOff>110672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95449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令和６年度は、分母の歳入経常一般財源等は財調交付金などが増となった一方で、分子の経常的経費充当一般財源等は人件費、扶助費などが増となり、分母の増を上回ったため、結果として前年度に対し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78.7</a:t>
          </a:r>
          <a:r>
            <a:rPr kumimoji="1" lang="ja-JP" altLang="en-US" sz="1300">
              <a:latin typeface="ＭＳ Ｐゴシック" panose="020B0600070205080204" pitchFamily="50" charset="-128"/>
              <a:ea typeface="ＭＳ Ｐゴシック" panose="020B0600070205080204" pitchFamily="50" charset="-128"/>
            </a:rPr>
            <a:t>％となり、類似団体内での順位は</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位となっている。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65</xdr:row>
      <xdr:rowOff>51308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93096"/>
          <a:ext cx="0" cy="9024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23385</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16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51308</xdr:rowOff>
    </xdr:from>
    <xdr:to>
      <xdr:col>24</xdr:col>
      <xdr:colOff>12700</xdr:colOff>
      <xdr:row>65</xdr:row>
      <xdr:rowOff>51308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195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167386</xdr:rowOff>
    </xdr:from>
    <xdr:to>
      <xdr:col>23</xdr:col>
      <xdr:colOff>133350</xdr:colOff>
      <xdr:row>64</xdr:row>
      <xdr:rowOff>762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6873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167386</xdr:rowOff>
    </xdr:from>
    <xdr:to>
      <xdr:col>19</xdr:col>
      <xdr:colOff>133350</xdr:colOff>
      <xdr:row>64</xdr:row>
      <xdr:rowOff>63500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96873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15240</xdr:rowOff>
    </xdr:from>
    <xdr:to>
      <xdr:col>19</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127017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585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63500</xdr:rowOff>
    </xdr:from>
    <xdr:to>
      <xdr:col>15</xdr:col>
      <xdr:colOff>82550</xdr:colOff>
      <xdr:row>65</xdr:row>
      <xdr:rowOff>12700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103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12700</xdr:rowOff>
    </xdr:from>
    <xdr:to>
      <xdr:col>11</xdr:col>
      <xdr:colOff>31750</xdr:colOff>
      <xdr:row>65</xdr:row>
      <xdr:rowOff>147828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15695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126238</xdr:rowOff>
    </xdr:from>
    <xdr:to>
      <xdr:col>11</xdr:col>
      <xdr:colOff>82550</xdr:colOff>
      <xdr:row>64</xdr:row>
      <xdr:rowOff>56388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92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66565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696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114046</xdr:rowOff>
    </xdr:from>
    <xdr:to>
      <xdr:col>7</xdr:col>
      <xdr:colOff>31750</xdr:colOff>
      <xdr:row>65</xdr:row>
      <xdr:rowOff>44196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108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54373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93489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89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116586</xdr:rowOff>
    </xdr:from>
    <xdr:to>
      <xdr:col>19</xdr:col>
      <xdr:colOff>184150</xdr:colOff>
      <xdr:row>64</xdr:row>
      <xdr:rowOff>46736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31513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00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99077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133350</xdr:rowOff>
    </xdr:from>
    <xdr:to>
      <xdr:col>11</xdr:col>
      <xdr:colOff>82550</xdr:colOff>
      <xdr:row>65</xdr:row>
      <xdr:rowOff>63500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48277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97028</xdr:rowOff>
    </xdr:from>
    <xdr:to>
      <xdr:col>7</xdr:col>
      <xdr:colOff>31750</xdr:colOff>
      <xdr:row>66</xdr:row>
      <xdr:rowOff>27178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11955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2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[150,578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類似団体内の順位は</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位であり、ここ数年平均を下回って推移している。</a:t>
          </a:r>
        </a:p>
        <a:p>
          <a:r>
            <a:rPr kumimoji="1" lang="ja-JP" altLang="en-US" sz="1300">
              <a:latin typeface="ＭＳ Ｐゴシック" panose="020B0600070205080204" pitchFamily="50" charset="-128"/>
              <a:ea typeface="ＭＳ Ｐゴシック" panose="020B0600070205080204" pitchFamily="50" charset="-128"/>
            </a:rPr>
            <a:t>　人件費が増となったことにより、前年度より</a:t>
          </a:r>
          <a:r>
            <a:rPr kumimoji="1" lang="en-US" altLang="ja-JP" sz="1300">
              <a:latin typeface="ＭＳ Ｐゴシック" panose="020B0600070205080204" pitchFamily="50" charset="-128"/>
              <a:ea typeface="ＭＳ Ｐゴシック" panose="020B0600070205080204" pitchFamily="50" charset="-128"/>
            </a:rPr>
            <a:t>7,933</a:t>
          </a:r>
          <a:r>
            <a:rPr kumimoji="1" lang="ja-JP" altLang="en-US" sz="1300">
              <a:latin typeface="ＭＳ Ｐゴシック" panose="020B0600070205080204" pitchFamily="50" charset="-128"/>
              <a:ea typeface="ＭＳ Ｐゴシック" panose="020B0600070205080204" pitchFamily="50" charset="-128"/>
            </a:rPr>
            <a:t>円の増となった。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84720</xdr:rowOff>
    </xdr:from>
    <xdr:to>
      <xdr:col>23</xdr:col>
      <xdr:colOff>133350</xdr:colOff>
      <xdr:row>81</xdr:row>
      <xdr:rowOff>116624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72170"/>
          <a:ext cx="838200" cy="3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101401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888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84720</xdr:rowOff>
    </xdr:from>
    <xdr:to>
      <xdr:col>19</xdr:col>
      <xdr:colOff>133350</xdr:colOff>
      <xdr:row>81</xdr:row>
      <xdr:rowOff>85658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72170"/>
          <a:ext cx="889000" cy="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82939</xdr:rowOff>
    </xdr:from>
    <xdr:to>
      <xdr:col>15</xdr:col>
      <xdr:colOff>82550</xdr:colOff>
      <xdr:row>81</xdr:row>
      <xdr:rowOff>85658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70389"/>
          <a:ext cx="889000" cy="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28116</xdr:rowOff>
    </xdr:from>
    <xdr:to>
      <xdr:col>11</xdr:col>
      <xdr:colOff>31750</xdr:colOff>
      <xdr:row>81</xdr:row>
      <xdr:rowOff>82939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15566"/>
          <a:ext cx="889000" cy="5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65824</xdr:rowOff>
    </xdr:from>
    <xdr:to>
      <xdr:col>23</xdr:col>
      <xdr:colOff>184150</xdr:colOff>
      <xdr:row>81</xdr:row>
      <xdr:rowOff>167424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158551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4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33920</xdr:rowOff>
    </xdr:from>
    <xdr:to>
      <xdr:col>19</xdr:col>
      <xdr:colOff>184150</xdr:colOff>
      <xdr:row>81</xdr:row>
      <xdr:rowOff>135520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2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145697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9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34858</xdr:rowOff>
    </xdr:from>
    <xdr:to>
      <xdr:col>15</xdr:col>
      <xdr:colOff>133350</xdr:colOff>
      <xdr:row>81</xdr:row>
      <xdr:rowOff>136458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2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146635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9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32139</xdr:rowOff>
    </xdr:from>
    <xdr:to>
      <xdr:col>11</xdr:col>
      <xdr:colOff>82550</xdr:colOff>
      <xdr:row>81</xdr:row>
      <xdr:rowOff>133739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143916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148766</xdr:rowOff>
    </xdr:from>
    <xdr:to>
      <xdr:col>7</xdr:col>
      <xdr:colOff>31750</xdr:colOff>
      <xdr:row>81</xdr:row>
      <xdr:rowOff>78916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86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89093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33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100.2</a:t>
          </a:r>
          <a:r>
            <a:rPr kumimoji="1" lang="ja-JP" altLang="en-US" sz="1300">
              <a:latin typeface="ＭＳ Ｐゴシック" panose="020B0600070205080204" pitchFamily="50" charset="-128"/>
              <a:ea typeface="ＭＳ Ｐゴシック" panose="020B0600070205080204" pitchFamily="50" charset="-128"/>
            </a:rPr>
            <a:t>であり、前年度より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ポイント減となっている。</a:t>
          </a:r>
        </a:p>
        <a:p>
          <a:r>
            <a:rPr kumimoji="1" lang="ja-JP" altLang="en-US" sz="1300">
              <a:latin typeface="ＭＳ Ｐゴシック" panose="020B0600070205080204" pitchFamily="50" charset="-128"/>
              <a:ea typeface="ＭＳ Ｐゴシック" panose="020B0600070205080204" pitchFamily="50" charset="-128"/>
            </a:rPr>
            <a:t>　類似団体内での順位は前年度から１つ順位が上がり、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位となったものの、ここ数年類似団体平均と比較して、高い水準にある。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103414</xdr:rowOff>
    </xdr:from>
    <xdr:to>
      <xdr:col>81</xdr:col>
      <xdr:colOff>44450</xdr:colOff>
      <xdr:row>89</xdr:row>
      <xdr:rowOff>35379</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5191014"/>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907</xdr:rowOff>
    </xdr:from>
    <xdr:to>
      <xdr:col>77</xdr:col>
      <xdr:colOff>44450</xdr:colOff>
      <xdr:row>89</xdr:row>
      <xdr:rowOff>35379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2599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907</xdr:rowOff>
    </xdr:from>
    <xdr:to>
      <xdr:col>72</xdr:col>
      <xdr:colOff>203200</xdr:colOff>
      <xdr:row>89</xdr:row>
      <xdr:rowOff>69850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2599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69850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32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52614</xdr:rowOff>
    </xdr:from>
    <xdr:to>
      <xdr:col>81</xdr:col>
      <xdr:colOff>95250</xdr:colOff>
      <xdr:row>88</xdr:row>
      <xdr:rowOff>154214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24691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11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156029</xdr:rowOff>
    </xdr:from>
    <xdr:to>
      <xdr:col>77</xdr:col>
      <xdr:colOff>95250</xdr:colOff>
      <xdr:row>89</xdr:row>
      <xdr:rowOff>86179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70956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330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121557</xdr:rowOff>
    </xdr:from>
    <xdr:to>
      <xdr:col>73</xdr:col>
      <xdr:colOff>44450</xdr:colOff>
      <xdr:row>89</xdr:row>
      <xdr:rowOff>51707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36484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人減少となり、適正な職員定数の配置により、類似団体と比較しても少ない数値を保ち推移している。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107224</xdr:rowOff>
    </xdr:from>
    <xdr:to>
      <xdr:col>81</xdr:col>
      <xdr:colOff>44450</xdr:colOff>
      <xdr:row>59</xdr:row>
      <xdr:rowOff>117566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0222774"/>
          <a:ext cx="8382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117566</xdr:rowOff>
    </xdr:from>
    <xdr:to>
      <xdr:col>77</xdr:col>
      <xdr:colOff>44450</xdr:colOff>
      <xdr:row>59</xdr:row>
      <xdr:rowOff>119864</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0233116"/>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119864</xdr:rowOff>
    </xdr:from>
    <xdr:to>
      <xdr:col>72</xdr:col>
      <xdr:colOff>203200</xdr:colOff>
      <xdr:row>59</xdr:row>
      <xdr:rowOff>126758</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0235414"/>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122162</xdr:rowOff>
    </xdr:from>
    <xdr:to>
      <xdr:col>68</xdr:col>
      <xdr:colOff>152400</xdr:colOff>
      <xdr:row>59</xdr:row>
      <xdr:rowOff>126758</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0237712"/>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56424</xdr:rowOff>
    </xdr:from>
    <xdr:to>
      <xdr:col>81</xdr:col>
      <xdr:colOff>95250</xdr:colOff>
      <xdr:row>59</xdr:row>
      <xdr:rowOff>158024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017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149151</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0093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66766</xdr:rowOff>
    </xdr:from>
    <xdr:to>
      <xdr:col>77</xdr:col>
      <xdr:colOff>95250</xdr:colOff>
      <xdr:row>59</xdr:row>
      <xdr:rowOff>168366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7093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9951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69064</xdr:rowOff>
    </xdr:from>
    <xdr:to>
      <xdr:col>73</xdr:col>
      <xdr:colOff>44450</xdr:colOff>
      <xdr:row>59</xdr:row>
      <xdr:rowOff>170664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018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9391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9953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75958</xdr:rowOff>
    </xdr:from>
    <xdr:to>
      <xdr:col>68</xdr:col>
      <xdr:colOff>203200</xdr:colOff>
      <xdr:row>60</xdr:row>
      <xdr:rowOff>6108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019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16285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996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71362</xdr:rowOff>
    </xdr:from>
    <xdr:to>
      <xdr:col>64</xdr:col>
      <xdr:colOff>152400</xdr:colOff>
      <xdr:row>60</xdr:row>
      <xdr:rowOff>1512</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018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11689</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9955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令和６年度は元利償還金の減により、△</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％となり、前年度に比べ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ポイント改善した。類似団体内での順位は前年度から</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つ順位が上がり、</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今後も財政基盤の健全性が維持されるよう、長期的視点に立った財政運営を行っていく。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7408</xdr:rowOff>
    </xdr:from>
    <xdr:to>
      <xdr:col>81</xdr:col>
      <xdr:colOff>44450</xdr:colOff>
      <xdr:row>38</xdr:row>
      <xdr:rowOff>47625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6179800" y="652250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118533</xdr:rowOff>
    </xdr:from>
    <xdr:to>
      <xdr:col>77</xdr:col>
      <xdr:colOff>44450</xdr:colOff>
      <xdr:row>38</xdr:row>
      <xdr:rowOff>47625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5290800" y="6462183"/>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118533</xdr:rowOff>
    </xdr:from>
    <xdr:to>
      <xdr:col>72</xdr:col>
      <xdr:colOff>203200</xdr:colOff>
      <xdr:row>37</xdr:row>
      <xdr:rowOff>118533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4401800" y="64621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68792</xdr:rowOff>
    </xdr:from>
    <xdr:to>
      <xdr:col>68</xdr:col>
      <xdr:colOff>152400</xdr:colOff>
      <xdr:row>37</xdr:row>
      <xdr:rowOff>118533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3512800" y="6240992"/>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128058</xdr:rowOff>
    </xdr:from>
    <xdr:to>
      <xdr:col>81</xdr:col>
      <xdr:colOff>95250</xdr:colOff>
      <xdr:row>38</xdr:row>
      <xdr:rowOff>58209</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64717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144585</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631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168275</xdr:rowOff>
    </xdr:from>
    <xdr:to>
      <xdr:col>77</xdr:col>
      <xdr:colOff>95250</xdr:colOff>
      <xdr:row>38</xdr:row>
      <xdr:rowOff>98425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83202</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6598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154110</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67733</xdr:rowOff>
    </xdr:from>
    <xdr:to>
      <xdr:col>68</xdr:col>
      <xdr:colOff>203200</xdr:colOff>
      <xdr:row>37</xdr:row>
      <xdr:rowOff>169334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154110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17992</xdr:rowOff>
    </xdr:from>
    <xdr:to>
      <xdr:col>64</xdr:col>
      <xdr:colOff>152400</xdr:colOff>
      <xdr:row>36</xdr:row>
      <xdr:rowOff>119592</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619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129769</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595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過去の起債抑制、地方債の順調な償還等により、前年度に引き続き将来負担比率は発生していない。</a:t>
          </a:r>
        </a:p>
        <a:p>
          <a:r>
            <a:rPr kumimoji="1" lang="ja-JP" altLang="en-US" sz="1300">
              <a:latin typeface="ＭＳ Ｐゴシック" panose="020B0600070205080204" pitchFamily="50" charset="-128"/>
              <a:ea typeface="ＭＳ Ｐゴシック" panose="020B0600070205080204" pitchFamily="50" charset="-128"/>
            </a:rPr>
            <a:t>　引き続き、実質的な区の将来負担を把握し、安定した財政基盤の構築に努めていく。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「大田区職員定数基本計画」に基づき、職員定数を管理している。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令和６年度は、常勤職員人件費に係る経費の増などにより、前年度と比較して増加し、人件費に係る経常収支比率は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88900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184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146050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1849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146050</xdr:rowOff>
    </xdr:from>
    <xdr:to>
      <xdr:col>15</xdr:col>
      <xdr:colOff>98425</xdr:colOff>
      <xdr:row>37</xdr:row>
      <xdr:rowOff>69850</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3182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38</xdr:row>
      <xdr:rowOff>41275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4135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38100</xdr:rowOff>
    </xdr:from>
    <xdr:to>
      <xdr:col>24</xdr:col>
      <xdr:colOff>76200</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54627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95250</xdr:rowOff>
    </xdr:from>
    <xdr:to>
      <xdr:col>15</xdr:col>
      <xdr:colOff>149225</xdr:colOff>
      <xdr:row>37</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35577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03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130827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161925</xdr:rowOff>
    </xdr:from>
    <xdr:to>
      <xdr:col>6</xdr:col>
      <xdr:colOff>171450</xdr:colOff>
      <xdr:row>38</xdr:row>
      <xdr:rowOff>92075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102252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27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令和６年度は、乳幼児等予防接種や学校給食調理業務委託などが増となったものの、前年度と同値となった。</a:t>
          </a:r>
        </a:p>
        <a:p>
          <a:r>
            <a:rPr kumimoji="1" lang="ja-JP" altLang="en-US" sz="1300">
              <a:latin typeface="ＭＳ Ｐゴシック" panose="020B0600070205080204" pitchFamily="50" charset="-128"/>
              <a:ea typeface="ＭＳ Ｐゴシック" panose="020B0600070205080204" pitchFamily="50" charset="-128"/>
            </a:rPr>
            <a:t>　類似団体内での順位は前年度から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つ順位が上がり、</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位となった。</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167821</xdr:rowOff>
    </xdr:from>
    <xdr:to>
      <xdr:col>82</xdr:col>
      <xdr:colOff>107950</xdr:colOff>
      <xdr:row>13</xdr:row>
      <xdr:rowOff>167821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3966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146248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546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167821</xdr:rowOff>
    </xdr:from>
    <xdr:to>
      <xdr:col>78</xdr:col>
      <xdr:colOff>69850</xdr:colOff>
      <xdr:row>14</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3966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7456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579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167821</xdr:rowOff>
    </xdr:from>
    <xdr:to>
      <xdr:col>73</xdr:col>
      <xdr:colOff>180975</xdr:colOff>
      <xdr:row>14</xdr:row>
      <xdr:rowOff>12700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3966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80934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48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167821</xdr:rowOff>
    </xdr:from>
    <xdr:to>
      <xdr:col>69</xdr:col>
      <xdr:colOff>92075</xdr:colOff>
      <xdr:row>14</xdr:row>
      <xdr:rowOff>94343</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396671"/>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117021</xdr:rowOff>
    </xdr:from>
    <xdr:to>
      <xdr:col>82</xdr:col>
      <xdr:colOff>158750</xdr:colOff>
      <xdr:row>14</xdr:row>
      <xdr:rowOff>47171</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133548</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190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117021</xdr:rowOff>
    </xdr:from>
    <xdr:to>
      <xdr:col>78</xdr:col>
      <xdr:colOff>120650</xdr:colOff>
      <xdr:row>14</xdr:row>
      <xdr:rowOff>47171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57348</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114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117021</xdr:rowOff>
    </xdr:from>
    <xdr:to>
      <xdr:col>69</xdr:col>
      <xdr:colOff>142875</xdr:colOff>
      <xdr:row>14</xdr:row>
      <xdr:rowOff>47171</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31948</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3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43543</xdr:rowOff>
    </xdr:from>
    <xdr:to>
      <xdr:col>65</xdr:col>
      <xdr:colOff>53975</xdr:colOff>
      <xdr:row>14</xdr:row>
      <xdr:rowOff>145143</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129920</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53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令和６年度は、保育園入所者運営費などが増となったものの、前年度と同値となった。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類似団体内での順位は前年度から</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つ順位が上がり、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位となった。</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99785</xdr:rowOff>
    </xdr:from>
    <xdr:to>
      <xdr:col>24</xdr:col>
      <xdr:colOff>25400</xdr:colOff>
      <xdr:row>60</xdr:row>
      <xdr:rowOff>99785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987800" y="10386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99785</xdr:rowOff>
    </xdr:from>
    <xdr:to>
      <xdr:col>19</xdr:col>
      <xdr:colOff>187325</xdr:colOff>
      <xdr:row>60</xdr:row>
      <xdr:rowOff>110672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3098800" y="103867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110672</xdr:rowOff>
    </xdr:from>
    <xdr:to>
      <xdr:col>15</xdr:col>
      <xdr:colOff>98425</xdr:colOff>
      <xdr:row>61</xdr:row>
      <xdr:rowOff>26307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10397672"/>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132443</xdr:rowOff>
    </xdr:from>
    <xdr:to>
      <xdr:col>11</xdr:col>
      <xdr:colOff>9525</xdr:colOff>
      <xdr:row>61</xdr:row>
      <xdr:rowOff>26307</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a:off x="1320800" y="104194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48985</xdr:rowOff>
    </xdr:from>
    <xdr:to>
      <xdr:col>24</xdr:col>
      <xdr:colOff>76200</xdr:colOff>
      <xdr:row>60</xdr:row>
      <xdr:rowOff>150585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21062</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103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48985</xdr:rowOff>
    </xdr:from>
    <xdr:to>
      <xdr:col>20</xdr:col>
      <xdr:colOff>38100</xdr:colOff>
      <xdr:row>60</xdr:row>
      <xdr:rowOff>150585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3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135362</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42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59872</xdr:rowOff>
    </xdr:from>
    <xdr:to>
      <xdr:col>15</xdr:col>
      <xdr:colOff>149225</xdr:colOff>
      <xdr:row>60</xdr:row>
      <xdr:rowOff>161472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146249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146957</xdr:rowOff>
    </xdr:from>
    <xdr:to>
      <xdr:col>11</xdr:col>
      <xdr:colOff>60325</xdr:colOff>
      <xdr:row>61</xdr:row>
      <xdr:rowOff>77107</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61884</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81643</xdr:rowOff>
    </xdr:from>
    <xdr:to>
      <xdr:col>6</xdr:col>
      <xdr:colOff>171450</xdr:colOff>
      <xdr:row>61</xdr:row>
      <xdr:rowOff>11793</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168020</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104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令和６年度は維持補修費などの経常収支比率が減少した結果、前年度に対して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ポイントの減となった。近年、類似団体内の平均を上回って推移している。</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3" name="その他グラフ枠">
          <a:extLst>
            <a:ext uri="{FF2B5EF4-FFF2-40B4-BE49-F238E27FC236}">
              <a16:creationId xmlns:a16="http://schemas.microsoft.com/office/drawing/2014/main" id="{00000000-0008-0000-0400-0000F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60</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6510000" y="9189357"/>
          <a:ext cx="0" cy="1110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156227</xdr:rowOff>
    </xdr:from>
    <xdr:ext cx="762000" cy="259045"/>
    <xdr:sp macro="" textlink="">
      <xdr:nvSpPr>
        <xdr:cNvPr id="255" name="その他最小値テキスト">
          <a:extLst>
            <a:ext uri="{FF2B5EF4-FFF2-40B4-BE49-F238E27FC236}">
              <a16:creationId xmlns:a16="http://schemas.microsoft.com/office/drawing/2014/main" id="{00000000-0008-0000-0400-0000FF000000}"/>
            </a:ext>
          </a:extLst>
        </xdr:cNvPr>
        <xdr:cNvSpPr txBox="1"/>
      </xdr:nvSpPr>
      <xdr:spPr>
        <a:xfrm>
          <a:off x="165989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xdr:rowOff>
    </xdr:from>
    <xdr:to>
      <xdr:col>82</xdr:col>
      <xdr:colOff>196850</xdr:colOff>
      <xdr:row>60</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1029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57" name="その他最大値テキスト">
          <a:extLst>
            <a:ext uri="{FF2B5EF4-FFF2-40B4-BE49-F238E27FC236}">
              <a16:creationId xmlns:a16="http://schemas.microsoft.com/office/drawing/2014/main" id="{00000000-0008-0000-0400-000001010000}"/>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45357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5671800" y="102997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100892</xdr:rowOff>
    </xdr:from>
    <xdr:ext cx="762000" cy="259045"/>
    <xdr:sp macro="" textlink="">
      <xdr:nvSpPr>
        <xdr:cNvPr id="260" name="その他平均値テキスト">
          <a:extLst>
            <a:ext uri="{FF2B5EF4-FFF2-40B4-BE49-F238E27FC236}">
              <a16:creationId xmlns:a16="http://schemas.microsoft.com/office/drawing/2014/main" id="{00000000-0008-0000-0400-000004010000}"/>
            </a:ext>
          </a:extLst>
        </xdr:cNvPr>
        <xdr:cNvSpPr txBox="1"/>
      </xdr:nvSpPr>
      <xdr:spPr>
        <a:xfrm>
          <a:off x="16598900" y="97020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84365</xdr:rowOff>
    </xdr:from>
    <xdr:to>
      <xdr:col>82</xdr:col>
      <xdr:colOff>158750</xdr:colOff>
      <xdr:row>58</xdr:row>
      <xdr:rowOff>14515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64592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45357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4782800" y="10299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100693</xdr:rowOff>
    </xdr:from>
    <xdr:to>
      <xdr:col>78</xdr:col>
      <xdr:colOff>120650</xdr:colOff>
      <xdr:row>58</xdr:row>
      <xdr:rowOff>30843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5621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41020</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642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29028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893800" y="102997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100693</xdr:rowOff>
    </xdr:from>
    <xdr:to>
      <xdr:col>74</xdr:col>
      <xdr:colOff>31750</xdr:colOff>
      <xdr:row>58</xdr:row>
      <xdr:rowOff>30843</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4732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41020</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29028</xdr:rowOff>
    </xdr:from>
    <xdr:to>
      <xdr:col>69</xdr:col>
      <xdr:colOff>92075</xdr:colOff>
      <xdr:row>61</xdr:row>
      <xdr:rowOff>4535</xdr:rowOff>
    </xdr:to>
    <xdr:cxnSp macro="">
      <xdr:nvCxnSpPr>
        <xdr:cNvPr id="268" name="直線コネクタ 267">
          <a:extLst>
            <a:ext uri="{FF2B5EF4-FFF2-40B4-BE49-F238E27FC236}">
              <a16:creationId xmlns:a16="http://schemas.microsoft.com/office/drawing/2014/main" id="{00000000-0008-0000-0400-00000C010000}"/>
            </a:ext>
          </a:extLst>
        </xdr:cNvPr>
        <xdr:cNvCxnSpPr/>
      </xdr:nvCxnSpPr>
      <xdr:spPr>
        <a:xfrm flipV="1">
          <a:off x="13004800" y="10316028"/>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59872</xdr:rowOff>
    </xdr:from>
    <xdr:to>
      <xdr:col>65</xdr:col>
      <xdr:colOff>53975</xdr:colOff>
      <xdr:row>58</xdr:row>
      <xdr:rowOff>161472</xdr:rowOff>
    </xdr:to>
    <xdr:sp macro="" textlink="">
      <xdr:nvSpPr>
        <xdr:cNvPr id="271" name="フローチャート: 判断 270">
          <a:extLst>
            <a:ext uri="{FF2B5EF4-FFF2-40B4-BE49-F238E27FC236}">
              <a16:creationId xmlns:a16="http://schemas.microsoft.com/office/drawing/2014/main" id="{00000000-0008-0000-0400-00000F010000}"/>
            </a:ext>
          </a:extLst>
        </xdr:cNvPr>
        <xdr:cNvSpPr/>
      </xdr:nvSpPr>
      <xdr:spPr>
        <a:xfrm>
          <a:off x="12954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199</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77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133350</xdr:rowOff>
    </xdr:from>
    <xdr:to>
      <xdr:col>82</xdr:col>
      <xdr:colOff>158750</xdr:colOff>
      <xdr:row>60</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6459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41927</xdr:rowOff>
    </xdr:from>
    <xdr:ext cx="762000" cy="259045"/>
    <xdr:sp macro="" textlink="">
      <xdr:nvSpPr>
        <xdr:cNvPr id="279" name="その他該当値テキスト">
          <a:extLst>
            <a:ext uri="{FF2B5EF4-FFF2-40B4-BE49-F238E27FC236}">
              <a16:creationId xmlns:a16="http://schemas.microsoft.com/office/drawing/2014/main" id="{00000000-0008-0000-0400-000017010000}"/>
            </a:ext>
          </a:extLst>
        </xdr:cNvPr>
        <xdr:cNvSpPr txBox="1"/>
      </xdr:nvSpPr>
      <xdr:spPr>
        <a:xfrm>
          <a:off x="16598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166007</xdr:rowOff>
    </xdr:from>
    <xdr:to>
      <xdr:col>78</xdr:col>
      <xdr:colOff>120650</xdr:colOff>
      <xdr:row>60</xdr:row>
      <xdr:rowOff>96157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5621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80934</xdr:rowOff>
    </xdr:from>
    <xdr:ext cx="7366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5290800" y="10367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149678</xdr:rowOff>
    </xdr:from>
    <xdr:to>
      <xdr:col>69</xdr:col>
      <xdr:colOff>142875</xdr:colOff>
      <xdr:row>60</xdr:row>
      <xdr:rowOff>79828</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3843000" y="1026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64605</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3512800" y="1035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125185</xdr:rowOff>
    </xdr:from>
    <xdr:to>
      <xdr:col>65</xdr:col>
      <xdr:colOff>53975</xdr:colOff>
      <xdr:row>61</xdr:row>
      <xdr:rowOff>55335</xdr:rowOff>
    </xdr:to>
    <xdr:sp macro="" textlink="">
      <xdr:nvSpPr>
        <xdr:cNvPr id="286" name="楕円 285">
          <a:extLst>
            <a:ext uri="{FF2B5EF4-FFF2-40B4-BE49-F238E27FC236}">
              <a16:creationId xmlns:a16="http://schemas.microsoft.com/office/drawing/2014/main" id="{00000000-0008-0000-0400-00001E010000}"/>
            </a:ext>
          </a:extLst>
        </xdr:cNvPr>
        <xdr:cNvSpPr/>
      </xdr:nvSpPr>
      <xdr:spPr>
        <a:xfrm>
          <a:off x="12954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40112</xdr:rowOff>
    </xdr:from>
    <xdr:ext cx="762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623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6" name="正方形/長方形 295">
          <a:extLst>
            <a:ext uri="{FF2B5EF4-FFF2-40B4-BE49-F238E27FC236}">
              <a16:creationId xmlns:a16="http://schemas.microsoft.com/office/drawing/2014/main" id="{00000000-0008-0000-0400-00002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7" name="正方形/長方形 296">
          <a:extLst>
            <a:ext uri="{FF2B5EF4-FFF2-40B4-BE49-F238E27FC236}">
              <a16:creationId xmlns:a16="http://schemas.microsoft.com/office/drawing/2014/main" id="{00000000-0008-0000-0400-00002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令和６年度は保育士人材確保支援事業などの減により、前年度に対して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ポイントの減となり、類似団体内順位は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つ上がった。</a:t>
          </a:r>
        </a:p>
      </xdr:txBody>
    </xdr:sp>
    <xdr:clientData/>
  </xdr:twoCellAnchor>
  <xdr:oneCellAnchor>
    <xdr:from>
      <xdr:col>62</xdr:col>
      <xdr:colOff>6350</xdr:colOff>
      <xdr:row>29</xdr:row>
      <xdr:rowOff>107950</xdr:rowOff>
    </xdr:from>
    <xdr:ext cx="298543" cy="225703"/>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46990</xdr:rowOff>
    </xdr:from>
    <xdr:to>
      <xdr:col>82</xdr:col>
      <xdr:colOff>107950</xdr:colOff>
      <xdr:row>33</xdr:row>
      <xdr:rowOff>115570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57048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92710</xdr:rowOff>
    </xdr:from>
    <xdr:to>
      <xdr:col>78</xdr:col>
      <xdr:colOff>69850</xdr:colOff>
      <xdr:row>33</xdr:row>
      <xdr:rowOff>115570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5750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92710</xdr:rowOff>
    </xdr:from>
    <xdr:to>
      <xdr:col>73</xdr:col>
      <xdr:colOff>180975</xdr:colOff>
      <xdr:row>33</xdr:row>
      <xdr:rowOff>161290</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flipV="1">
          <a:off x="13893800" y="57505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161290</xdr:rowOff>
    </xdr:from>
    <xdr:to>
      <xdr:col>69</xdr:col>
      <xdr:colOff>92075</xdr:colOff>
      <xdr:row>34</xdr:row>
      <xdr:rowOff>35560</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5819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27957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167640</xdr:rowOff>
    </xdr:from>
    <xdr:to>
      <xdr:col>82</xdr:col>
      <xdr:colOff>158750</xdr:colOff>
      <xdr:row>33</xdr:row>
      <xdr:rowOff>97790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565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76217</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64770</xdr:rowOff>
    </xdr:from>
    <xdr:to>
      <xdr:col>78</xdr:col>
      <xdr:colOff>120650</xdr:colOff>
      <xdr:row>33</xdr:row>
      <xdr:rowOff>166370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5097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49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41910</xdr:rowOff>
    </xdr:from>
    <xdr:to>
      <xdr:col>74</xdr:col>
      <xdr:colOff>31750</xdr:colOff>
      <xdr:row>33</xdr:row>
      <xdr:rowOff>143510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153687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25417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585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令和６年度は、過去の地方債の順調な償還等により償還額が減少したため、</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127000</xdr:rowOff>
    </xdr:from>
    <xdr:to>
      <xdr:col>24</xdr:col>
      <xdr:colOff>25400</xdr:colOff>
      <xdr:row>73</xdr:row>
      <xdr:rowOff>165100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2642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165100</xdr:rowOff>
    </xdr:from>
    <xdr:to>
      <xdr:col>19</xdr:col>
      <xdr:colOff>187325</xdr:colOff>
      <xdr:row>74</xdr:row>
      <xdr:rowOff>12700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2680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12700</xdr:rowOff>
    </xdr:from>
    <xdr:to>
      <xdr:col>15</xdr:col>
      <xdr:colOff>98425</xdr:colOff>
      <xdr:row>74</xdr:row>
      <xdr:rowOff>88900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2209800" y="12700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88900</xdr:rowOff>
    </xdr:from>
    <xdr:to>
      <xdr:col>11</xdr:col>
      <xdr:colOff>9525</xdr:colOff>
      <xdr:row>74</xdr:row>
      <xdr:rowOff>127000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2776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76200</xdr:rowOff>
    </xdr:from>
    <xdr:to>
      <xdr:col>24</xdr:col>
      <xdr:colOff>76200</xdr:colOff>
      <xdr:row>74</xdr:row>
      <xdr:rowOff>6350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25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92727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114300</xdr:rowOff>
    </xdr:from>
    <xdr:to>
      <xdr:col>20</xdr:col>
      <xdr:colOff>38100</xdr:colOff>
      <xdr:row>74</xdr:row>
      <xdr:rowOff>44450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263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54627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39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133350</xdr:rowOff>
    </xdr:from>
    <xdr:to>
      <xdr:col>15</xdr:col>
      <xdr:colOff>149225</xdr:colOff>
      <xdr:row>74</xdr:row>
      <xdr:rowOff>63500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73677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41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38100</xdr:rowOff>
    </xdr:from>
    <xdr:to>
      <xdr:col>11</xdr:col>
      <xdr:colOff>60325</xdr:colOff>
      <xdr:row>74</xdr:row>
      <xdr:rowOff>139700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149877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公債費を除いた比率は、前年度に対して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最も上昇幅が大きいものは人件費であり、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3" name="公債費以外グラフ枠">
          <a:extLst>
            <a:ext uri="{FF2B5EF4-FFF2-40B4-BE49-F238E27FC236}">
              <a16:creationId xmlns:a16="http://schemas.microsoft.com/office/drawing/2014/main" id="{00000000-0008-0000-0400-0000B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5" name="公債費以外最小値テキスト">
          <a:extLst>
            <a:ext uri="{FF2B5EF4-FFF2-40B4-BE49-F238E27FC236}">
              <a16:creationId xmlns:a16="http://schemas.microsoft.com/office/drawing/2014/main" id="{00000000-0008-0000-0400-0000B3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7" name="公債費以外最大値テキスト">
          <a:extLst>
            <a:ext uri="{FF2B5EF4-FFF2-40B4-BE49-F238E27FC236}">
              <a16:creationId xmlns:a16="http://schemas.microsoft.com/office/drawing/2014/main" id="{00000000-0008-0000-0400-0000B5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104139</xdr:rowOff>
    </xdr:from>
    <xdr:to>
      <xdr:col>82</xdr:col>
      <xdr:colOff>107950</xdr:colOff>
      <xdr:row>78</xdr:row>
      <xdr:rowOff>127000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5671800" y="1347723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96538</xdr:rowOff>
    </xdr:from>
    <xdr:ext cx="762000" cy="259045"/>
    <xdr:sp macro="" textlink="">
      <xdr:nvSpPr>
        <xdr:cNvPr id="440" name="公債費以外平均値テキスト">
          <a:extLst>
            <a:ext uri="{FF2B5EF4-FFF2-40B4-BE49-F238E27FC236}">
              <a16:creationId xmlns:a16="http://schemas.microsoft.com/office/drawing/2014/main" id="{00000000-0008-0000-0400-0000B8010000}"/>
            </a:ext>
          </a:extLst>
        </xdr:cNvPr>
        <xdr:cNvSpPr txBox="1"/>
      </xdr:nvSpPr>
      <xdr:spPr>
        <a:xfrm>
          <a:off x="16598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79</xdr:row>
      <xdr:rowOff>31750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4782800" y="1347723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31750</xdr:rowOff>
    </xdr:from>
    <xdr:to>
      <xdr:col>73</xdr:col>
      <xdr:colOff>180975</xdr:colOff>
      <xdr:row>80</xdr:row>
      <xdr:rowOff>20320</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893800" y="1357630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20320</xdr:rowOff>
    </xdr:from>
    <xdr:to>
      <xdr:col>69</xdr:col>
      <xdr:colOff>92075</xdr:colOff>
      <xdr:row>81</xdr:row>
      <xdr:rowOff>46989</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flipV="1">
          <a:off x="13004800" y="13736320"/>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66057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161307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36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59" name="公債費以外該当値テキスト">
          <a:extLst>
            <a:ext uri="{FF2B5EF4-FFF2-40B4-BE49-F238E27FC236}">
              <a16:creationId xmlns:a16="http://schemas.microsoft.com/office/drawing/2014/main" id="{00000000-0008-0000-0400-0000CB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53339</xdr:rowOff>
    </xdr:from>
    <xdr:to>
      <xdr:col>78</xdr:col>
      <xdr:colOff>120650</xdr:colOff>
      <xdr:row>78</xdr:row>
      <xdr:rowOff>154939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5621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139716</xdr:rowOff>
    </xdr:from>
    <xdr:ext cx="7366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5290800" y="13512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152400</xdr:rowOff>
    </xdr:from>
    <xdr:to>
      <xdr:col>74</xdr:col>
      <xdr:colOff>31750</xdr:colOff>
      <xdr:row>79</xdr:row>
      <xdr:rowOff>82550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4732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67327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4401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140970</xdr:rowOff>
    </xdr:from>
    <xdr:to>
      <xdr:col>69</xdr:col>
      <xdr:colOff>142875</xdr:colOff>
      <xdr:row>80</xdr:row>
      <xdr:rowOff>71120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3843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55897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3512800" y="1377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167639</xdr:rowOff>
    </xdr:from>
    <xdr:to>
      <xdr:col>65</xdr:col>
      <xdr:colOff>53975</xdr:colOff>
      <xdr:row>81</xdr:row>
      <xdr:rowOff>97789</xdr:rowOff>
    </xdr:to>
    <xdr:sp macro="" textlink="">
      <xdr:nvSpPr>
        <xdr:cNvPr id="466" name="楕円 465">
          <a:extLst>
            <a:ext uri="{FF2B5EF4-FFF2-40B4-BE49-F238E27FC236}">
              <a16:creationId xmlns:a16="http://schemas.microsoft.com/office/drawing/2014/main" id="{00000000-0008-0000-0400-0000D2010000}"/>
            </a:ext>
          </a:extLst>
        </xdr:cNvPr>
        <xdr:cNvSpPr/>
      </xdr:nvSpPr>
      <xdr:spPr>
        <a:xfrm>
          <a:off x="12954000" y="1388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82566</xdr:rowOff>
    </xdr:from>
    <xdr:ext cx="762000" cy="259045"/>
    <xdr:sp macro="" textlink="">
      <xdr:nvSpPr>
        <xdr:cNvPr id="467" name="テキスト ボックス 466">
          <a:extLst>
            <a:ext uri="{FF2B5EF4-FFF2-40B4-BE49-F238E27FC236}">
              <a16:creationId xmlns:a16="http://schemas.microsoft.com/office/drawing/2014/main" id="{00000000-0008-0000-0400-0000D3010000}"/>
            </a:ext>
          </a:extLst>
        </xdr:cNvPr>
        <xdr:cNvSpPr txBox="1"/>
      </xdr:nvSpPr>
      <xdr:spPr>
        <a:xfrm>
          <a:off x="12623800" y="1397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7889</xdr:rowOff>
    </xdr:from>
    <xdr:to>
      <xdr:col>29</xdr:col>
      <xdr:colOff>127000</xdr:colOff>
      <xdr:row>19</xdr:row>
      <xdr:rowOff>37171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13064"/>
          <a:ext cx="647700" cy="29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36594</xdr:rowOff>
    </xdr:from>
    <xdr:to>
      <xdr:col>26</xdr:col>
      <xdr:colOff>50800</xdr:colOff>
      <xdr:row>19</xdr:row>
      <xdr:rowOff>37171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341769"/>
          <a:ext cx="698500" cy="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28702</xdr:rowOff>
    </xdr:from>
    <xdr:to>
      <xdr:col>22</xdr:col>
      <xdr:colOff>114300</xdr:colOff>
      <xdr:row>19</xdr:row>
      <xdr:rowOff>36594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33877"/>
          <a:ext cx="698500" cy="78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24424</xdr:rowOff>
    </xdr:from>
    <xdr:to>
      <xdr:col>18</xdr:col>
      <xdr:colOff>177800</xdr:colOff>
      <xdr:row>19</xdr:row>
      <xdr:rowOff>28702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29599"/>
          <a:ext cx="698500" cy="42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128539</xdr:rowOff>
    </xdr:from>
    <xdr:to>
      <xdr:col>29</xdr:col>
      <xdr:colOff>177800</xdr:colOff>
      <xdr:row>19</xdr:row>
      <xdr:rowOff>58689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62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37115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7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157821</xdr:rowOff>
    </xdr:from>
    <xdr:to>
      <xdr:col>26</xdr:col>
      <xdr:colOff>101600</xdr:colOff>
      <xdr:row>19</xdr:row>
      <xdr:rowOff>87971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91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72748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7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157244</xdr:rowOff>
    </xdr:from>
    <xdr:to>
      <xdr:col>22</xdr:col>
      <xdr:colOff>165100</xdr:colOff>
      <xdr:row>19</xdr:row>
      <xdr:rowOff>87394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90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72171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77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149352</xdr:rowOff>
    </xdr:from>
    <xdr:to>
      <xdr:col>19</xdr:col>
      <xdr:colOff>38100</xdr:colOff>
      <xdr:row>19</xdr:row>
      <xdr:rowOff>79502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83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64279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69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145074</xdr:rowOff>
    </xdr:from>
    <xdr:to>
      <xdr:col>15</xdr:col>
      <xdr:colOff>101600</xdr:colOff>
      <xdr:row>19</xdr:row>
      <xdr:rowOff>75224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78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60001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65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67621</xdr:rowOff>
    </xdr:from>
    <xdr:to>
      <xdr:col>29</xdr:col>
      <xdr:colOff>127000</xdr:colOff>
      <xdr:row>36</xdr:row>
      <xdr:rowOff>91510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020871"/>
          <a:ext cx="647700" cy="23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67621</xdr:rowOff>
    </xdr:from>
    <xdr:to>
      <xdr:col>26</xdr:col>
      <xdr:colOff>50800</xdr:colOff>
      <xdr:row>37</xdr:row>
      <xdr:rowOff>141230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020871"/>
          <a:ext cx="698500" cy="2450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322853</xdr:rowOff>
    </xdr:from>
    <xdr:to>
      <xdr:col>22</xdr:col>
      <xdr:colOff>114300</xdr:colOff>
      <xdr:row>37</xdr:row>
      <xdr:rowOff>141230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33203"/>
          <a:ext cx="698500" cy="332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310678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92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322853</xdr:rowOff>
    </xdr:from>
    <xdr:to>
      <xdr:col>18</xdr:col>
      <xdr:colOff>177800</xdr:colOff>
      <xdr:row>37</xdr:row>
      <xdr:rowOff>67564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33203"/>
          <a:ext cx="698500" cy="259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40710</xdr:rowOff>
    </xdr:from>
    <xdr:to>
      <xdr:col>29</xdr:col>
      <xdr:colOff>177800</xdr:colOff>
      <xdr:row>36</xdr:row>
      <xdr:rowOff>142310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93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12787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6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16821</xdr:rowOff>
    </xdr:from>
    <xdr:to>
      <xdr:col>26</xdr:col>
      <xdr:colOff>101600</xdr:colOff>
      <xdr:row>36</xdr:row>
      <xdr:rowOff>118421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70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128598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738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90430</xdr:rowOff>
    </xdr:from>
    <xdr:to>
      <xdr:col>22</xdr:col>
      <xdr:colOff>165100</xdr:colOff>
      <xdr:row>37</xdr:row>
      <xdr:rowOff>192030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215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176807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30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272053</xdr:rowOff>
    </xdr:from>
    <xdr:to>
      <xdr:col>19</xdr:col>
      <xdr:colOff>38100</xdr:colOff>
      <xdr:row>36</xdr:row>
      <xdr:rowOff>30753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82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40930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51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16764</xdr:rowOff>
    </xdr:from>
    <xdr:to>
      <xdr:col>15</xdr:col>
      <xdr:colOff>101600</xdr:colOff>
      <xdr:row>37</xdr:row>
      <xdr:rowOff>118364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41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299991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1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148735</xdr:rowOff>
    </xdr:from>
    <xdr:to>
      <xdr:col>24</xdr:col>
      <xdr:colOff>63500</xdr:colOff>
      <xdr:row>38</xdr:row>
      <xdr:rowOff>29047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92385"/>
          <a:ext cx="838200" cy="51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170626</xdr:rowOff>
    </xdr:from>
    <xdr:to>
      <xdr:col>19</xdr:col>
      <xdr:colOff>177800</xdr:colOff>
      <xdr:row>38</xdr:row>
      <xdr:rowOff>29047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14276"/>
          <a:ext cx="889000" cy="2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154548</xdr:rowOff>
    </xdr:from>
    <xdr:to>
      <xdr:col>15</xdr:col>
      <xdr:colOff>50800</xdr:colOff>
      <xdr:row>37</xdr:row>
      <xdr:rowOff>170626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98198"/>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153383</xdr:rowOff>
    </xdr:from>
    <xdr:to>
      <xdr:col>10</xdr:col>
      <xdr:colOff>114300</xdr:colOff>
      <xdr:row>37</xdr:row>
      <xdr:rowOff>154548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97033"/>
          <a:ext cx="889000" cy="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97935</xdr:rowOff>
    </xdr:from>
    <xdr:to>
      <xdr:col>24</xdr:col>
      <xdr:colOff>114300</xdr:colOff>
      <xdr:row>38</xdr:row>
      <xdr:rowOff>28085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4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149697</xdr:rowOff>
    </xdr:from>
    <xdr:to>
      <xdr:col>20</xdr:col>
      <xdr:colOff>38100</xdr:colOff>
      <xdr:row>38</xdr:row>
      <xdr:rowOff>79846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334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70974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119826</xdr:rowOff>
    </xdr:from>
    <xdr:to>
      <xdr:col>15</xdr:col>
      <xdr:colOff>101600</xdr:colOff>
      <xdr:row>38</xdr:row>
      <xdr:rowOff>49977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34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41103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103748</xdr:rowOff>
    </xdr:from>
    <xdr:to>
      <xdr:col>10</xdr:col>
      <xdr:colOff>165100</xdr:colOff>
      <xdr:row>38</xdr:row>
      <xdr:rowOff>33898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25025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4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102583</xdr:rowOff>
    </xdr:from>
    <xdr:to>
      <xdr:col>6</xdr:col>
      <xdr:colOff>38100</xdr:colOff>
      <xdr:row>38</xdr:row>
      <xdr:rowOff>32733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23861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75317</xdr:rowOff>
    </xdr:from>
    <xdr:to>
      <xdr:col>24</xdr:col>
      <xdr:colOff>63500</xdr:colOff>
      <xdr:row>56</xdr:row>
      <xdr:rowOff>102201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76517"/>
          <a:ext cx="838200" cy="2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97825</xdr:rowOff>
    </xdr:from>
    <xdr:to>
      <xdr:col>19</xdr:col>
      <xdr:colOff>177800</xdr:colOff>
      <xdr:row>56</xdr:row>
      <xdr:rowOff>102201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99025"/>
          <a:ext cx="8890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97825</xdr:rowOff>
    </xdr:from>
    <xdr:to>
      <xdr:col>15</xdr:col>
      <xdr:colOff>50800</xdr:colOff>
      <xdr:row>56</xdr:row>
      <xdr:rowOff>105529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99025"/>
          <a:ext cx="889000" cy="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105529</xdr:rowOff>
    </xdr:from>
    <xdr:to>
      <xdr:col>10</xdr:col>
      <xdr:colOff>114300</xdr:colOff>
      <xdr:row>57</xdr:row>
      <xdr:rowOff>286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706729"/>
          <a:ext cx="889000" cy="6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39774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46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24517</xdr:rowOff>
    </xdr:from>
    <xdr:to>
      <xdr:col>24</xdr:col>
      <xdr:colOff>114300</xdr:colOff>
      <xdr:row>56</xdr:row>
      <xdr:rowOff>126117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51401</xdr:rowOff>
    </xdr:from>
    <xdr:to>
      <xdr:col>20</xdr:col>
      <xdr:colOff>38100</xdr:colOff>
      <xdr:row>56</xdr:row>
      <xdr:rowOff>153001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5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144128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4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47025</xdr:rowOff>
    </xdr:from>
    <xdr:to>
      <xdr:col>15</xdr:col>
      <xdr:colOff>101600</xdr:colOff>
      <xdr:row>56</xdr:row>
      <xdr:rowOff>148625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4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139752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4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54729</xdr:rowOff>
    </xdr:from>
    <xdr:to>
      <xdr:col>10</xdr:col>
      <xdr:colOff>165100</xdr:colOff>
      <xdr:row>56</xdr:row>
      <xdr:rowOff>156329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5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147456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4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120936</xdr:rowOff>
    </xdr:from>
    <xdr:to>
      <xdr:col>6</xdr:col>
      <xdr:colOff>38100</xdr:colOff>
      <xdr:row>57</xdr:row>
      <xdr:rowOff>51086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7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42213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81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169038</xdr:rowOff>
    </xdr:from>
    <xdr:to>
      <xdr:col>24</xdr:col>
      <xdr:colOff>63500</xdr:colOff>
      <xdr:row>76</xdr:row>
      <xdr:rowOff>18695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027788"/>
          <a:ext cx="8382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169038</xdr:rowOff>
    </xdr:from>
    <xdr:to>
      <xdr:col>19</xdr:col>
      <xdr:colOff>177800</xdr:colOff>
      <xdr:row>76</xdr:row>
      <xdr:rowOff>53212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027788"/>
          <a:ext cx="889000" cy="5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38736</xdr:rowOff>
    </xdr:from>
    <xdr:to>
      <xdr:col>15</xdr:col>
      <xdr:colOff>50800</xdr:colOff>
      <xdr:row>76</xdr:row>
      <xdr:rowOff>53212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68936"/>
          <a:ext cx="88900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10464</xdr:rowOff>
    </xdr:from>
    <xdr:to>
      <xdr:col>10</xdr:col>
      <xdr:colOff>114300</xdr:colOff>
      <xdr:row>76</xdr:row>
      <xdr:rowOff>38736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040664"/>
          <a:ext cx="889000" cy="2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152976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5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139344</xdr:rowOff>
    </xdr:from>
    <xdr:to>
      <xdr:col>24</xdr:col>
      <xdr:colOff>114300</xdr:colOff>
      <xdr:row>76</xdr:row>
      <xdr:rowOff>69493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99809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162221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84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118237</xdr:rowOff>
    </xdr:from>
    <xdr:to>
      <xdr:col>20</xdr:col>
      <xdr:colOff>38100</xdr:colOff>
      <xdr:row>76</xdr:row>
      <xdr:rowOff>48388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29769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64914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75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2412</xdr:rowOff>
    </xdr:from>
    <xdr:to>
      <xdr:col>15</xdr:col>
      <xdr:colOff>101600</xdr:colOff>
      <xdr:row>76</xdr:row>
      <xdr:rowOff>104012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3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120540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80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159386</xdr:rowOff>
    </xdr:from>
    <xdr:to>
      <xdr:col>10</xdr:col>
      <xdr:colOff>165100</xdr:colOff>
      <xdr:row>76</xdr:row>
      <xdr:rowOff>89536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1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106062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279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131114</xdr:rowOff>
    </xdr:from>
    <xdr:to>
      <xdr:col>6</xdr:col>
      <xdr:colOff>38100</xdr:colOff>
      <xdr:row>76</xdr:row>
      <xdr:rowOff>61264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98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77791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76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126670</xdr:rowOff>
    </xdr:from>
    <xdr:to>
      <xdr:col>24</xdr:col>
      <xdr:colOff>63500</xdr:colOff>
      <xdr:row>95</xdr:row>
      <xdr:rowOff>41802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242970"/>
          <a:ext cx="838200" cy="8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41802</xdr:rowOff>
    </xdr:from>
    <xdr:to>
      <xdr:col>19</xdr:col>
      <xdr:colOff>177800</xdr:colOff>
      <xdr:row>95</xdr:row>
      <xdr:rowOff>71234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329552"/>
          <a:ext cx="889000" cy="2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118954</xdr:rowOff>
    </xdr:from>
    <xdr:to>
      <xdr:col>15</xdr:col>
      <xdr:colOff>50800</xdr:colOff>
      <xdr:row>95</xdr:row>
      <xdr:rowOff>71234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35254"/>
          <a:ext cx="889000" cy="12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118954</xdr:rowOff>
    </xdr:from>
    <xdr:to>
      <xdr:col>10</xdr:col>
      <xdr:colOff>114300</xdr:colOff>
      <xdr:row>97</xdr:row>
      <xdr:rowOff>33973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35254"/>
          <a:ext cx="889000" cy="42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75870</xdr:rowOff>
    </xdr:from>
    <xdr:to>
      <xdr:col>24</xdr:col>
      <xdr:colOff>114300</xdr:colOff>
      <xdr:row>95</xdr:row>
      <xdr:rowOff>6020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9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98747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043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162452</xdr:rowOff>
    </xdr:from>
    <xdr:to>
      <xdr:col>20</xdr:col>
      <xdr:colOff>38100</xdr:colOff>
      <xdr:row>95</xdr:row>
      <xdr:rowOff>92602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7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109129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5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20434</xdr:rowOff>
    </xdr:from>
    <xdr:to>
      <xdr:col>15</xdr:col>
      <xdr:colOff>101600</xdr:colOff>
      <xdr:row>95</xdr:row>
      <xdr:rowOff>122034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0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138561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8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68154</xdr:rowOff>
    </xdr:from>
    <xdr:to>
      <xdr:col>10</xdr:col>
      <xdr:colOff>165100</xdr:colOff>
      <xdr:row>94</xdr:row>
      <xdr:rowOff>169754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8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14831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5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154623</xdr:rowOff>
    </xdr:from>
    <xdr:to>
      <xdr:col>6</xdr:col>
      <xdr:colOff>38100</xdr:colOff>
      <xdr:row>97</xdr:row>
      <xdr:rowOff>84773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1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101300</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38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157881</xdr:rowOff>
    </xdr:from>
    <xdr:to>
      <xdr:col>55</xdr:col>
      <xdr:colOff>0</xdr:colOff>
      <xdr:row>38</xdr:row>
      <xdr:rowOff>170318</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672981"/>
          <a:ext cx="838200" cy="1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15506</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5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140798</xdr:rowOff>
    </xdr:from>
    <xdr:to>
      <xdr:col>50</xdr:col>
      <xdr:colOff>114300</xdr:colOff>
      <xdr:row>38</xdr:row>
      <xdr:rowOff>157881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655898"/>
          <a:ext cx="889000" cy="1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119001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2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140798</xdr:rowOff>
    </xdr:from>
    <xdr:to>
      <xdr:col>45</xdr:col>
      <xdr:colOff>177800</xdr:colOff>
      <xdr:row>39</xdr:row>
      <xdr:rowOff>61595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55898"/>
          <a:ext cx="889000" cy="9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127840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0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107940</xdr:rowOff>
    </xdr:from>
    <xdr:to>
      <xdr:col>41</xdr:col>
      <xdr:colOff>50800</xdr:colOff>
      <xdr:row>39</xdr:row>
      <xdr:rowOff>61595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251440"/>
          <a:ext cx="889000" cy="149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56852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0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106931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119518</xdr:rowOff>
    </xdr:from>
    <xdr:to>
      <xdr:col>55</xdr:col>
      <xdr:colOff>50800</xdr:colOff>
      <xdr:row>39</xdr:row>
      <xdr:rowOff>49668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63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34445</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4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107081</xdr:rowOff>
    </xdr:from>
    <xdr:to>
      <xdr:col>50</xdr:col>
      <xdr:colOff>165100</xdr:colOff>
      <xdr:row>39</xdr:row>
      <xdr:rowOff>37231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28358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71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89998</xdr:rowOff>
    </xdr:from>
    <xdr:to>
      <xdr:col>46</xdr:col>
      <xdr:colOff>38100</xdr:colOff>
      <xdr:row>39</xdr:row>
      <xdr:rowOff>20148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0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11275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69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10795</xdr:rowOff>
    </xdr:from>
    <xdr:to>
      <xdr:col>41</xdr:col>
      <xdr:colOff>101600</xdr:colOff>
      <xdr:row>39</xdr:row>
      <xdr:rowOff>112395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103522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57140</xdr:rowOff>
    </xdr:from>
    <xdr:to>
      <xdr:col>36</xdr:col>
      <xdr:colOff>165100</xdr:colOff>
      <xdr:row>30</xdr:row>
      <xdr:rowOff>158740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20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149867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93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113823</xdr:rowOff>
    </xdr:from>
    <xdr:to>
      <xdr:col>55</xdr:col>
      <xdr:colOff>0</xdr:colOff>
      <xdr:row>57</xdr:row>
      <xdr:rowOff>4521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15023"/>
          <a:ext cx="838200" cy="6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4521</xdr:rowOff>
    </xdr:from>
    <xdr:to>
      <xdr:col>50</xdr:col>
      <xdr:colOff>114300</xdr:colOff>
      <xdr:row>57</xdr:row>
      <xdr:rowOff>117945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77171"/>
          <a:ext cx="889000" cy="1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102575</xdr:rowOff>
    </xdr:from>
    <xdr:to>
      <xdr:col>45</xdr:col>
      <xdr:colOff>177800</xdr:colOff>
      <xdr:row>57</xdr:row>
      <xdr:rowOff>117945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75225"/>
          <a:ext cx="889000" cy="15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96449</xdr:rowOff>
    </xdr:from>
    <xdr:to>
      <xdr:col>41</xdr:col>
      <xdr:colOff>50800</xdr:colOff>
      <xdr:row>57</xdr:row>
      <xdr:rowOff>102575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69099"/>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63023</xdr:rowOff>
    </xdr:from>
    <xdr:to>
      <xdr:col>55</xdr:col>
      <xdr:colOff>50800</xdr:colOff>
      <xdr:row>56</xdr:row>
      <xdr:rowOff>164623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6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41450</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4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125171</xdr:rowOff>
    </xdr:from>
    <xdr:to>
      <xdr:col>50</xdr:col>
      <xdr:colOff>165100</xdr:colOff>
      <xdr:row>57</xdr:row>
      <xdr:rowOff>55321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2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46448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1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67145</xdr:rowOff>
    </xdr:from>
    <xdr:to>
      <xdr:col>46</xdr:col>
      <xdr:colOff>38100</xdr:colOff>
      <xdr:row>57</xdr:row>
      <xdr:rowOff>168745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3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159872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3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51775</xdr:rowOff>
    </xdr:from>
    <xdr:to>
      <xdr:col>41</xdr:col>
      <xdr:colOff>101600</xdr:colOff>
      <xdr:row>57</xdr:row>
      <xdr:rowOff>153375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2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144502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45649</xdr:rowOff>
    </xdr:from>
    <xdr:to>
      <xdr:col>36</xdr:col>
      <xdr:colOff>165100</xdr:colOff>
      <xdr:row>57</xdr:row>
      <xdr:rowOff>147249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138376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1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100349</xdr:rowOff>
    </xdr:from>
    <xdr:to>
      <xdr:col>55</xdr:col>
      <xdr:colOff>0</xdr:colOff>
      <xdr:row>77</xdr:row>
      <xdr:rowOff>122915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130549"/>
          <a:ext cx="838200" cy="19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122915</xdr:rowOff>
    </xdr:from>
    <xdr:to>
      <xdr:col>50</xdr:col>
      <xdr:colOff>114300</xdr:colOff>
      <xdr:row>78</xdr:row>
      <xdr:rowOff>56587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324565"/>
          <a:ext cx="889000" cy="10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127682</xdr:rowOff>
    </xdr:from>
    <xdr:to>
      <xdr:col>45</xdr:col>
      <xdr:colOff>177800</xdr:colOff>
      <xdr:row>78</xdr:row>
      <xdr:rowOff>56587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329332"/>
          <a:ext cx="889000" cy="10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95959</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126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127682</xdr:rowOff>
    </xdr:from>
    <xdr:to>
      <xdr:col>41</xdr:col>
      <xdr:colOff>50800</xdr:colOff>
      <xdr:row>77</xdr:row>
      <xdr:rowOff>145382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329332"/>
          <a:ext cx="889000" cy="1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49549</xdr:rowOff>
    </xdr:from>
    <xdr:to>
      <xdr:col>55</xdr:col>
      <xdr:colOff>50800</xdr:colOff>
      <xdr:row>76</xdr:row>
      <xdr:rowOff>151149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0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72425</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93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72115</xdr:rowOff>
    </xdr:from>
    <xdr:to>
      <xdr:col>50</xdr:col>
      <xdr:colOff>165100</xdr:colOff>
      <xdr:row>78</xdr:row>
      <xdr:rowOff>2265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27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164842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36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5787</xdr:rowOff>
    </xdr:from>
    <xdr:to>
      <xdr:col>46</xdr:col>
      <xdr:colOff>38100</xdr:colOff>
      <xdr:row>78</xdr:row>
      <xdr:rowOff>107387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37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98514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47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76882</xdr:rowOff>
    </xdr:from>
    <xdr:to>
      <xdr:col>41</xdr:col>
      <xdr:colOff>101600</xdr:colOff>
      <xdr:row>78</xdr:row>
      <xdr:rowOff>7032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27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169609</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37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94582</xdr:rowOff>
    </xdr:from>
    <xdr:to>
      <xdr:col>36</xdr:col>
      <xdr:colOff>165100</xdr:colOff>
      <xdr:row>78</xdr:row>
      <xdr:rowOff>24732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2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41259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071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115049</xdr:rowOff>
    </xdr:from>
    <xdr:to>
      <xdr:col>55</xdr:col>
      <xdr:colOff>0</xdr:colOff>
      <xdr:row>98</xdr:row>
      <xdr:rowOff>48927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745699"/>
          <a:ext cx="838200" cy="105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48927</xdr:rowOff>
    </xdr:from>
    <xdr:to>
      <xdr:col>50</xdr:col>
      <xdr:colOff>114300</xdr:colOff>
      <xdr:row>98</xdr:row>
      <xdr:rowOff>160465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51027"/>
          <a:ext cx="889000" cy="11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160465</xdr:rowOff>
    </xdr:from>
    <xdr:to>
      <xdr:col>45</xdr:col>
      <xdr:colOff>177800</xdr:colOff>
      <xdr:row>99</xdr:row>
      <xdr:rowOff>135737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962565"/>
          <a:ext cx="889000" cy="146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145057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119087</xdr:rowOff>
    </xdr:from>
    <xdr:to>
      <xdr:col>41</xdr:col>
      <xdr:colOff>50800</xdr:colOff>
      <xdr:row>99</xdr:row>
      <xdr:rowOff>135737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7092637"/>
          <a:ext cx="889000" cy="16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64249</xdr:rowOff>
    </xdr:from>
    <xdr:to>
      <xdr:col>55</xdr:col>
      <xdr:colOff>50800</xdr:colOff>
      <xdr:row>97</xdr:row>
      <xdr:rowOff>165849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69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87126</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54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169577</xdr:rowOff>
    </xdr:from>
    <xdr:to>
      <xdr:col>50</xdr:col>
      <xdr:colOff>165100</xdr:colOff>
      <xdr:row>98</xdr:row>
      <xdr:rowOff>99727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0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90854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89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109665</xdr:rowOff>
    </xdr:from>
    <xdr:to>
      <xdr:col>46</xdr:col>
      <xdr:colOff>38100</xdr:colOff>
      <xdr:row>99</xdr:row>
      <xdr:rowOff>39815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1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30942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0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84937</xdr:rowOff>
    </xdr:from>
    <xdr:to>
      <xdr:col>41</xdr:col>
      <xdr:colOff>101600</xdr:colOff>
      <xdr:row>100</xdr:row>
      <xdr:rowOff>15087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705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100</xdr:row>
      <xdr:rowOff>6214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15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68287</xdr:rowOff>
    </xdr:from>
    <xdr:to>
      <xdr:col>36</xdr:col>
      <xdr:colOff>165100</xdr:colOff>
      <xdr:row>99</xdr:row>
      <xdr:rowOff>169887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704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161014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13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36754</xdr:rowOff>
    </xdr:from>
    <xdr:to>
      <xdr:col>85</xdr:col>
      <xdr:colOff>127000</xdr:colOff>
      <xdr:row>78</xdr:row>
      <xdr:rowOff>58699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3409854"/>
          <a:ext cx="8382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18695</xdr:rowOff>
    </xdr:from>
    <xdr:to>
      <xdr:col>81</xdr:col>
      <xdr:colOff>50800</xdr:colOff>
      <xdr:row>78</xdr:row>
      <xdr:rowOff>36754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3391795"/>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120345</xdr:rowOff>
    </xdr:from>
    <xdr:to>
      <xdr:col>76</xdr:col>
      <xdr:colOff>114300</xdr:colOff>
      <xdr:row>78</xdr:row>
      <xdr:rowOff>18695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3321995"/>
          <a:ext cx="889000" cy="6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105487</xdr:rowOff>
    </xdr:from>
    <xdr:to>
      <xdr:col>71</xdr:col>
      <xdr:colOff>177800</xdr:colOff>
      <xdr:row>77</xdr:row>
      <xdr:rowOff>120345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814300" y="13307137"/>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7899</xdr:rowOff>
    </xdr:from>
    <xdr:to>
      <xdr:col>85</xdr:col>
      <xdr:colOff>177800</xdr:colOff>
      <xdr:row>78</xdr:row>
      <xdr:rowOff>109499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38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157776</xdr:rowOff>
    </xdr:from>
    <xdr:ext cx="469744"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35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157404</xdr:rowOff>
    </xdr:from>
    <xdr:to>
      <xdr:col>81</xdr:col>
      <xdr:colOff>101600</xdr:colOff>
      <xdr:row>78</xdr:row>
      <xdr:rowOff>87554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35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78681</xdr:rowOff>
    </xdr:from>
    <xdr:ext cx="469744"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46428" y="1345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139345</xdr:rowOff>
    </xdr:from>
    <xdr:to>
      <xdr:col>76</xdr:col>
      <xdr:colOff>165100</xdr:colOff>
      <xdr:row>78</xdr:row>
      <xdr:rowOff>69495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34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60622</xdr:rowOff>
    </xdr:from>
    <xdr:ext cx="469744"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57428" y="1343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69545</xdr:rowOff>
    </xdr:from>
    <xdr:to>
      <xdr:col>72</xdr:col>
      <xdr:colOff>38100</xdr:colOff>
      <xdr:row>77</xdr:row>
      <xdr:rowOff>171145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2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162272</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68428" y="13363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54687</xdr:rowOff>
    </xdr:from>
    <xdr:to>
      <xdr:col>67</xdr:col>
      <xdr:colOff>101600</xdr:colOff>
      <xdr:row>77</xdr:row>
      <xdr:rowOff>156287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25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147414</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79428" y="1334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65633</xdr:rowOff>
    </xdr:from>
    <xdr:to>
      <xdr:col>85</xdr:col>
      <xdr:colOff>127000</xdr:colOff>
      <xdr:row>98</xdr:row>
      <xdr:rowOff>69120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867733"/>
          <a:ext cx="838200" cy="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19384</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307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69120</xdr:rowOff>
    </xdr:from>
    <xdr:to>
      <xdr:col>81</xdr:col>
      <xdr:colOff>50800</xdr:colOff>
      <xdr:row>98</xdr:row>
      <xdr:rowOff>70301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592300" y="16871220"/>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64552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1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70301</xdr:rowOff>
    </xdr:from>
    <xdr:to>
      <xdr:col>76</xdr:col>
      <xdr:colOff>114300</xdr:colOff>
      <xdr:row>98</xdr:row>
      <xdr:rowOff>94817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872401"/>
          <a:ext cx="889000" cy="2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67520</xdr:rowOff>
    </xdr:from>
    <xdr:to>
      <xdr:col>71</xdr:col>
      <xdr:colOff>177800</xdr:colOff>
      <xdr:row>98</xdr:row>
      <xdr:rowOff>94817</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2814300" y="16869620"/>
          <a:ext cx="889000" cy="2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118426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40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14833</xdr:rowOff>
    </xdr:from>
    <xdr:to>
      <xdr:col>85</xdr:col>
      <xdr:colOff>177800</xdr:colOff>
      <xdr:row>98</xdr:row>
      <xdr:rowOff>116433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681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101210</xdr:rowOff>
    </xdr:from>
    <xdr:ext cx="469744"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67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18320</xdr:rowOff>
    </xdr:from>
    <xdr:to>
      <xdr:col>81</xdr:col>
      <xdr:colOff>101600</xdr:colOff>
      <xdr:row>98</xdr:row>
      <xdr:rowOff>119920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8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111047</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46428" y="16913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19501</xdr:rowOff>
    </xdr:from>
    <xdr:to>
      <xdr:col>76</xdr:col>
      <xdr:colOff>165100</xdr:colOff>
      <xdr:row>98</xdr:row>
      <xdr:rowOff>121101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82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112228</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57428" y="1691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44017</xdr:rowOff>
    </xdr:from>
    <xdr:to>
      <xdr:col>72</xdr:col>
      <xdr:colOff>38100</xdr:colOff>
      <xdr:row>98</xdr:row>
      <xdr:rowOff>145617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84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136744</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68428" y="1693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16720</xdr:rowOff>
    </xdr:from>
    <xdr:to>
      <xdr:col>67</xdr:col>
      <xdr:colOff>101600</xdr:colOff>
      <xdr:row>98</xdr:row>
      <xdr:rowOff>118320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8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109447</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79428" y="16911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160274</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1323300" y="6503924"/>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32580</xdr:rowOff>
    </xdr:from>
    <xdr:ext cx="313932"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547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85293</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428943"/>
          <a:ext cx="889000" cy="22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85293</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9545300" y="6428943"/>
          <a:ext cx="889000" cy="22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147794</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77333" y="66628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109474</xdr:rowOff>
    </xdr:from>
    <xdr:to>
      <xdr:col>116</xdr:col>
      <xdr:colOff>114300</xdr:colOff>
      <xdr:row>38</xdr:row>
      <xdr:rowOff>39624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45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132351</xdr:rowOff>
    </xdr:from>
    <xdr:ext cx="378565"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304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34493</xdr:rowOff>
    </xdr:from>
    <xdr:to>
      <xdr:col>107</xdr:col>
      <xdr:colOff>101600</xdr:colOff>
      <xdr:row>37</xdr:row>
      <xdr:rowOff>136093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3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152620</xdr:rowOff>
    </xdr:from>
    <xdr:ext cx="378565"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5017" y="6153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72209</xdr:rowOff>
    </xdr:from>
    <xdr:to>
      <xdr:col>116</xdr:col>
      <xdr:colOff>63500</xdr:colOff>
      <xdr:row>58</xdr:row>
      <xdr:rowOff>120868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016309"/>
          <a:ext cx="8382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23223</xdr:rowOff>
    </xdr:from>
    <xdr:to>
      <xdr:col>111</xdr:col>
      <xdr:colOff>177800</xdr:colOff>
      <xdr:row>58</xdr:row>
      <xdr:rowOff>72209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9795873"/>
          <a:ext cx="889000" cy="220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23223</xdr:rowOff>
    </xdr:from>
    <xdr:to>
      <xdr:col>107</xdr:col>
      <xdr:colOff>50800</xdr:colOff>
      <xdr:row>58</xdr:row>
      <xdr:rowOff>89408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9795873"/>
          <a:ext cx="889000" cy="23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35758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97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89408</xdr:rowOff>
    </xdr:from>
    <xdr:to>
      <xdr:col>102</xdr:col>
      <xdr:colOff>114300</xdr:colOff>
      <xdr:row>58</xdr:row>
      <xdr:rowOff>103560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33508"/>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70068</xdr:rowOff>
    </xdr:from>
    <xdr:to>
      <xdr:col>116</xdr:col>
      <xdr:colOff>114300</xdr:colOff>
      <xdr:row>59</xdr:row>
      <xdr:rowOff>218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1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48495</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99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21409</xdr:rowOff>
    </xdr:from>
    <xdr:to>
      <xdr:col>112</xdr:col>
      <xdr:colOff>38100</xdr:colOff>
      <xdr:row>58</xdr:row>
      <xdr:rowOff>123009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96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114136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05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143873</xdr:rowOff>
    </xdr:from>
    <xdr:to>
      <xdr:col>107</xdr:col>
      <xdr:colOff>101600</xdr:colOff>
      <xdr:row>57</xdr:row>
      <xdr:rowOff>74023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74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90550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52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38608</xdr:rowOff>
    </xdr:from>
    <xdr:to>
      <xdr:col>102</xdr:col>
      <xdr:colOff>165100</xdr:colOff>
      <xdr:row>58</xdr:row>
      <xdr:rowOff>140208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98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131335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52760</xdr:rowOff>
    </xdr:from>
    <xdr:to>
      <xdr:col>98</xdr:col>
      <xdr:colOff>38100</xdr:colOff>
      <xdr:row>58</xdr:row>
      <xdr:rowOff>154360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9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145487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08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77750</xdr:rowOff>
    </xdr:from>
    <xdr:to>
      <xdr:col>116</xdr:col>
      <xdr:colOff>63500</xdr:colOff>
      <xdr:row>74</xdr:row>
      <xdr:rowOff>96997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765050"/>
          <a:ext cx="838200" cy="19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96997</xdr:rowOff>
    </xdr:from>
    <xdr:to>
      <xdr:col>111</xdr:col>
      <xdr:colOff>177800</xdr:colOff>
      <xdr:row>75</xdr:row>
      <xdr:rowOff>25583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784297"/>
          <a:ext cx="889000" cy="10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25583</xdr:rowOff>
    </xdr:from>
    <xdr:to>
      <xdr:col>107</xdr:col>
      <xdr:colOff>50800</xdr:colOff>
      <xdr:row>75</xdr:row>
      <xdr:rowOff>133528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2884333"/>
          <a:ext cx="889000" cy="10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133528</xdr:rowOff>
    </xdr:from>
    <xdr:to>
      <xdr:col>102</xdr:col>
      <xdr:colOff>114300</xdr:colOff>
      <xdr:row>75</xdr:row>
      <xdr:rowOff>141300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8656300" y="12992278"/>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26950</xdr:rowOff>
    </xdr:from>
    <xdr:to>
      <xdr:col>116</xdr:col>
      <xdr:colOff>114300</xdr:colOff>
      <xdr:row>74</xdr:row>
      <xdr:rowOff>128550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71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5377</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69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46197</xdr:rowOff>
    </xdr:from>
    <xdr:to>
      <xdr:col>112</xdr:col>
      <xdr:colOff>38100</xdr:colOff>
      <xdr:row>74</xdr:row>
      <xdr:rowOff>147797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73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138924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82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146233</xdr:rowOff>
    </xdr:from>
    <xdr:to>
      <xdr:col>107</xdr:col>
      <xdr:colOff>101600</xdr:colOff>
      <xdr:row>75</xdr:row>
      <xdr:rowOff>76383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83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67510</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292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82728</xdr:rowOff>
    </xdr:from>
    <xdr:to>
      <xdr:col>102</xdr:col>
      <xdr:colOff>165100</xdr:colOff>
      <xdr:row>76</xdr:row>
      <xdr:rowOff>12877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29414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4005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03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90500</xdr:rowOff>
    </xdr:from>
    <xdr:to>
      <xdr:col>98</xdr:col>
      <xdr:colOff>38100</xdr:colOff>
      <xdr:row>76</xdr:row>
      <xdr:rowOff>20650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29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11777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04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万</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千円となっている。</a:t>
          </a:r>
        </a:p>
        <a:p>
          <a:r>
            <a:rPr kumimoji="1" lang="ja-JP" altLang="en-US" sz="1300">
              <a:latin typeface="ＭＳ Ｐゴシック" panose="020B0600070205080204" pitchFamily="50" charset="-128"/>
              <a:ea typeface="ＭＳ Ｐゴシック" panose="020B0600070205080204" pitchFamily="50" charset="-128"/>
            </a:rPr>
            <a:t>主な構成項目の一つである扶助費については、近年増加傾向にあり、令和６年度住民一人当たりのコストは前年度に対して</a:t>
          </a:r>
          <a:r>
            <a:rPr kumimoji="1" lang="en-US" altLang="ja-JP" sz="1300">
              <a:latin typeface="ＭＳ Ｐゴシック" panose="020B0600070205080204" pitchFamily="50" charset="-128"/>
              <a:ea typeface="ＭＳ Ｐゴシック" panose="020B0600070205080204" pitchFamily="50" charset="-128"/>
            </a:rPr>
            <a:t>4,545</a:t>
          </a:r>
          <a:r>
            <a:rPr kumimoji="1" lang="ja-JP" altLang="en-US" sz="1300">
              <a:latin typeface="ＭＳ Ｐゴシック" panose="020B0600070205080204" pitchFamily="50" charset="-128"/>
              <a:ea typeface="ＭＳ Ｐゴシック" panose="020B0600070205080204" pitchFamily="50" charset="-128"/>
            </a:rPr>
            <a:t>円の増となっている。今後も少子化・超高齢社会への対応などにより、伸びが想定される。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普通建設事業費については、大田区民プラザの改修や大森西二丁目複合施設の整備などにより、令和６年度住民一人当たりのコストは前年度に対して</a:t>
          </a:r>
          <a:r>
            <a:rPr kumimoji="1" lang="en-US" altLang="ja-JP" sz="1300">
              <a:latin typeface="ＭＳ Ｐゴシック" panose="020B0600070205080204" pitchFamily="50" charset="-128"/>
              <a:ea typeface="ＭＳ Ｐゴシック" panose="020B0600070205080204" pitchFamily="50" charset="-128"/>
            </a:rPr>
            <a:t>8,156</a:t>
          </a:r>
          <a:r>
            <a:rPr kumimoji="1" lang="ja-JP" altLang="en-US" sz="1300">
              <a:latin typeface="ＭＳ Ｐゴシック" panose="020B0600070205080204" pitchFamily="50" charset="-128"/>
              <a:ea typeface="ＭＳ Ｐゴシック" panose="020B0600070205080204" pitchFamily="50" charset="-128"/>
            </a:rPr>
            <a:t>円の増となっている。今後も公共施設の維持・更新に係る整備費用により、伸びが想定される。</a:t>
          </a:r>
        </a:p>
        <a:p>
          <a:r>
            <a:rPr kumimoji="1" lang="ja-JP" altLang="en-US" sz="1300">
              <a:latin typeface="ＭＳ Ｐゴシック" panose="020B0600070205080204" pitchFamily="50" charset="-128"/>
              <a:ea typeface="ＭＳ Ｐゴシック" panose="020B0600070205080204" pitchFamily="50" charset="-128"/>
            </a:rPr>
            <a:t>積立金は、公共施設整備資金積立基金積立金への積立などにより、令和６年度住民一人当たりのコストは前年度に対して</a:t>
          </a:r>
          <a:r>
            <a:rPr kumimoji="1" lang="en-US" altLang="ja-JP" sz="1300">
              <a:latin typeface="ＭＳ Ｐゴシック" panose="020B0600070205080204" pitchFamily="50" charset="-128"/>
              <a:ea typeface="ＭＳ Ｐゴシック" panose="020B0600070205080204" pitchFamily="50" charset="-128"/>
            </a:rPr>
            <a:t>183</a:t>
          </a:r>
          <a:r>
            <a:rPr kumimoji="1" lang="ja-JP" altLang="en-US" sz="1300">
              <a:latin typeface="ＭＳ Ｐゴシック" panose="020B0600070205080204" pitchFamily="50" charset="-128"/>
              <a:ea typeface="ＭＳ Ｐゴシック" panose="020B0600070205080204" pitchFamily="50" charset="-128"/>
            </a:rPr>
            <a:t>円の増となっている。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101219</xdr:rowOff>
    </xdr:from>
    <xdr:to>
      <xdr:col>24</xdr:col>
      <xdr:colOff>63500</xdr:colOff>
      <xdr:row>37</xdr:row>
      <xdr:rowOff>112649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4486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112649</xdr:rowOff>
    </xdr:from>
    <xdr:to>
      <xdr:col>19</xdr:col>
      <xdr:colOff>177800</xdr:colOff>
      <xdr:row>37</xdr:row>
      <xdr:rowOff>132652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56299"/>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113792</xdr:rowOff>
    </xdr:from>
    <xdr:to>
      <xdr:col>15</xdr:col>
      <xdr:colOff>50800</xdr:colOff>
      <xdr:row>37</xdr:row>
      <xdr:rowOff>132652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457442"/>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111887</xdr:rowOff>
    </xdr:from>
    <xdr:to>
      <xdr:col>10</xdr:col>
      <xdr:colOff>114300</xdr:colOff>
      <xdr:row>37</xdr:row>
      <xdr:rowOff>113792</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55537"/>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50419</xdr:rowOff>
    </xdr:from>
    <xdr:to>
      <xdr:col>24</xdr:col>
      <xdr:colOff>114300</xdr:colOff>
      <xdr:row>37</xdr:row>
      <xdr:rowOff>152019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9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136796</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8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61849</xdr:rowOff>
    </xdr:from>
    <xdr:to>
      <xdr:col>20</xdr:col>
      <xdr:colOff>38100</xdr:colOff>
      <xdr:row>37</xdr:row>
      <xdr:rowOff>163449</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0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154576</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498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81852</xdr:rowOff>
    </xdr:from>
    <xdr:to>
      <xdr:col>15</xdr:col>
      <xdr:colOff>101600</xdr:colOff>
      <xdr:row>38</xdr:row>
      <xdr:rowOff>12002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2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3129</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518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62992</xdr:rowOff>
    </xdr:from>
    <xdr:to>
      <xdr:col>10</xdr:col>
      <xdr:colOff>165100</xdr:colOff>
      <xdr:row>37</xdr:row>
      <xdr:rowOff>164592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0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155719</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49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61087</xdr:rowOff>
    </xdr:from>
    <xdr:to>
      <xdr:col>6</xdr:col>
      <xdr:colOff>38100</xdr:colOff>
      <xdr:row>37</xdr:row>
      <xdr:rowOff>162687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0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153814</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49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44221</xdr:rowOff>
    </xdr:from>
    <xdr:to>
      <xdr:col>24</xdr:col>
      <xdr:colOff>63500</xdr:colOff>
      <xdr:row>59</xdr:row>
      <xdr:rowOff>18009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88321"/>
          <a:ext cx="838200" cy="14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7319</xdr:rowOff>
    </xdr:from>
    <xdr:to>
      <xdr:col>19</xdr:col>
      <xdr:colOff>177800</xdr:colOff>
      <xdr:row>59</xdr:row>
      <xdr:rowOff>18009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122869"/>
          <a:ext cx="889000" cy="10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7123</xdr:rowOff>
    </xdr:from>
    <xdr:to>
      <xdr:col>15</xdr:col>
      <xdr:colOff>50800</xdr:colOff>
      <xdr:row>59</xdr:row>
      <xdr:rowOff>7319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10122673"/>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112061</xdr:rowOff>
    </xdr:from>
    <xdr:to>
      <xdr:col>10</xdr:col>
      <xdr:colOff>114300</xdr:colOff>
      <xdr:row>59</xdr:row>
      <xdr:rowOff>7123</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027461"/>
          <a:ext cx="889000" cy="109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164871</xdr:rowOff>
    </xdr:from>
    <xdr:to>
      <xdr:col>24</xdr:col>
      <xdr:colOff>114300</xdr:colOff>
      <xdr:row>58</xdr:row>
      <xdr:rowOff>95021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3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143298</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1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138659</xdr:rowOff>
    </xdr:from>
    <xdr:to>
      <xdr:col>20</xdr:col>
      <xdr:colOff>38100</xdr:colOff>
      <xdr:row>59</xdr:row>
      <xdr:rowOff>68809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8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59936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17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127969</xdr:rowOff>
    </xdr:from>
    <xdr:to>
      <xdr:col>15</xdr:col>
      <xdr:colOff>101600</xdr:colOff>
      <xdr:row>59</xdr:row>
      <xdr:rowOff>58119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7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49246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64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127773</xdr:rowOff>
    </xdr:from>
    <xdr:to>
      <xdr:col>10</xdr:col>
      <xdr:colOff>165100</xdr:colOff>
      <xdr:row>59</xdr:row>
      <xdr:rowOff>57923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7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49050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61261</xdr:rowOff>
    </xdr:from>
    <xdr:to>
      <xdr:col>6</xdr:col>
      <xdr:colOff>38100</xdr:colOff>
      <xdr:row>52</xdr:row>
      <xdr:rowOff>162861</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9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153988</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69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36700</xdr:rowOff>
    </xdr:from>
    <xdr:to>
      <xdr:col>24</xdr:col>
      <xdr:colOff>63500</xdr:colOff>
      <xdr:row>77</xdr:row>
      <xdr:rowOff>139102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238350"/>
          <a:ext cx="838200" cy="10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132808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991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139102</xdr:rowOff>
    </xdr:from>
    <xdr:to>
      <xdr:col>19</xdr:col>
      <xdr:colOff>177800</xdr:colOff>
      <xdr:row>78</xdr:row>
      <xdr:rowOff>34565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40752"/>
          <a:ext cx="889000" cy="6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111592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21220</xdr:rowOff>
    </xdr:from>
    <xdr:to>
      <xdr:col>15</xdr:col>
      <xdr:colOff>50800</xdr:colOff>
      <xdr:row>78</xdr:row>
      <xdr:rowOff>34565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394320"/>
          <a:ext cx="889000" cy="1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28447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5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21220</xdr:rowOff>
    </xdr:from>
    <xdr:to>
      <xdr:col>10</xdr:col>
      <xdr:colOff>114300</xdr:colOff>
      <xdr:row>79</xdr:row>
      <xdr:rowOff>111420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394320"/>
          <a:ext cx="889000" cy="26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26531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5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157350</xdr:rowOff>
    </xdr:from>
    <xdr:to>
      <xdr:col>24</xdr:col>
      <xdr:colOff>114300</xdr:colOff>
      <xdr:row>77</xdr:row>
      <xdr:rowOff>87500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8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135777</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65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88302</xdr:rowOff>
    </xdr:from>
    <xdr:to>
      <xdr:col>20</xdr:col>
      <xdr:colOff>38100</xdr:colOff>
      <xdr:row>78</xdr:row>
      <xdr:rowOff>18452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28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9579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382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155215</xdr:rowOff>
    </xdr:from>
    <xdr:to>
      <xdr:col>15</xdr:col>
      <xdr:colOff>101600</xdr:colOff>
      <xdr:row>78</xdr:row>
      <xdr:rowOff>85365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5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76492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4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141870</xdr:rowOff>
    </xdr:from>
    <xdr:to>
      <xdr:col>10</xdr:col>
      <xdr:colOff>165100</xdr:colOff>
      <xdr:row>78</xdr:row>
      <xdr:rowOff>72020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4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63147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36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60620</xdr:rowOff>
    </xdr:from>
    <xdr:to>
      <xdr:col>6</xdr:col>
      <xdr:colOff>38100</xdr:colOff>
      <xdr:row>79</xdr:row>
      <xdr:rowOff>162220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60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153347</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69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130175</xdr:rowOff>
    </xdr:from>
    <xdr:to>
      <xdr:col>24</xdr:col>
      <xdr:colOff>63500</xdr:colOff>
      <xdr:row>97</xdr:row>
      <xdr:rowOff>160350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760825"/>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22508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81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134899</xdr:rowOff>
    </xdr:from>
    <xdr:to>
      <xdr:col>19</xdr:col>
      <xdr:colOff>177800</xdr:colOff>
      <xdr:row>97</xdr:row>
      <xdr:rowOff>130175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594099"/>
          <a:ext cx="889000" cy="16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86746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37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134899</xdr:rowOff>
    </xdr:from>
    <xdr:to>
      <xdr:col>15</xdr:col>
      <xdr:colOff>50800</xdr:colOff>
      <xdr:row>97</xdr:row>
      <xdr:rowOff>102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594099"/>
          <a:ext cx="889000" cy="3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102</xdr:rowOff>
    </xdr:from>
    <xdr:to>
      <xdr:col>10</xdr:col>
      <xdr:colOff>114300</xdr:colOff>
      <xdr:row>98</xdr:row>
      <xdr:rowOff>45422</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30752"/>
          <a:ext cx="889000" cy="21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109550</xdr:rowOff>
    </xdr:from>
    <xdr:to>
      <xdr:col>24</xdr:col>
      <xdr:colOff>114300</xdr:colOff>
      <xdr:row>98</xdr:row>
      <xdr:rowOff>39700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4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24477</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65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79375</xdr:rowOff>
    </xdr:from>
    <xdr:to>
      <xdr:col>20</xdr:col>
      <xdr:colOff>38100</xdr:colOff>
      <xdr:row>98</xdr:row>
      <xdr:rowOff>9525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71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652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80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84099</xdr:rowOff>
    </xdr:from>
    <xdr:to>
      <xdr:col>15</xdr:col>
      <xdr:colOff>101600</xdr:colOff>
      <xdr:row>97</xdr:row>
      <xdr:rowOff>14249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4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5376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63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120752</xdr:rowOff>
    </xdr:from>
    <xdr:to>
      <xdr:col>10</xdr:col>
      <xdr:colOff>165100</xdr:colOff>
      <xdr:row>97</xdr:row>
      <xdr:rowOff>50902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7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42029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672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166072</xdr:rowOff>
    </xdr:from>
    <xdr:to>
      <xdr:col>6</xdr:col>
      <xdr:colOff>38100</xdr:colOff>
      <xdr:row>98</xdr:row>
      <xdr:rowOff>96222</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9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87349</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89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161798</xdr:rowOff>
    </xdr:from>
    <xdr:to>
      <xdr:col>55</xdr:col>
      <xdr:colOff>0</xdr:colOff>
      <xdr:row>38</xdr:row>
      <xdr:rowOff>166370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7689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165227</xdr:rowOff>
    </xdr:from>
    <xdr:to>
      <xdr:col>50</xdr:col>
      <xdr:colOff>114300</xdr:colOff>
      <xdr:row>38</xdr:row>
      <xdr:rowOff>166370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8032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165227</xdr:rowOff>
    </xdr:from>
    <xdr:to>
      <xdr:col>45</xdr:col>
      <xdr:colOff>177800</xdr:colOff>
      <xdr:row>38</xdr:row>
      <xdr:rowOff>169418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68032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169418</xdr:rowOff>
    </xdr:from>
    <xdr:to>
      <xdr:col>41</xdr:col>
      <xdr:colOff>50800</xdr:colOff>
      <xdr:row>38</xdr:row>
      <xdr:rowOff>169418</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6845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110998</xdr:rowOff>
    </xdr:from>
    <xdr:to>
      <xdr:col>55</xdr:col>
      <xdr:colOff>50800</xdr:colOff>
      <xdr:row>39</xdr:row>
      <xdr:rowOff>41148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2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25925</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41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115570</xdr:rowOff>
    </xdr:from>
    <xdr:to>
      <xdr:col>50</xdr:col>
      <xdr:colOff>165100</xdr:colOff>
      <xdr:row>39</xdr:row>
      <xdr:rowOff>45720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36847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23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114427</xdr:rowOff>
    </xdr:from>
    <xdr:to>
      <xdr:col>46</xdr:col>
      <xdr:colOff>38100</xdr:colOff>
      <xdr:row>39</xdr:row>
      <xdr:rowOff>44577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2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35704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22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118618</xdr:rowOff>
    </xdr:from>
    <xdr:to>
      <xdr:col>41</xdr:col>
      <xdr:colOff>101600</xdr:colOff>
      <xdr:row>39</xdr:row>
      <xdr:rowOff>48768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39895</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118618</xdr:rowOff>
    </xdr:from>
    <xdr:to>
      <xdr:col>36</xdr:col>
      <xdr:colOff>165100</xdr:colOff>
      <xdr:row>39</xdr:row>
      <xdr:rowOff>48768</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39895</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170180</xdr:rowOff>
    </xdr:from>
    <xdr:to>
      <xdr:col>55</xdr:col>
      <xdr:colOff>0</xdr:colOff>
      <xdr:row>59</xdr:row>
      <xdr:rowOff>635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1428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147320</xdr:rowOff>
    </xdr:from>
    <xdr:to>
      <xdr:col>50</xdr:col>
      <xdr:colOff>114300</xdr:colOff>
      <xdr:row>59</xdr:row>
      <xdr:rowOff>635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914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147320</xdr:rowOff>
    </xdr:from>
    <xdr:to>
      <xdr:col>45</xdr:col>
      <xdr:colOff>177800</xdr:colOff>
      <xdr:row>58</xdr:row>
      <xdr:rowOff>170180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91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160655</xdr:rowOff>
    </xdr:from>
    <xdr:to>
      <xdr:col>41</xdr:col>
      <xdr:colOff>50800</xdr:colOff>
      <xdr:row>58</xdr:row>
      <xdr:rowOff>170180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047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119380</xdr:rowOff>
    </xdr:from>
    <xdr:to>
      <xdr:col>55</xdr:col>
      <xdr:colOff>50800</xdr:colOff>
      <xdr:row>59</xdr:row>
      <xdr:rowOff>49530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34307</xdr:rowOff>
    </xdr:from>
    <xdr:ext cx="313932"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784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121285</xdr:rowOff>
    </xdr:from>
    <xdr:to>
      <xdr:col>50</xdr:col>
      <xdr:colOff>165100</xdr:colOff>
      <xdr:row>59</xdr:row>
      <xdr:rowOff>51435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6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59</xdr:row>
      <xdr:rowOff>42562</xdr:rowOff>
    </xdr:from>
    <xdr:ext cx="313932"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82333" y="101581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96520</xdr:rowOff>
    </xdr:from>
    <xdr:to>
      <xdr:col>46</xdr:col>
      <xdr:colOff>38100</xdr:colOff>
      <xdr:row>59</xdr:row>
      <xdr:rowOff>26670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59</xdr:row>
      <xdr:rowOff>17797</xdr:rowOff>
    </xdr:from>
    <xdr:ext cx="313932"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93333" y="10133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119380</xdr:rowOff>
    </xdr:from>
    <xdr:to>
      <xdr:col>41</xdr:col>
      <xdr:colOff>101600</xdr:colOff>
      <xdr:row>59</xdr:row>
      <xdr:rowOff>49530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59</xdr:row>
      <xdr:rowOff>40657</xdr:rowOff>
    </xdr:from>
    <xdr:ext cx="313932"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04333" y="10156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109855</xdr:rowOff>
    </xdr:from>
    <xdr:to>
      <xdr:col>36</xdr:col>
      <xdr:colOff>165100</xdr:colOff>
      <xdr:row>59</xdr:row>
      <xdr:rowOff>40005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59</xdr:row>
      <xdr:rowOff>31132</xdr:rowOff>
    </xdr:from>
    <xdr:ext cx="313932"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15333" y="101466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75555</xdr:rowOff>
    </xdr:from>
    <xdr:to>
      <xdr:col>55</xdr:col>
      <xdr:colOff>0</xdr:colOff>
      <xdr:row>76</xdr:row>
      <xdr:rowOff>95169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105755"/>
          <a:ext cx="8382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95169</xdr:rowOff>
    </xdr:from>
    <xdr:to>
      <xdr:col>50</xdr:col>
      <xdr:colOff>114300</xdr:colOff>
      <xdr:row>76</xdr:row>
      <xdr:rowOff>101752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125369"/>
          <a:ext cx="889000" cy="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100701</xdr:rowOff>
    </xdr:from>
    <xdr:to>
      <xdr:col>45</xdr:col>
      <xdr:colOff>177800</xdr:colOff>
      <xdr:row>76</xdr:row>
      <xdr:rowOff>101752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130901"/>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48580</xdr:rowOff>
    </xdr:from>
    <xdr:to>
      <xdr:col>41</xdr:col>
      <xdr:colOff>50800</xdr:colOff>
      <xdr:row>76</xdr:row>
      <xdr:rowOff>100701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78780"/>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24755</xdr:rowOff>
    </xdr:from>
    <xdr:to>
      <xdr:col>55</xdr:col>
      <xdr:colOff>50800</xdr:colOff>
      <xdr:row>76</xdr:row>
      <xdr:rowOff>126355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5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47632</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06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44369</xdr:rowOff>
    </xdr:from>
    <xdr:to>
      <xdr:col>50</xdr:col>
      <xdr:colOff>165100</xdr:colOff>
      <xdr:row>76</xdr:row>
      <xdr:rowOff>145969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7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162496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284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50952</xdr:rowOff>
    </xdr:from>
    <xdr:to>
      <xdr:col>46</xdr:col>
      <xdr:colOff>38100</xdr:colOff>
      <xdr:row>76</xdr:row>
      <xdr:rowOff>152552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8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74</xdr:row>
      <xdr:rowOff>169080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285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49901</xdr:rowOff>
    </xdr:from>
    <xdr:to>
      <xdr:col>41</xdr:col>
      <xdr:colOff>101600</xdr:colOff>
      <xdr:row>76</xdr:row>
      <xdr:rowOff>151501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08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168028</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285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169230</xdr:rowOff>
    </xdr:from>
    <xdr:to>
      <xdr:col>36</xdr:col>
      <xdr:colOff>165100</xdr:colOff>
      <xdr:row>76</xdr:row>
      <xdr:rowOff>99380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2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115907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28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113556</xdr:rowOff>
    </xdr:from>
    <xdr:to>
      <xdr:col>55</xdr:col>
      <xdr:colOff>0</xdr:colOff>
      <xdr:row>97</xdr:row>
      <xdr:rowOff>131821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744206"/>
          <a:ext cx="838200" cy="1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113556</xdr:rowOff>
    </xdr:from>
    <xdr:to>
      <xdr:col>50</xdr:col>
      <xdr:colOff>114300</xdr:colOff>
      <xdr:row>97</xdr:row>
      <xdr:rowOff>136385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744206"/>
          <a:ext cx="889000" cy="22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125268</xdr:rowOff>
    </xdr:from>
    <xdr:to>
      <xdr:col>45</xdr:col>
      <xdr:colOff>177800</xdr:colOff>
      <xdr:row>97</xdr:row>
      <xdr:rowOff>136385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755918"/>
          <a:ext cx="889000" cy="1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125268</xdr:rowOff>
    </xdr:from>
    <xdr:to>
      <xdr:col>41</xdr:col>
      <xdr:colOff>50800</xdr:colOff>
      <xdr:row>97</xdr:row>
      <xdr:rowOff>142794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75591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81021</xdr:rowOff>
    </xdr:from>
    <xdr:to>
      <xdr:col>55</xdr:col>
      <xdr:colOff>50800</xdr:colOff>
      <xdr:row>98</xdr:row>
      <xdr:rowOff>11171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1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167398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62756</xdr:rowOff>
    </xdr:from>
    <xdr:to>
      <xdr:col>50</xdr:col>
      <xdr:colOff>165100</xdr:colOff>
      <xdr:row>97</xdr:row>
      <xdr:rowOff>164356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9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155483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8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85585</xdr:rowOff>
    </xdr:from>
    <xdr:to>
      <xdr:col>46</xdr:col>
      <xdr:colOff>38100</xdr:colOff>
      <xdr:row>98</xdr:row>
      <xdr:rowOff>15735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6862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80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74468</xdr:rowOff>
    </xdr:from>
    <xdr:to>
      <xdr:col>41</xdr:col>
      <xdr:colOff>101600</xdr:colOff>
      <xdr:row>98</xdr:row>
      <xdr:rowOff>4618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167195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91994</xdr:rowOff>
    </xdr:from>
    <xdr:to>
      <xdr:col>36</xdr:col>
      <xdr:colOff>165100</xdr:colOff>
      <xdr:row>98</xdr:row>
      <xdr:rowOff>22144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72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13271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81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124765</xdr:rowOff>
    </xdr:from>
    <xdr:to>
      <xdr:col>85</xdr:col>
      <xdr:colOff>127000</xdr:colOff>
      <xdr:row>37</xdr:row>
      <xdr:rowOff>144843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468415"/>
          <a:ext cx="838200" cy="2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107256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450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124765</xdr:rowOff>
    </xdr:from>
    <xdr:to>
      <xdr:col>81</xdr:col>
      <xdr:colOff>50800</xdr:colOff>
      <xdr:row>37</xdr:row>
      <xdr:rowOff>157226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468415"/>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110685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62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157226</xdr:rowOff>
    </xdr:from>
    <xdr:to>
      <xdr:col>76</xdr:col>
      <xdr:colOff>114300</xdr:colOff>
      <xdr:row>37</xdr:row>
      <xdr:rowOff>157340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500876"/>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113504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62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157340</xdr:rowOff>
    </xdr:from>
    <xdr:to>
      <xdr:col>71</xdr:col>
      <xdr:colOff>177800</xdr:colOff>
      <xdr:row>38</xdr:row>
      <xdr:rowOff>75502</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500990"/>
          <a:ext cx="889000" cy="8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140403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65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94043</xdr:rowOff>
    </xdr:from>
    <xdr:to>
      <xdr:col>85</xdr:col>
      <xdr:colOff>177800</xdr:colOff>
      <xdr:row>38</xdr:row>
      <xdr:rowOff>24194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4376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116920</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28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73965</xdr:rowOff>
    </xdr:from>
    <xdr:to>
      <xdr:col>81</xdr:col>
      <xdr:colOff>101600</xdr:colOff>
      <xdr:row>38</xdr:row>
      <xdr:rowOff>4114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4176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20642</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19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106426</xdr:rowOff>
    </xdr:from>
    <xdr:to>
      <xdr:col>76</xdr:col>
      <xdr:colOff>165100</xdr:colOff>
      <xdr:row>38</xdr:row>
      <xdr:rowOff>36576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45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53103</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22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106540</xdr:rowOff>
    </xdr:from>
    <xdr:to>
      <xdr:col>72</xdr:col>
      <xdr:colOff>38100</xdr:colOff>
      <xdr:row>38</xdr:row>
      <xdr:rowOff>36691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4501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53217</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22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24702</xdr:rowOff>
    </xdr:from>
    <xdr:to>
      <xdr:col>67</xdr:col>
      <xdr:colOff>101600</xdr:colOff>
      <xdr:row>38</xdr:row>
      <xdr:rowOff>126302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3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142829</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31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54552</xdr:rowOff>
    </xdr:from>
    <xdr:to>
      <xdr:col>85</xdr:col>
      <xdr:colOff>127000</xdr:colOff>
      <xdr:row>57</xdr:row>
      <xdr:rowOff>96157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827202"/>
          <a:ext cx="8382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96157</xdr:rowOff>
    </xdr:from>
    <xdr:to>
      <xdr:col>81</xdr:col>
      <xdr:colOff>50800</xdr:colOff>
      <xdr:row>58</xdr:row>
      <xdr:rowOff>53398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868807"/>
          <a:ext cx="889000" cy="12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53398</xdr:rowOff>
    </xdr:from>
    <xdr:to>
      <xdr:col>76</xdr:col>
      <xdr:colOff>114300</xdr:colOff>
      <xdr:row>58</xdr:row>
      <xdr:rowOff>102504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997498"/>
          <a:ext cx="889000" cy="4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81755</xdr:rowOff>
    </xdr:from>
    <xdr:to>
      <xdr:col>71</xdr:col>
      <xdr:colOff>177800</xdr:colOff>
      <xdr:row>58</xdr:row>
      <xdr:rowOff>102504</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814300" y="10025855"/>
          <a:ext cx="889000" cy="2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3752</xdr:rowOff>
    </xdr:from>
    <xdr:to>
      <xdr:col>85</xdr:col>
      <xdr:colOff>177800</xdr:colOff>
      <xdr:row>57</xdr:row>
      <xdr:rowOff>105352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7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153629</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5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45357</xdr:rowOff>
    </xdr:from>
    <xdr:to>
      <xdr:col>81</xdr:col>
      <xdr:colOff>101600</xdr:colOff>
      <xdr:row>57</xdr:row>
      <xdr:rowOff>146957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81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138084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91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2598</xdr:rowOff>
    </xdr:from>
    <xdr:to>
      <xdr:col>76</xdr:col>
      <xdr:colOff>165100</xdr:colOff>
      <xdr:row>58</xdr:row>
      <xdr:rowOff>104198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4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95325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1003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51704</xdr:rowOff>
    </xdr:from>
    <xdr:to>
      <xdr:col>72</xdr:col>
      <xdr:colOff>38100</xdr:colOff>
      <xdr:row>58</xdr:row>
      <xdr:rowOff>153304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99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144431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08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30955</xdr:rowOff>
    </xdr:from>
    <xdr:to>
      <xdr:col>67</xdr:col>
      <xdr:colOff>101600</xdr:colOff>
      <xdr:row>58</xdr:row>
      <xdr:rowOff>132555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97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123682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06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36754</xdr:rowOff>
    </xdr:from>
    <xdr:to>
      <xdr:col>85</xdr:col>
      <xdr:colOff>127000</xdr:colOff>
      <xdr:row>98</xdr:row>
      <xdr:rowOff>58699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838854"/>
          <a:ext cx="8382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18695</xdr:rowOff>
    </xdr:from>
    <xdr:to>
      <xdr:col>81</xdr:col>
      <xdr:colOff>50800</xdr:colOff>
      <xdr:row>98</xdr:row>
      <xdr:rowOff>36754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820795"/>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120345</xdr:rowOff>
    </xdr:from>
    <xdr:to>
      <xdr:col>76</xdr:col>
      <xdr:colOff>114300</xdr:colOff>
      <xdr:row>98</xdr:row>
      <xdr:rowOff>18695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750995"/>
          <a:ext cx="889000" cy="6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105487</xdr:rowOff>
    </xdr:from>
    <xdr:to>
      <xdr:col>71</xdr:col>
      <xdr:colOff>177800</xdr:colOff>
      <xdr:row>97</xdr:row>
      <xdr:rowOff>120345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736137"/>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7899</xdr:rowOff>
    </xdr:from>
    <xdr:to>
      <xdr:col>85</xdr:col>
      <xdr:colOff>177800</xdr:colOff>
      <xdr:row>98</xdr:row>
      <xdr:rowOff>109499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80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157776</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78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157404</xdr:rowOff>
    </xdr:from>
    <xdr:to>
      <xdr:col>81</xdr:col>
      <xdr:colOff>101600</xdr:colOff>
      <xdr:row>98</xdr:row>
      <xdr:rowOff>87554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78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78681</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88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139345</xdr:rowOff>
    </xdr:from>
    <xdr:to>
      <xdr:col>76</xdr:col>
      <xdr:colOff>165100</xdr:colOff>
      <xdr:row>98</xdr:row>
      <xdr:rowOff>69495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76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60622</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86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69545</xdr:rowOff>
    </xdr:from>
    <xdr:to>
      <xdr:col>72</xdr:col>
      <xdr:colOff>38100</xdr:colOff>
      <xdr:row>97</xdr:row>
      <xdr:rowOff>171145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70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162272</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79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54687</xdr:rowOff>
    </xdr:from>
    <xdr:to>
      <xdr:col>67</xdr:col>
      <xdr:colOff>101600</xdr:colOff>
      <xdr:row>97</xdr:row>
      <xdr:rowOff>156287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8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147414</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77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民生費に係る住民一人当たりのコストは近年増加傾向を示しており、令和６年度は前年度に対して</a:t>
          </a:r>
          <a:r>
            <a:rPr kumimoji="1" lang="en-US" altLang="ja-JP" sz="1300">
              <a:latin typeface="ＭＳ Ｐゴシック" panose="020B0600070205080204" pitchFamily="50" charset="-128"/>
              <a:ea typeface="ＭＳ Ｐゴシック" panose="020B0600070205080204" pitchFamily="50" charset="-128"/>
            </a:rPr>
            <a:t>9,407</a:t>
          </a:r>
          <a:r>
            <a:rPr kumimoji="1" lang="ja-JP" altLang="en-US" sz="1300">
              <a:latin typeface="ＭＳ Ｐゴシック" panose="020B0600070205080204" pitchFamily="50" charset="-128"/>
              <a:ea typeface="ＭＳ Ｐゴシック" panose="020B0600070205080204" pitchFamily="50" charset="-128"/>
            </a:rPr>
            <a:t>円の増となった。今後も少子化・超高齢社会への対応などにより、民生費総額は伸びが想定される。</a:t>
          </a:r>
        </a:p>
        <a:p>
          <a:r>
            <a:rPr kumimoji="1" lang="ja-JP" altLang="en-US" sz="1300">
              <a:latin typeface="ＭＳ Ｐゴシック" panose="020B0600070205080204" pitchFamily="50" charset="-128"/>
              <a:ea typeface="ＭＳ Ｐゴシック" panose="020B0600070205080204" pitchFamily="50" charset="-128"/>
            </a:rPr>
            <a:t>全体を通して、住民一人当たりのコストは概ね類似団体平均より低くなっている。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東京都大田区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実質収支額の標準財政規模比は、</a:t>
          </a:r>
          <a:r>
            <a:rPr kumimoji="1" lang="en-US" altLang="ja-JP" sz="1400">
              <a:latin typeface="ＭＳ ゴシック" pitchFamily="49" charset="-128"/>
              <a:ea typeface="ＭＳ ゴシック" pitchFamily="49" charset="-128"/>
            </a:rPr>
            <a:t>1.39</a:t>
          </a:r>
          <a:r>
            <a:rPr kumimoji="1" lang="ja-JP" altLang="en-US" sz="1400">
              <a:latin typeface="ＭＳ ゴシック" pitchFamily="49" charset="-128"/>
              <a:ea typeface="ＭＳ ゴシック" pitchFamily="49" charset="-128"/>
            </a:rPr>
            <a:t>ポイントの減となっており、引き続き適正な範囲となるよう、執行管理に努めていく。</a:t>
          </a:r>
        </a:p>
        <a:p>
          <a:r>
            <a:rPr kumimoji="1" lang="ja-JP" altLang="en-US" sz="1400">
              <a:latin typeface="ＭＳ ゴシック" pitchFamily="49" charset="-128"/>
              <a:ea typeface="ＭＳ ゴシック" pitchFamily="49" charset="-128"/>
            </a:rPr>
            <a:t>　財政調整基金残高の標準財政規模比は</a:t>
          </a:r>
          <a:r>
            <a:rPr kumimoji="1" lang="en-US" altLang="ja-JP" sz="1400">
              <a:latin typeface="ＭＳ ゴシック" pitchFamily="49" charset="-128"/>
              <a:ea typeface="ＭＳ ゴシック" pitchFamily="49" charset="-128"/>
            </a:rPr>
            <a:t>3.65</a:t>
          </a:r>
          <a:r>
            <a:rPr kumimoji="1" lang="ja-JP" altLang="en-US" sz="1400">
              <a:latin typeface="ＭＳ ゴシック" pitchFamily="49" charset="-128"/>
              <a:ea typeface="ＭＳ ゴシック" pitchFamily="49" charset="-128"/>
            </a:rPr>
            <a:t>ポイントの減となっている。区の財政は景気変動の影響を非常に受けやすいことから、経済危機等による減収への備えなど、引き続き財政調整基金残高の推移に十分留意する必要がある。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東京都大田区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連結実質赤字比率に係る黒字額の標準財政規模比は、前年度に対し</a:t>
          </a:r>
          <a:r>
            <a:rPr kumimoji="1" lang="en-US" altLang="ja-JP" sz="1400">
              <a:latin typeface="ＭＳ ゴシック" pitchFamily="49" charset="-128"/>
              <a:ea typeface="ＭＳ ゴシック" pitchFamily="49" charset="-128"/>
            </a:rPr>
            <a:t>0.88</a:t>
          </a:r>
          <a:r>
            <a:rPr kumimoji="1" lang="ja-JP" altLang="en-US" sz="1400">
              <a:latin typeface="ＭＳ ゴシック" pitchFamily="49" charset="-128"/>
              <a:ea typeface="ＭＳ ゴシック" pitchFamily="49" charset="-128"/>
            </a:rPr>
            <a:t>ポイントの減となり、</a:t>
          </a:r>
          <a:r>
            <a:rPr kumimoji="1" lang="en-US" altLang="ja-JP" sz="1400">
              <a:latin typeface="ＭＳ ゴシック" pitchFamily="49" charset="-128"/>
              <a:ea typeface="ＭＳ ゴシック" pitchFamily="49" charset="-128"/>
            </a:rPr>
            <a:t>1.10</a:t>
          </a:r>
          <a:r>
            <a:rPr kumimoji="1" lang="ja-JP" altLang="en-US" sz="1400">
              <a:latin typeface="ＭＳ ゴシック" pitchFamily="49" charset="-128"/>
              <a:ea typeface="ＭＳ ゴシック" pitchFamily="49" charset="-128"/>
            </a:rPr>
            <a:t>％となっている。全会計において黒字であり、連結実質赤字比率は生じていない。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東京都大田区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令和６年度は元利償還金の減少などにより、実質公債費比率は</a:t>
          </a:r>
          <a:r>
            <a:rPr kumimoji="1" lang="en-US" altLang="ja-JP" sz="1400">
              <a:latin typeface="ＭＳ ゴシック" pitchFamily="49" charset="-128"/>
              <a:ea typeface="ＭＳ ゴシック" pitchFamily="49" charset="-128"/>
            </a:rPr>
            <a:t>0.2</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今後、公共施設や、道路・橋梁等の都市基盤施設についても、維持・更新に係る経費の増加が見込まれ、地方債による資金調達が増加することも想定されるが、財政基盤の健全性が維持されるよう、長期的視点に立った財政運営を行う。</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特別区債発行の抑制や、順調な償還により、減債基金の積み立ては近年行っていない。</a:t>
          </a:r>
          <a:endParaRPr kumimoji="1" lang="en-US" altLang="ja-JP"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東京都大田区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地方債の現在高については、小学校の改築の増など、公共施設の維持・更新に係る整備費用の増加に伴い、近年増加傾向にある。</a:t>
          </a:r>
        </a:p>
        <a:p>
          <a:r>
            <a:rPr kumimoji="1" lang="ja-JP" altLang="en-US" sz="1400">
              <a:latin typeface="ＭＳ ゴシック" pitchFamily="49" charset="-128"/>
              <a:ea typeface="ＭＳ ゴシック" pitchFamily="49" charset="-128"/>
            </a:rPr>
            <a:t>　また、組合等負担等見込額については、東京二十三区清掃一部事務組合の負担等見込額が増となったものの、退職手当負担見込額は前年度から減となり、適正な職員定数の配置等により減少傾向は継続しており、前年度に引き続き将来負担比率は発生していない。</a:t>
          </a:r>
        </a:p>
        <a:p>
          <a:r>
            <a:rPr kumimoji="1" lang="ja-JP" altLang="en-US" sz="1400">
              <a:latin typeface="ＭＳ ゴシック" pitchFamily="49" charset="-128"/>
              <a:ea typeface="ＭＳ ゴシック" pitchFamily="49" charset="-128"/>
            </a:rPr>
            <a:t>　算定上控除される基準財政需要額算入見込額については、実質的な区負担となることを踏まえ、引き続き、区の将来負担を把握し、安定した財政基盤の構築に努めていく。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東京都大田区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設置目的を踏まえた増減が生じている。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個別の増減については下記のとおり。</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基金の設置目的に留意し、適切な残高を踏まえ積立、繰入をする。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①公共施設整備資金積立基金：公共施設・インフラの更新のための基金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②防災対策基金：防災対策のための基金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③新空港線整備及びまちづくり資金積立基金：新空港線「蒲蒲線」整備の事業化に係る基金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④羽田空港対策積立基金：羽田空港周辺地域住民の生活環境、自然環境の保持改善等のための基金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⑤大学等進学応援基金：給付型奨学金事業のための基金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①公共施設・インフラの更新等経費の平準化に備えた積立による増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②財政調整基金からの積立による増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③整備費用の平準化のための積立による増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④羽田空港周辺地域住民の生活環境、自然環境の保持改善等に備えた積立による増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⑤寄附金による増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①特別区債の発行額とのバランスに留意し、一定額を積み立て、進捗状況に応じて事業に充当する。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②その時々の必要性や財政状況を勘案し、積立方法等を検討し、進捗状況に応じて事業に充当する。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③その時々の必要性や財政状況を勘案し、積立方法等を検討し、進捗状況に応じて事業に充当する。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④その時々の必要性や財政状況を勘案し、積立方法等を検討し、進捗状況に応じて事業に充当する。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⑤給付型奨学金事業に係る寄附金を積み立て、事業に充当する。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令和６年度予算の執行の精査により生じた剰余金の処分による増。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令和６年度予算の執行で生じた一般財源の不足に対応するための取崩し等による減。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扶助費や投資的経費等の行政需要の増に対応するため、残高に留意しつつ繰入するとともに、景気の変動等による年度間の財源変動に対応する。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特別区債を計画的に償還するため、適正な残高確保に努める。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98D7157-2ECD-44D7-A0C8-0AE542681B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CE42F93-BC99-4917-B6C5-A2F41A2F55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326D931-7BCB-4AED-AEB1-AA0B8CD938A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5925699-97AA-47CA-95A9-D792C741D33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5665925-ACA7-45B6-9D28-5457658F377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0978773-CFA5-491F-AB8C-008A0A8E69D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42D7D95-0A51-4CCC-851E-F37D30D91CC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E055D01-0978-49DD-9570-76AC157DBCB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2FF6F49-CD8C-4040-A167-8F79519CBA0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7A54EE0-9715-4159-A241-4099F82A1E8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D9851D9-4585-4B1D-B17A-9422A0A1998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3AEBB7E-1846-4C12-A06D-023BF3FDC40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CECC046-2371-46A6-A874-F402F1E0324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90BB13D-6CBA-4CEF-982C-EEB593BE725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549210D-CB55-44C3-9D34-1E8331174D1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A6F2A56-2A55-4423-9E32-1A0D462350E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105F7AA-59DE-49CF-8248-DE6102E4B74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5646126-EE1C-4C09-BA6A-54AA468D675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7438A2A-6963-41E3-89AF-99F960B52B2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C995997-0B0A-44F6-A660-9ADEB7E7E7E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2CEFB430-9518-4269-996A-A6A937D54E8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A3A277B-068E-4B40-B9A9-9FE0CF87FE9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51FB1DA-3145-43AA-B59E-EDC969F2E11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D873EE4-1E36-4921-B307-C6C1FEB4A3B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388AFA2-7356-47FA-A321-06A7012ADAF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7634A04-03C6-43D4-857F-3DA028E6CFA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A711382-741E-46EB-9186-C02BE03147D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3D1823D-6DF1-479B-806F-E221B832518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E327DAD-1C11-4F58-9948-5A3066C9FFF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6965313-B91B-4784-8E58-C60DF9F8C29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A76EDF3-5546-4B88-A298-37CFA6CC385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5E3EEAC-98E3-4F47-BF0C-8574FFC5D4C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A4D98C9-E7BB-4E6C-BD46-38600778F9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3AFC021-1BEB-44CF-B9BD-DC016DC9484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0F8F695-508B-4D97-8E87-F94489D42E0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91DD4816-DCB3-4C87-8EC0-5CCFDCFE19A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E38B758F-0B50-4E41-83EA-6A88328C25D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530952D1-7B7D-46E4-AD5D-7FB6E806BEA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A248B22-A4B6-48B1-817A-072B6F921EA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EDDA614-2A0E-4A4D-914A-ED1EA480BA0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EBEE4C0-82C5-4851-9C38-DBBEAE6A5D3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471DA02-B240-4947-A419-EF82B31061A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20ADC90-0F42-4937-97B2-40B5D647958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F88D762-65FF-403D-8B1B-21C4948902B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B08842D-40B6-4E5F-84FD-0A01F484589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EEF898A-5C05-4AF1-80B2-5A8C071157E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F4A85B4-3B60-456C-A3A5-E4FE8A08CB9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E2D01A7-CC09-451B-95C7-5A912DD81628}"/>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2859BA9-36BF-4EE1-AAD2-72AAA5A4C88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A48A144-7F0D-4CFD-9D7C-8306FFF3B3A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79B5203-6634-4E33-AFEE-858ECA9363DB}"/>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2D31298-85DF-4115-86C5-EE507834512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15CEAA6-1169-41FB-B717-950EDD4F8D9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22C28BA-53AE-402B-B868-3CE1A9C719D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2E750F3-79CF-4A48-BB64-35420D6E22A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7D77312-C1D9-4924-B93E-1E0DB218F88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18770E7-D403-4419-ABDD-6BD83527F3A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72.1</a:t>
          </a:r>
          <a:r>
            <a:rPr kumimoji="1" lang="ja-JP" altLang="en-US" sz="1100">
              <a:latin typeface="ＭＳ Ｐゴシック" panose="020B0600070205080204" pitchFamily="50" charset="-128"/>
              <a:ea typeface="ＭＳ Ｐゴシック" panose="020B0600070205080204" pitchFamily="50" charset="-128"/>
            </a:rPr>
            <a:t>％となっており、類似団体内平均値と比較して</a:t>
          </a:r>
          <a:r>
            <a:rPr kumimoji="1" lang="en-US" altLang="ja-JP" sz="1100">
              <a:latin typeface="ＭＳ Ｐゴシック" panose="020B0600070205080204" pitchFamily="50" charset="-128"/>
              <a:ea typeface="ＭＳ Ｐゴシック" panose="020B0600070205080204" pitchFamily="50" charset="-128"/>
            </a:rPr>
            <a:t>15.6</a:t>
          </a:r>
          <a:r>
            <a:rPr kumimoji="1" lang="ja-JP" altLang="en-US" sz="1100">
              <a:latin typeface="ＭＳ Ｐゴシック" panose="020B0600070205080204" pitchFamily="50" charset="-128"/>
              <a:ea typeface="ＭＳ Ｐゴシック" panose="020B0600070205080204" pitchFamily="50" charset="-128"/>
            </a:rPr>
            <a:t>ポイント高くなっています。</a:t>
          </a:r>
        </a:p>
        <a:p>
          <a:r>
            <a:rPr kumimoji="1" lang="ja-JP" altLang="en-US" sz="1100">
              <a:latin typeface="ＭＳ Ｐゴシック" panose="020B0600070205080204" pitchFamily="50" charset="-128"/>
              <a:ea typeface="ＭＳ Ｐゴシック" panose="020B0600070205080204" pitchFamily="50" charset="-128"/>
            </a:rPr>
            <a:t>　今後、公共施設や道路、橋梁等の更新経費が増大することが想定されるため、計画的に機能更新を進めていく必要があります。</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F9CC7AB-4AA5-4887-8A34-F81BF9EACEE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4B7E7FC-B619-4C44-81ED-DF100A8BA43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4F9D4C1-BCC5-48E6-A77C-9E243581BCD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C53DC60-8BE3-4F36-8826-083906D10A1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87F47A65-2566-4996-9CC2-0EA99CFEF6E2}"/>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1EB2155-20D5-4480-927C-EAEE6F4429C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8B864FD4-7E61-4504-BD9F-6F952ADDB17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D2958F0-D645-4470-97A0-B900E86D1BD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BD947534-D626-4C44-81FE-BB2E0C4BD13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02A3176-6862-4D25-9489-DEDFCE37E5A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CAEE39C-9309-4A2F-A425-6F0C27BAF9C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154647C-A889-4112-89EE-ACE2D96417A8}"/>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106AEE0-DC17-4DE3-A783-96414E88F0B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EF364245-AE11-456C-A3F8-CCF4CB74AA6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95CAB797-B8A4-43DA-BA7C-07F2CACBC28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CA4EA1D-3AFB-439E-800C-AFABEB6E5F1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54822</xdr:rowOff>
    </xdr:from>
    <xdr:to>
      <xdr:col>23</xdr:col>
      <xdr:colOff>85090</xdr:colOff>
      <xdr:row>33</xdr:row>
      <xdr:rowOff>38523</xdr:rowOff>
    </xdr:to>
    <xdr:cxnSp macro="">
      <xdr:nvCxnSpPr>
        <xdr:cNvPr id="75" name="直線コネクタ 74">
          <a:extLst>
            <a:ext uri="{FF2B5EF4-FFF2-40B4-BE49-F238E27FC236}">
              <a16:creationId xmlns:a16="http://schemas.microsoft.com/office/drawing/2014/main" id="{84F27778-C299-4A6E-843F-7A3658E2E288}"/>
            </a:ext>
          </a:extLst>
        </xdr:cNvPr>
        <xdr:cNvCxnSpPr/>
      </xdr:nvCxnSpPr>
      <xdr:spPr>
        <a:xfrm flipV="1">
          <a:off x="4760595" y="5284047"/>
          <a:ext cx="1270" cy="118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42350</xdr:rowOff>
    </xdr:from>
    <xdr:ext cx="405111" cy="259045"/>
    <xdr:sp macro="" textlink="">
      <xdr:nvSpPr>
        <xdr:cNvPr id="76" name="有形固定資産減価償却率最小値テキスト">
          <a:extLst>
            <a:ext uri="{FF2B5EF4-FFF2-40B4-BE49-F238E27FC236}">
              <a16:creationId xmlns:a16="http://schemas.microsoft.com/office/drawing/2014/main" id="{5084542D-3D62-4BAF-9399-92FF529A5A2B}"/>
            </a:ext>
          </a:extLst>
        </xdr:cNvPr>
        <xdr:cNvSpPr txBox="1"/>
      </xdr:nvSpPr>
      <xdr:spPr>
        <a:xfrm>
          <a:off x="4813300" y="647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38523</xdr:rowOff>
    </xdr:from>
    <xdr:to>
      <xdr:col>23</xdr:col>
      <xdr:colOff>174625</xdr:colOff>
      <xdr:row>33</xdr:row>
      <xdr:rowOff>38523</xdr:rowOff>
    </xdr:to>
    <xdr:cxnSp macro="">
      <xdr:nvCxnSpPr>
        <xdr:cNvPr id="77" name="直線コネクタ 76">
          <a:extLst>
            <a:ext uri="{FF2B5EF4-FFF2-40B4-BE49-F238E27FC236}">
              <a16:creationId xmlns:a16="http://schemas.microsoft.com/office/drawing/2014/main" id="{0C155FCB-B855-4BA5-A96C-505FE64D805A}"/>
            </a:ext>
          </a:extLst>
        </xdr:cNvPr>
        <xdr:cNvCxnSpPr/>
      </xdr:nvCxnSpPr>
      <xdr:spPr>
        <a:xfrm>
          <a:off x="4673600" y="6467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1499</xdr:rowOff>
    </xdr:from>
    <xdr:ext cx="405111" cy="259045"/>
    <xdr:sp macro="" textlink="">
      <xdr:nvSpPr>
        <xdr:cNvPr id="78" name="有形固定資産減価償却率最大値テキスト">
          <a:extLst>
            <a:ext uri="{FF2B5EF4-FFF2-40B4-BE49-F238E27FC236}">
              <a16:creationId xmlns:a16="http://schemas.microsoft.com/office/drawing/2014/main" id="{436FC19F-C949-4ECF-A393-ED0516F7D884}"/>
            </a:ext>
          </a:extLst>
        </xdr:cNvPr>
        <xdr:cNvSpPr txBox="1"/>
      </xdr:nvSpPr>
      <xdr:spPr>
        <a:xfrm>
          <a:off x="4813300" y="505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54822</xdr:rowOff>
    </xdr:from>
    <xdr:to>
      <xdr:col>23</xdr:col>
      <xdr:colOff>174625</xdr:colOff>
      <xdr:row>26</xdr:row>
      <xdr:rowOff>54822</xdr:rowOff>
    </xdr:to>
    <xdr:cxnSp macro="">
      <xdr:nvCxnSpPr>
        <xdr:cNvPr id="79" name="直線コネクタ 78">
          <a:extLst>
            <a:ext uri="{FF2B5EF4-FFF2-40B4-BE49-F238E27FC236}">
              <a16:creationId xmlns:a16="http://schemas.microsoft.com/office/drawing/2014/main" id="{87C93FC3-2682-486D-921D-D1B07C8B9AD5}"/>
            </a:ext>
          </a:extLst>
        </xdr:cNvPr>
        <xdr:cNvCxnSpPr/>
      </xdr:nvCxnSpPr>
      <xdr:spPr>
        <a:xfrm>
          <a:off x="4673600" y="528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135060</xdr:rowOff>
    </xdr:from>
    <xdr:ext cx="405111" cy="259045"/>
    <xdr:sp macro="" textlink="">
      <xdr:nvSpPr>
        <xdr:cNvPr id="80" name="有形固定資産減価償却率平均値テキスト">
          <a:extLst>
            <a:ext uri="{FF2B5EF4-FFF2-40B4-BE49-F238E27FC236}">
              <a16:creationId xmlns:a16="http://schemas.microsoft.com/office/drawing/2014/main" id="{5D9A4D9D-BE60-40C9-9A0D-97EA8F5894AC}"/>
            </a:ext>
          </a:extLst>
        </xdr:cNvPr>
        <xdr:cNvSpPr txBox="1"/>
      </xdr:nvSpPr>
      <xdr:spPr>
        <a:xfrm>
          <a:off x="4813300" y="5707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112183</xdr:rowOff>
    </xdr:from>
    <xdr:to>
      <xdr:col>23</xdr:col>
      <xdr:colOff>136525</xdr:colOff>
      <xdr:row>30</xdr:row>
      <xdr:rowOff>42333</xdr:rowOff>
    </xdr:to>
    <xdr:sp macro="" textlink="">
      <xdr:nvSpPr>
        <xdr:cNvPr id="81" name="フローチャート: 判断 80">
          <a:extLst>
            <a:ext uri="{FF2B5EF4-FFF2-40B4-BE49-F238E27FC236}">
              <a16:creationId xmlns:a16="http://schemas.microsoft.com/office/drawing/2014/main" id="{E307C233-662A-48A1-A30D-F33E09B5C20F}"/>
            </a:ext>
          </a:extLst>
        </xdr:cNvPr>
        <xdr:cNvSpPr/>
      </xdr:nvSpPr>
      <xdr:spPr>
        <a:xfrm>
          <a:off x="4711700" y="5855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119380</xdr:rowOff>
    </xdr:from>
    <xdr:to>
      <xdr:col>19</xdr:col>
      <xdr:colOff>187325</xdr:colOff>
      <xdr:row>30</xdr:row>
      <xdr:rowOff>49530</xdr:rowOff>
    </xdr:to>
    <xdr:sp macro="" textlink="">
      <xdr:nvSpPr>
        <xdr:cNvPr id="82" name="フローチャート: 判断 81">
          <a:extLst>
            <a:ext uri="{FF2B5EF4-FFF2-40B4-BE49-F238E27FC236}">
              <a16:creationId xmlns:a16="http://schemas.microsoft.com/office/drawing/2014/main" id="{83BBAF87-E4AD-4EDE-A304-1F32888F492A}"/>
            </a:ext>
          </a:extLst>
        </xdr:cNvPr>
        <xdr:cNvSpPr/>
      </xdr:nvSpPr>
      <xdr:spPr>
        <a:xfrm>
          <a:off x="4000500" y="586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115782</xdr:rowOff>
    </xdr:from>
    <xdr:to>
      <xdr:col>15</xdr:col>
      <xdr:colOff>187325</xdr:colOff>
      <xdr:row>30</xdr:row>
      <xdr:rowOff>45932</xdr:rowOff>
    </xdr:to>
    <xdr:sp macro="" textlink="">
      <xdr:nvSpPr>
        <xdr:cNvPr id="83" name="フローチャート: 判断 82">
          <a:extLst>
            <a:ext uri="{FF2B5EF4-FFF2-40B4-BE49-F238E27FC236}">
              <a16:creationId xmlns:a16="http://schemas.microsoft.com/office/drawing/2014/main" id="{F4A949B8-89C3-4DB5-AE4F-824DE40A3DCA}"/>
            </a:ext>
          </a:extLst>
        </xdr:cNvPr>
        <xdr:cNvSpPr/>
      </xdr:nvSpPr>
      <xdr:spPr>
        <a:xfrm>
          <a:off x="3238500" y="585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94192</xdr:rowOff>
    </xdr:from>
    <xdr:to>
      <xdr:col>11</xdr:col>
      <xdr:colOff>187325</xdr:colOff>
      <xdr:row>30</xdr:row>
      <xdr:rowOff>24342</xdr:rowOff>
    </xdr:to>
    <xdr:sp macro="" textlink="">
      <xdr:nvSpPr>
        <xdr:cNvPr id="84" name="フローチャート: 判断 83">
          <a:extLst>
            <a:ext uri="{FF2B5EF4-FFF2-40B4-BE49-F238E27FC236}">
              <a16:creationId xmlns:a16="http://schemas.microsoft.com/office/drawing/2014/main" id="{8D6A9DDF-E213-4C47-814B-36C9714EF665}"/>
            </a:ext>
          </a:extLst>
        </xdr:cNvPr>
        <xdr:cNvSpPr/>
      </xdr:nvSpPr>
      <xdr:spPr>
        <a:xfrm>
          <a:off x="2476500" y="583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5" name="フローチャート: 判断 84">
          <a:extLst>
            <a:ext uri="{FF2B5EF4-FFF2-40B4-BE49-F238E27FC236}">
              <a16:creationId xmlns:a16="http://schemas.microsoft.com/office/drawing/2014/main" id="{40F0C717-C62B-40BD-B5ED-E5842D552DD9}"/>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690F108-3355-418C-AAB8-4671E797787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C63CB0A-D34E-4C73-9E0B-706604D0673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048B6EA-5CBE-4544-B649-616A4685BE8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5461132-13C7-42DD-9EDD-E9F92928D59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720223C-F30D-41BE-85E5-58F9E8F90B7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159173</xdr:rowOff>
    </xdr:from>
    <xdr:to>
      <xdr:col>23</xdr:col>
      <xdr:colOff>136525</xdr:colOff>
      <xdr:row>33</xdr:row>
      <xdr:rowOff>89323</xdr:rowOff>
    </xdr:to>
    <xdr:sp macro="" textlink="">
      <xdr:nvSpPr>
        <xdr:cNvPr id="91" name="楕円 90">
          <a:extLst>
            <a:ext uri="{FF2B5EF4-FFF2-40B4-BE49-F238E27FC236}">
              <a16:creationId xmlns:a16="http://schemas.microsoft.com/office/drawing/2014/main" id="{2B185F35-774F-4C7F-99D4-0230261EC513}"/>
            </a:ext>
          </a:extLst>
        </xdr:cNvPr>
        <xdr:cNvSpPr/>
      </xdr:nvSpPr>
      <xdr:spPr>
        <a:xfrm>
          <a:off x="4711700" y="641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74100</xdr:rowOff>
    </xdr:from>
    <xdr:ext cx="405111" cy="259045"/>
    <xdr:sp macro="" textlink="">
      <xdr:nvSpPr>
        <xdr:cNvPr id="92" name="有形固定資産減価償却率該当値テキスト">
          <a:extLst>
            <a:ext uri="{FF2B5EF4-FFF2-40B4-BE49-F238E27FC236}">
              <a16:creationId xmlns:a16="http://schemas.microsoft.com/office/drawing/2014/main" id="{5013FFC4-2535-45BF-9EF0-21D43453FB9A}"/>
            </a:ext>
          </a:extLst>
        </xdr:cNvPr>
        <xdr:cNvSpPr txBox="1"/>
      </xdr:nvSpPr>
      <xdr:spPr>
        <a:xfrm>
          <a:off x="4813300" y="6332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30903</xdr:rowOff>
    </xdr:from>
    <xdr:to>
      <xdr:col>19</xdr:col>
      <xdr:colOff>187325</xdr:colOff>
      <xdr:row>33</xdr:row>
      <xdr:rowOff>132504</xdr:rowOff>
    </xdr:to>
    <xdr:sp macro="" textlink="">
      <xdr:nvSpPr>
        <xdr:cNvPr id="93" name="楕円 92">
          <a:extLst>
            <a:ext uri="{FF2B5EF4-FFF2-40B4-BE49-F238E27FC236}">
              <a16:creationId xmlns:a16="http://schemas.microsoft.com/office/drawing/2014/main" id="{9A7AB21E-C0BD-4B63-8A2E-58E545B40480}"/>
            </a:ext>
          </a:extLst>
        </xdr:cNvPr>
        <xdr:cNvSpPr/>
      </xdr:nvSpPr>
      <xdr:spPr>
        <a:xfrm>
          <a:off x="4000500" y="64602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38523</xdr:rowOff>
    </xdr:from>
    <xdr:to>
      <xdr:col>23</xdr:col>
      <xdr:colOff>85725</xdr:colOff>
      <xdr:row>33</xdr:row>
      <xdr:rowOff>81704</xdr:rowOff>
    </xdr:to>
    <xdr:cxnSp macro="">
      <xdr:nvCxnSpPr>
        <xdr:cNvPr id="94" name="直線コネクタ 93">
          <a:extLst>
            <a:ext uri="{FF2B5EF4-FFF2-40B4-BE49-F238E27FC236}">
              <a16:creationId xmlns:a16="http://schemas.microsoft.com/office/drawing/2014/main" id="{79B3E220-5FBA-443A-917B-0651EA1A41E1}"/>
            </a:ext>
          </a:extLst>
        </xdr:cNvPr>
        <xdr:cNvCxnSpPr/>
      </xdr:nvCxnSpPr>
      <xdr:spPr>
        <a:xfrm flipV="1">
          <a:off x="4051300" y="6467898"/>
          <a:ext cx="7112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34502</xdr:rowOff>
    </xdr:from>
    <xdr:to>
      <xdr:col>15</xdr:col>
      <xdr:colOff>187325</xdr:colOff>
      <xdr:row>33</xdr:row>
      <xdr:rowOff>136102</xdr:rowOff>
    </xdr:to>
    <xdr:sp macro="" textlink="">
      <xdr:nvSpPr>
        <xdr:cNvPr id="95" name="楕円 94">
          <a:extLst>
            <a:ext uri="{FF2B5EF4-FFF2-40B4-BE49-F238E27FC236}">
              <a16:creationId xmlns:a16="http://schemas.microsoft.com/office/drawing/2014/main" id="{B862BAFF-05AF-4E82-B5CD-045997A85498}"/>
            </a:ext>
          </a:extLst>
        </xdr:cNvPr>
        <xdr:cNvSpPr/>
      </xdr:nvSpPr>
      <xdr:spPr>
        <a:xfrm>
          <a:off x="3238500" y="646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81704</xdr:rowOff>
    </xdr:from>
    <xdr:to>
      <xdr:col>19</xdr:col>
      <xdr:colOff>136525</xdr:colOff>
      <xdr:row>33</xdr:row>
      <xdr:rowOff>85302</xdr:rowOff>
    </xdr:to>
    <xdr:cxnSp macro="">
      <xdr:nvCxnSpPr>
        <xdr:cNvPr id="96" name="直線コネクタ 95">
          <a:extLst>
            <a:ext uri="{FF2B5EF4-FFF2-40B4-BE49-F238E27FC236}">
              <a16:creationId xmlns:a16="http://schemas.microsoft.com/office/drawing/2014/main" id="{66209BFF-2867-4353-87B9-0435CD9EC1F6}"/>
            </a:ext>
          </a:extLst>
        </xdr:cNvPr>
        <xdr:cNvCxnSpPr/>
      </xdr:nvCxnSpPr>
      <xdr:spPr>
        <a:xfrm flipV="1">
          <a:off x="3289300" y="6511079"/>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23707</xdr:rowOff>
    </xdr:from>
    <xdr:to>
      <xdr:col>11</xdr:col>
      <xdr:colOff>187325</xdr:colOff>
      <xdr:row>33</xdr:row>
      <xdr:rowOff>125307</xdr:rowOff>
    </xdr:to>
    <xdr:sp macro="" textlink="">
      <xdr:nvSpPr>
        <xdr:cNvPr id="97" name="楕円 96">
          <a:extLst>
            <a:ext uri="{FF2B5EF4-FFF2-40B4-BE49-F238E27FC236}">
              <a16:creationId xmlns:a16="http://schemas.microsoft.com/office/drawing/2014/main" id="{0B0625D6-A1C3-4314-A693-81269F85BBD0}"/>
            </a:ext>
          </a:extLst>
        </xdr:cNvPr>
        <xdr:cNvSpPr/>
      </xdr:nvSpPr>
      <xdr:spPr>
        <a:xfrm>
          <a:off x="2476500" y="645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74506</xdr:rowOff>
    </xdr:from>
    <xdr:to>
      <xdr:col>15</xdr:col>
      <xdr:colOff>136525</xdr:colOff>
      <xdr:row>33</xdr:row>
      <xdr:rowOff>85302</xdr:rowOff>
    </xdr:to>
    <xdr:cxnSp macro="">
      <xdr:nvCxnSpPr>
        <xdr:cNvPr id="98" name="直線コネクタ 97">
          <a:extLst>
            <a:ext uri="{FF2B5EF4-FFF2-40B4-BE49-F238E27FC236}">
              <a16:creationId xmlns:a16="http://schemas.microsoft.com/office/drawing/2014/main" id="{5EE27A09-CCF3-4782-8A0D-FDA0AF11C66F}"/>
            </a:ext>
          </a:extLst>
        </xdr:cNvPr>
        <xdr:cNvCxnSpPr/>
      </xdr:nvCxnSpPr>
      <xdr:spPr>
        <a:xfrm>
          <a:off x="2527300" y="6503881"/>
          <a:ext cx="762000" cy="1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9313</xdr:rowOff>
    </xdr:from>
    <xdr:to>
      <xdr:col>7</xdr:col>
      <xdr:colOff>187325</xdr:colOff>
      <xdr:row>33</xdr:row>
      <xdr:rowOff>110913</xdr:rowOff>
    </xdr:to>
    <xdr:sp macro="" textlink="">
      <xdr:nvSpPr>
        <xdr:cNvPr id="99" name="楕円 98">
          <a:extLst>
            <a:ext uri="{FF2B5EF4-FFF2-40B4-BE49-F238E27FC236}">
              <a16:creationId xmlns:a16="http://schemas.microsoft.com/office/drawing/2014/main" id="{BCF9E80F-4CB8-43CA-B504-E4565789851F}"/>
            </a:ext>
          </a:extLst>
        </xdr:cNvPr>
        <xdr:cNvSpPr/>
      </xdr:nvSpPr>
      <xdr:spPr>
        <a:xfrm>
          <a:off x="1714500" y="643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60113</xdr:rowOff>
    </xdr:from>
    <xdr:to>
      <xdr:col>11</xdr:col>
      <xdr:colOff>136525</xdr:colOff>
      <xdr:row>33</xdr:row>
      <xdr:rowOff>74506</xdr:rowOff>
    </xdr:to>
    <xdr:cxnSp macro="">
      <xdr:nvCxnSpPr>
        <xdr:cNvPr id="100" name="直線コネクタ 99">
          <a:extLst>
            <a:ext uri="{FF2B5EF4-FFF2-40B4-BE49-F238E27FC236}">
              <a16:creationId xmlns:a16="http://schemas.microsoft.com/office/drawing/2014/main" id="{3B87CEC9-F941-4CAB-9FB6-BB2F1DFCECA7}"/>
            </a:ext>
          </a:extLst>
        </xdr:cNvPr>
        <xdr:cNvCxnSpPr/>
      </xdr:nvCxnSpPr>
      <xdr:spPr>
        <a:xfrm>
          <a:off x="1765300" y="6489488"/>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66057</xdr:rowOff>
    </xdr:from>
    <xdr:ext cx="405111" cy="259045"/>
    <xdr:sp macro="" textlink="">
      <xdr:nvSpPr>
        <xdr:cNvPr id="101" name="n_1aveValue有形固定資産減価償却率">
          <a:extLst>
            <a:ext uri="{FF2B5EF4-FFF2-40B4-BE49-F238E27FC236}">
              <a16:creationId xmlns:a16="http://schemas.microsoft.com/office/drawing/2014/main" id="{7950B002-B2D7-4BCB-837D-EA6869D08B52}"/>
            </a:ext>
          </a:extLst>
        </xdr:cNvPr>
        <xdr:cNvSpPr txBox="1"/>
      </xdr:nvSpPr>
      <xdr:spPr>
        <a:xfrm>
          <a:off x="38360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62459</xdr:rowOff>
    </xdr:from>
    <xdr:ext cx="405111" cy="259045"/>
    <xdr:sp macro="" textlink="">
      <xdr:nvSpPr>
        <xdr:cNvPr id="102" name="n_2aveValue有形固定資産減価償却率">
          <a:extLst>
            <a:ext uri="{FF2B5EF4-FFF2-40B4-BE49-F238E27FC236}">
              <a16:creationId xmlns:a16="http://schemas.microsoft.com/office/drawing/2014/main" id="{FB19D4FA-87C4-44B7-B87E-46932EE6AC01}"/>
            </a:ext>
          </a:extLst>
        </xdr:cNvPr>
        <xdr:cNvSpPr txBox="1"/>
      </xdr:nvSpPr>
      <xdr:spPr>
        <a:xfrm>
          <a:off x="3086744" y="563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40869</xdr:rowOff>
    </xdr:from>
    <xdr:ext cx="405111" cy="259045"/>
    <xdr:sp macro="" textlink="">
      <xdr:nvSpPr>
        <xdr:cNvPr id="103" name="n_3aveValue有形固定資産減価償却率">
          <a:extLst>
            <a:ext uri="{FF2B5EF4-FFF2-40B4-BE49-F238E27FC236}">
              <a16:creationId xmlns:a16="http://schemas.microsoft.com/office/drawing/2014/main" id="{EFB93935-CF10-41E6-9F9D-F0F80D1B54F9}"/>
            </a:ext>
          </a:extLst>
        </xdr:cNvPr>
        <xdr:cNvSpPr txBox="1"/>
      </xdr:nvSpPr>
      <xdr:spPr>
        <a:xfrm>
          <a:off x="2324744" y="561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4" name="n_4aveValue有形固定資産減価償却率">
          <a:extLst>
            <a:ext uri="{FF2B5EF4-FFF2-40B4-BE49-F238E27FC236}">
              <a16:creationId xmlns:a16="http://schemas.microsoft.com/office/drawing/2014/main" id="{BB3B8B18-8DD6-4116-83F8-E1EDC308917C}"/>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123631</xdr:rowOff>
    </xdr:from>
    <xdr:ext cx="405111" cy="259045"/>
    <xdr:sp macro="" textlink="">
      <xdr:nvSpPr>
        <xdr:cNvPr id="105" name="n_1mainValue有形固定資産減価償却率">
          <a:extLst>
            <a:ext uri="{FF2B5EF4-FFF2-40B4-BE49-F238E27FC236}">
              <a16:creationId xmlns:a16="http://schemas.microsoft.com/office/drawing/2014/main" id="{BEE781E3-CCA0-4394-9439-34EF26886FF2}"/>
            </a:ext>
          </a:extLst>
        </xdr:cNvPr>
        <xdr:cNvSpPr txBox="1"/>
      </xdr:nvSpPr>
      <xdr:spPr>
        <a:xfrm>
          <a:off x="3836044" y="6553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127229</xdr:rowOff>
    </xdr:from>
    <xdr:ext cx="405111" cy="259045"/>
    <xdr:sp macro="" textlink="">
      <xdr:nvSpPr>
        <xdr:cNvPr id="106" name="n_2mainValue有形固定資産減価償却率">
          <a:extLst>
            <a:ext uri="{FF2B5EF4-FFF2-40B4-BE49-F238E27FC236}">
              <a16:creationId xmlns:a16="http://schemas.microsoft.com/office/drawing/2014/main" id="{DFEF4111-27EA-4489-90F7-78471866BEF4}"/>
            </a:ext>
          </a:extLst>
        </xdr:cNvPr>
        <xdr:cNvSpPr txBox="1"/>
      </xdr:nvSpPr>
      <xdr:spPr>
        <a:xfrm>
          <a:off x="3086744" y="6556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116433</xdr:rowOff>
    </xdr:from>
    <xdr:ext cx="405111" cy="259045"/>
    <xdr:sp macro="" textlink="">
      <xdr:nvSpPr>
        <xdr:cNvPr id="107" name="n_3mainValue有形固定資産減価償却率">
          <a:extLst>
            <a:ext uri="{FF2B5EF4-FFF2-40B4-BE49-F238E27FC236}">
              <a16:creationId xmlns:a16="http://schemas.microsoft.com/office/drawing/2014/main" id="{26AE8482-AB01-46D9-B3CB-00EDD7773291}"/>
            </a:ext>
          </a:extLst>
        </xdr:cNvPr>
        <xdr:cNvSpPr txBox="1"/>
      </xdr:nvSpPr>
      <xdr:spPr>
        <a:xfrm>
          <a:off x="2324744" y="654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102040</xdr:rowOff>
    </xdr:from>
    <xdr:ext cx="405111" cy="259045"/>
    <xdr:sp macro="" textlink="">
      <xdr:nvSpPr>
        <xdr:cNvPr id="108" name="n_4mainValue有形固定資産減価償却率">
          <a:extLst>
            <a:ext uri="{FF2B5EF4-FFF2-40B4-BE49-F238E27FC236}">
              <a16:creationId xmlns:a16="http://schemas.microsoft.com/office/drawing/2014/main" id="{E073E6DD-4D04-4059-9B55-EB6A337BD6B1}"/>
            </a:ext>
          </a:extLst>
        </xdr:cNvPr>
        <xdr:cNvSpPr txBox="1"/>
      </xdr:nvSpPr>
      <xdr:spPr>
        <a:xfrm>
          <a:off x="1562744" y="653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BA67BA7E-2BC1-45FC-BAF2-9F6EB92A35D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A9BEFD88-5DF1-4ED5-BE3A-FAC7B379DE5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1" name="正方形/長方形 110">
          <a:extLst>
            <a:ext uri="{FF2B5EF4-FFF2-40B4-BE49-F238E27FC236}">
              <a16:creationId xmlns:a16="http://schemas.microsoft.com/office/drawing/2014/main" id="{57B27B14-7C2A-47D9-ABB5-2FB564939C9C}"/>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5B4A157-C79C-4AE6-ADDB-BB06E19543A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FAA0BCBA-F6E3-4D15-A811-BB77ED06D0D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36C333C9-70A3-4015-A3A2-1313426A4B2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AF1E6F1-7561-4F40-B1D0-90C09E5C03C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6E5A5E6-F6B7-4CF6-A1A8-9A21CD3B267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E6181851-C373-48DF-91F5-C2819051016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2932BC4-C1E1-4E96-A6BE-ADBDD27340C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589E7210-F375-45A4-8479-F154593D26A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7D4FBA41-254A-43BB-A7AC-BBE9D2A377F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D66601A-B19F-4476-B047-E1E77221EBE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％であり、健全な状況を維持しているといえますが、引き続き中長期的な視点からも財政状況を注視していく必要があります。</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62175643-9F38-4A75-A7B6-30BCA210C56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D83BC23F-2C26-4E59-A017-57E92EEDAD0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4" name="テキスト ボックス 123">
          <a:extLst>
            <a:ext uri="{FF2B5EF4-FFF2-40B4-BE49-F238E27FC236}">
              <a16:creationId xmlns:a16="http://schemas.microsoft.com/office/drawing/2014/main" id="{EB9521F8-0682-4896-A9F4-2CC12BC723E3}"/>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2B79C72-C6BF-460F-B30B-BD341EEFC23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6" name="テキスト ボックス 125">
          <a:extLst>
            <a:ext uri="{FF2B5EF4-FFF2-40B4-BE49-F238E27FC236}">
              <a16:creationId xmlns:a16="http://schemas.microsoft.com/office/drawing/2014/main" id="{BAE7E6ED-525D-4462-B8ED-C1A4301B0DF0}"/>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C8D94B9A-E0D5-47FA-B20F-A69DFB2A92A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6939E45-CA1B-4A70-9E1F-BBC3F1AE503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9" name="直線コネクタ 128">
          <a:extLst>
            <a:ext uri="{FF2B5EF4-FFF2-40B4-BE49-F238E27FC236}">
              <a16:creationId xmlns:a16="http://schemas.microsoft.com/office/drawing/2014/main" id="{7C37BD48-F30C-4593-976E-FA9C98156F12}"/>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30" name="債務償還比率最小値テキスト">
          <a:extLst>
            <a:ext uri="{FF2B5EF4-FFF2-40B4-BE49-F238E27FC236}">
              <a16:creationId xmlns:a16="http://schemas.microsoft.com/office/drawing/2014/main" id="{79B00893-FC82-47A1-8C67-914A737792B3}"/>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130EEF4E-3C08-4365-9339-D032F3196D9B}"/>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2" name="債務償還比率最大値テキスト">
          <a:extLst>
            <a:ext uri="{FF2B5EF4-FFF2-40B4-BE49-F238E27FC236}">
              <a16:creationId xmlns:a16="http://schemas.microsoft.com/office/drawing/2014/main" id="{61F991E0-44B8-4A84-8016-EF7DA7B261D4}"/>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3" name="直線コネクタ 132">
          <a:extLst>
            <a:ext uri="{FF2B5EF4-FFF2-40B4-BE49-F238E27FC236}">
              <a16:creationId xmlns:a16="http://schemas.microsoft.com/office/drawing/2014/main" id="{930AACCA-18E6-4472-BA93-524CB49C421E}"/>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4" name="債務償還比率平均値テキスト">
          <a:extLst>
            <a:ext uri="{FF2B5EF4-FFF2-40B4-BE49-F238E27FC236}">
              <a16:creationId xmlns:a16="http://schemas.microsoft.com/office/drawing/2014/main" id="{0A7DB86D-94AD-46CD-9DA0-DDEAC57B04D4}"/>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5" name="フローチャート: 判断 134">
          <a:extLst>
            <a:ext uri="{FF2B5EF4-FFF2-40B4-BE49-F238E27FC236}">
              <a16:creationId xmlns:a16="http://schemas.microsoft.com/office/drawing/2014/main" id="{5940BC53-44CD-4FF2-9BF1-DB3D3BEC31F9}"/>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6" name="フローチャート: 判断 135">
          <a:extLst>
            <a:ext uri="{FF2B5EF4-FFF2-40B4-BE49-F238E27FC236}">
              <a16:creationId xmlns:a16="http://schemas.microsoft.com/office/drawing/2014/main" id="{9019FE06-4524-4C0E-A28F-0F9153C11B3E}"/>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7" name="フローチャート: 判断 136">
          <a:extLst>
            <a:ext uri="{FF2B5EF4-FFF2-40B4-BE49-F238E27FC236}">
              <a16:creationId xmlns:a16="http://schemas.microsoft.com/office/drawing/2014/main" id="{B243DFAA-4050-4EF6-AAD9-94CAA7437175}"/>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8" name="フローチャート: 判断 137">
          <a:extLst>
            <a:ext uri="{FF2B5EF4-FFF2-40B4-BE49-F238E27FC236}">
              <a16:creationId xmlns:a16="http://schemas.microsoft.com/office/drawing/2014/main" id="{1572003F-D031-4EFB-9C6C-B876C0A7B5D5}"/>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9" name="フローチャート: 判断 138">
          <a:extLst>
            <a:ext uri="{FF2B5EF4-FFF2-40B4-BE49-F238E27FC236}">
              <a16:creationId xmlns:a16="http://schemas.microsoft.com/office/drawing/2014/main" id="{35ED6AE9-7912-46EA-B21F-D7FF6DFFD042}"/>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A9AC131-53A8-441D-9A44-68B67629C3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BEF1A04-EC88-486D-92F5-374A603E148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17493E4-02B9-4CED-B69A-7C017444AAC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EB2AF39-A424-48B8-B131-190FC9F4E34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6583227-D2E1-4BBA-AFB9-C1410635170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5" name="n_1aveValue債務償還比率">
          <a:extLst>
            <a:ext uri="{FF2B5EF4-FFF2-40B4-BE49-F238E27FC236}">
              <a16:creationId xmlns:a16="http://schemas.microsoft.com/office/drawing/2014/main" id="{973AFE82-36A4-4FF6-9E50-D0CF10830C4F}"/>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6" name="n_2aveValue債務償還比率">
          <a:extLst>
            <a:ext uri="{FF2B5EF4-FFF2-40B4-BE49-F238E27FC236}">
              <a16:creationId xmlns:a16="http://schemas.microsoft.com/office/drawing/2014/main" id="{6BAC4E28-2C72-4AA4-8D26-9E825AD4EB8A}"/>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7" name="n_3aveValue債務償還比率">
          <a:extLst>
            <a:ext uri="{FF2B5EF4-FFF2-40B4-BE49-F238E27FC236}">
              <a16:creationId xmlns:a16="http://schemas.microsoft.com/office/drawing/2014/main" id="{610248B6-3BDF-461A-8505-DFB7E971AC00}"/>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8" name="n_4aveValue債務償還比率">
          <a:extLst>
            <a:ext uri="{FF2B5EF4-FFF2-40B4-BE49-F238E27FC236}">
              <a16:creationId xmlns:a16="http://schemas.microsoft.com/office/drawing/2014/main" id="{3B2D930A-5694-415B-A0E0-2EF69B3AC3D3}"/>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9" name="正方形/長方形 148">
          <a:extLst>
            <a:ext uri="{FF2B5EF4-FFF2-40B4-BE49-F238E27FC236}">
              <a16:creationId xmlns:a16="http://schemas.microsoft.com/office/drawing/2014/main" id="{3FB469AB-CAE4-4E06-AAF5-406A9D95143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0" name="正方形/長方形 149">
          <a:extLst>
            <a:ext uri="{FF2B5EF4-FFF2-40B4-BE49-F238E27FC236}">
              <a16:creationId xmlns:a16="http://schemas.microsoft.com/office/drawing/2014/main" id="{CE7E4EFB-E022-4866-A4A5-2034F71ABBF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1" name="テキスト ボックス 150">
          <a:extLst>
            <a:ext uri="{FF2B5EF4-FFF2-40B4-BE49-F238E27FC236}">
              <a16:creationId xmlns:a16="http://schemas.microsoft.com/office/drawing/2014/main" id="{47274159-DF47-4FB5-9A59-D2B4F31DCAC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2" name="テキスト ボックス 151">
          <a:extLst>
            <a:ext uri="{FF2B5EF4-FFF2-40B4-BE49-F238E27FC236}">
              <a16:creationId xmlns:a16="http://schemas.microsoft.com/office/drawing/2014/main" id="{06F6F115-D5E4-408D-A3B3-B3A6BBF1BE8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3" name="テキスト ボックス 152">
          <a:extLst>
            <a:ext uri="{FF2B5EF4-FFF2-40B4-BE49-F238E27FC236}">
              <a16:creationId xmlns:a16="http://schemas.microsoft.com/office/drawing/2014/main" id="{382777D7-8E08-4DFD-8B45-C1E05B4F249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4" name="テキスト ボックス 153">
          <a:extLst>
            <a:ext uri="{FF2B5EF4-FFF2-40B4-BE49-F238E27FC236}">
              <a16:creationId xmlns:a16="http://schemas.microsoft.com/office/drawing/2014/main" id="{0BD4ADAA-B818-43E4-8A13-17E33678470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4DC0B7-F654-40DC-8635-829F6EC156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EC8D26-5F35-423D-853D-B9CF12E9C91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5E25A3-3180-4B55-8702-6303C5EB2A4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7ED60B-A1C8-4C2B-BB5A-3ADBABA1044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C554C0-E9D4-4697-9020-9C5C3CCC9A8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42D514C-461E-455C-AE36-B9110F8993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7AACA2-7CA6-4966-B415-9F6798C8AA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E56D91-3B59-4194-9011-4108B3C40A1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D86FE8-E8EB-487A-BEB2-DB86792EC97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9441D8-9B55-4454-9FFC-285164B9ED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42AA60-3099-40CA-9710-88E1F6251D1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6B0423-D465-4BAA-9659-D761EAE2D2B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EA63709-BC20-4FBD-9577-95B890183AC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34B357A-888A-401B-BAAE-36943F26E88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99EE17-9FDA-41BF-8BD4-0A473BE0C65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A01B9D2-555F-4916-8A9D-EC511F9285D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7D936C-1F95-409A-B5BB-46447BBD976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278AEA8-AC9C-4EFD-9467-51D195EB093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F7030C-DDCA-4757-B9C8-92EE247CCB1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A308EA2-4362-4941-964D-E9A56197647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9232D4-B943-4D13-A039-E02117A8AB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2FB8B8-2B35-4FA3-8A04-3CCCD7C76A2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7EF402B-17ED-42D2-B53F-242F778BD6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38CF0A-CC01-4CF5-BFC9-333C3D19C58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8BC38C2-ED0F-4877-96DA-01D6BE63740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213A9E3-4F8E-4986-A05B-9B50110F64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8708657-2A40-445E-BC3B-8BA17A0FD6B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5EFD56-EE28-4261-AC91-EE76050EEE4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63399A-FE53-4B74-9158-625B371212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5DC65A-CCDA-4D83-9C54-097093474E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AC87230-BE20-4B9B-9DF3-B130CECDBEE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0209BBA-485D-410D-A2CB-849F1E5C99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DA0E05-074F-4DFE-BF95-CA4BA19EE6C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11744C8-CC64-4A0C-95B1-BA04DFE6FCE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658BA56-C311-4EDC-AB87-AEBD34850AB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7AD63A-7D11-48CE-839E-3BB83A42D46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EB2C3A-7485-4A2F-8C7F-92B811AA393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4E2C17D-E62C-4F61-A650-4E9C26BC5C0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1877869-3B0A-42A3-8104-F4081AE16A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C00971-2777-40A0-BD04-09092A456D1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E80C3E4-09B8-4BE1-90C1-C501B1DE18B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2D5AD2-088C-4E0B-A087-098C30805DB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13858AF-ADCF-4892-BC10-CC6FF0390137}"/>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CA5D8B9-35EB-4645-A528-92F5E84E157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C8FE09E-D49C-4546-9116-C0C8C69A49C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A0DA4DD-C61D-4B83-B125-375A6A0D00A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BA47F16-D82D-4D45-8DFC-9CD457707B1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90CA4F4-EB05-4753-984D-1566D60E9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DF9496E-10A6-4C3D-A5BE-400F4D977FC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3850226-220B-4EDF-A579-BB5CB4CC25F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F89C401-00C2-4F88-8915-C68EA99B418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58364E0-DB5D-4254-9F58-CCD8669F617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85845F6-4785-4F21-9D00-AAC2E0EC169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DE13316-9B2E-4A42-B684-B5E953525E7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F1004FC-3D1D-408E-BF3E-BABA4F49763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BE229425-6B05-4249-8ED1-0462E9361DE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8848B0D0-43AB-46D2-8B98-BCC247A56F23}"/>
            </a:ext>
          </a:extLst>
        </xdr:cNvPr>
        <xdr:cNvCxnSpPr/>
      </xdr:nvCxnSpPr>
      <xdr:spPr>
        <a:xfrm flipV="1">
          <a:off x="4634865" y="5660572"/>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495F63AE-AD3D-47A6-B33C-4AC74F5526DB}"/>
            </a:ext>
          </a:extLst>
        </xdr:cNvPr>
        <xdr:cNvSpPr txBox="1"/>
      </xdr:nvSpPr>
      <xdr:spPr>
        <a:xfrm>
          <a:off x="4673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C61339B9-E499-490B-AE17-8B5CC2EBF9F9}"/>
            </a:ext>
          </a:extLst>
        </xdr:cNvPr>
        <xdr:cNvCxnSpPr/>
      </xdr:nvCxnSpPr>
      <xdr:spPr>
        <a:xfrm>
          <a:off x="4546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F6D206AE-DD44-454B-8F59-DA67B046822C}"/>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D55981D8-2BA0-4F3A-A813-AE2F58A0F029}"/>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C08EEBF9-7BCA-4AAD-AE9F-BADB96F4A1AA}"/>
            </a:ext>
          </a:extLst>
        </xdr:cNvPr>
        <xdr:cNvSpPr txBox="1"/>
      </xdr:nvSpPr>
      <xdr:spPr>
        <a:xfrm>
          <a:off x="4673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7FF6DD82-16D3-46F6-9372-7577B64C71E1}"/>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31D06B02-751E-4001-96ED-0663BD1FCBBE}"/>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74D20D91-3F94-44CE-BA54-D3C1AD7F93A2}"/>
            </a:ext>
          </a:extLst>
        </xdr:cNvPr>
        <xdr:cNvSpPr/>
      </xdr:nvSpPr>
      <xdr:spPr>
        <a:xfrm>
          <a:off x="2857500" y="658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8C8B8E97-C452-4388-9A1C-03E63B71C451}"/>
            </a:ext>
          </a:extLst>
        </xdr:cNvPr>
        <xdr:cNvSpPr/>
      </xdr:nvSpPr>
      <xdr:spPr>
        <a:xfrm>
          <a:off x="19685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3DE5A5F6-155D-45C2-90F7-A6B49D4C19A0}"/>
            </a:ext>
          </a:extLst>
        </xdr:cNvPr>
        <xdr:cNvSpPr/>
      </xdr:nvSpPr>
      <xdr:spPr>
        <a:xfrm>
          <a:off x="10795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9347B73-3E7E-41DC-8B28-63BCC437635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A9600B-1BAF-42B5-951F-29A1953F16F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37F6A3-D6AB-4CE7-9A89-6A64DFDFBF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B1F7B7D-8E5A-421A-9652-4DCB762F05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B731AEC-846D-4C7E-AA30-174B23CAF2E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5806</xdr:rowOff>
    </xdr:from>
    <xdr:to>
      <xdr:col>24</xdr:col>
      <xdr:colOff>114300</xdr:colOff>
      <xdr:row>42</xdr:row>
      <xdr:rowOff>107406</xdr:rowOff>
    </xdr:to>
    <xdr:sp macro="" textlink="">
      <xdr:nvSpPr>
        <xdr:cNvPr id="74" name="楕円 73">
          <a:extLst>
            <a:ext uri="{FF2B5EF4-FFF2-40B4-BE49-F238E27FC236}">
              <a16:creationId xmlns:a16="http://schemas.microsoft.com/office/drawing/2014/main" id="{7B5624F7-0A86-492E-B7AA-B568E96689DE}"/>
            </a:ext>
          </a:extLst>
        </xdr:cNvPr>
        <xdr:cNvSpPr/>
      </xdr:nvSpPr>
      <xdr:spPr>
        <a:xfrm>
          <a:off x="45847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92183</xdr:rowOff>
    </xdr:from>
    <xdr:ext cx="405111" cy="259045"/>
    <xdr:sp macro="" textlink="">
      <xdr:nvSpPr>
        <xdr:cNvPr id="75" name="【道路】&#10;有形固定資産減価償却率該当値テキスト">
          <a:extLst>
            <a:ext uri="{FF2B5EF4-FFF2-40B4-BE49-F238E27FC236}">
              <a16:creationId xmlns:a16="http://schemas.microsoft.com/office/drawing/2014/main" id="{0E463806-EA54-439C-9125-99B5347F5F0B}"/>
            </a:ext>
          </a:extLst>
        </xdr:cNvPr>
        <xdr:cNvSpPr txBox="1"/>
      </xdr:nvSpPr>
      <xdr:spPr>
        <a:xfrm>
          <a:off x="4673600" y="7121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907</xdr:rowOff>
    </xdr:from>
    <xdr:to>
      <xdr:col>20</xdr:col>
      <xdr:colOff>38100</xdr:colOff>
      <xdr:row>42</xdr:row>
      <xdr:rowOff>102507</xdr:rowOff>
    </xdr:to>
    <xdr:sp macro="" textlink="">
      <xdr:nvSpPr>
        <xdr:cNvPr id="76" name="楕円 75">
          <a:extLst>
            <a:ext uri="{FF2B5EF4-FFF2-40B4-BE49-F238E27FC236}">
              <a16:creationId xmlns:a16="http://schemas.microsoft.com/office/drawing/2014/main" id="{F88D17B8-584F-482E-B8C7-A26518C04DCA}"/>
            </a:ext>
          </a:extLst>
        </xdr:cNvPr>
        <xdr:cNvSpPr/>
      </xdr:nvSpPr>
      <xdr:spPr>
        <a:xfrm>
          <a:off x="3746500" y="720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51707</xdr:rowOff>
    </xdr:from>
    <xdr:to>
      <xdr:col>24</xdr:col>
      <xdr:colOff>63500</xdr:colOff>
      <xdr:row>42</xdr:row>
      <xdr:rowOff>56606</xdr:rowOff>
    </xdr:to>
    <xdr:cxnSp macro="">
      <xdr:nvCxnSpPr>
        <xdr:cNvPr id="77" name="直線コネクタ 76">
          <a:extLst>
            <a:ext uri="{FF2B5EF4-FFF2-40B4-BE49-F238E27FC236}">
              <a16:creationId xmlns:a16="http://schemas.microsoft.com/office/drawing/2014/main" id="{58CDE41D-7757-4392-AF8B-3F68930F0F20}"/>
            </a:ext>
          </a:extLst>
        </xdr:cNvPr>
        <xdr:cNvCxnSpPr/>
      </xdr:nvCxnSpPr>
      <xdr:spPr>
        <a:xfrm>
          <a:off x="3797300" y="725260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165826</xdr:rowOff>
    </xdr:from>
    <xdr:to>
      <xdr:col>15</xdr:col>
      <xdr:colOff>101600</xdr:colOff>
      <xdr:row>42</xdr:row>
      <xdr:rowOff>95976</xdr:rowOff>
    </xdr:to>
    <xdr:sp macro="" textlink="">
      <xdr:nvSpPr>
        <xdr:cNvPr id="78" name="楕円 77">
          <a:extLst>
            <a:ext uri="{FF2B5EF4-FFF2-40B4-BE49-F238E27FC236}">
              <a16:creationId xmlns:a16="http://schemas.microsoft.com/office/drawing/2014/main" id="{EEFEAB4A-C986-4828-BDF0-1FD4CFD74F38}"/>
            </a:ext>
          </a:extLst>
        </xdr:cNvPr>
        <xdr:cNvSpPr/>
      </xdr:nvSpPr>
      <xdr:spPr>
        <a:xfrm>
          <a:off x="2857500" y="71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45176</xdr:rowOff>
    </xdr:from>
    <xdr:to>
      <xdr:col>19</xdr:col>
      <xdr:colOff>177800</xdr:colOff>
      <xdr:row>42</xdr:row>
      <xdr:rowOff>51707</xdr:rowOff>
    </xdr:to>
    <xdr:cxnSp macro="">
      <xdr:nvCxnSpPr>
        <xdr:cNvPr id="79" name="直線コネクタ 78">
          <a:extLst>
            <a:ext uri="{FF2B5EF4-FFF2-40B4-BE49-F238E27FC236}">
              <a16:creationId xmlns:a16="http://schemas.microsoft.com/office/drawing/2014/main" id="{F308446C-9411-4DEC-AEF7-24279526951B}"/>
            </a:ext>
          </a:extLst>
        </xdr:cNvPr>
        <xdr:cNvCxnSpPr/>
      </xdr:nvCxnSpPr>
      <xdr:spPr>
        <a:xfrm>
          <a:off x="2908300" y="724607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157662</xdr:rowOff>
    </xdr:from>
    <xdr:to>
      <xdr:col>10</xdr:col>
      <xdr:colOff>165100</xdr:colOff>
      <xdr:row>42</xdr:row>
      <xdr:rowOff>87812</xdr:rowOff>
    </xdr:to>
    <xdr:sp macro="" textlink="">
      <xdr:nvSpPr>
        <xdr:cNvPr id="80" name="楕円 79">
          <a:extLst>
            <a:ext uri="{FF2B5EF4-FFF2-40B4-BE49-F238E27FC236}">
              <a16:creationId xmlns:a16="http://schemas.microsoft.com/office/drawing/2014/main" id="{49A337BA-9E43-4580-8F2A-86E0300E2255}"/>
            </a:ext>
          </a:extLst>
        </xdr:cNvPr>
        <xdr:cNvSpPr/>
      </xdr:nvSpPr>
      <xdr:spPr>
        <a:xfrm>
          <a:off x="1968500" y="718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37012</xdr:rowOff>
    </xdr:from>
    <xdr:to>
      <xdr:col>15</xdr:col>
      <xdr:colOff>50800</xdr:colOff>
      <xdr:row>42</xdr:row>
      <xdr:rowOff>45176</xdr:rowOff>
    </xdr:to>
    <xdr:cxnSp macro="">
      <xdr:nvCxnSpPr>
        <xdr:cNvPr id="81" name="直線コネクタ 80">
          <a:extLst>
            <a:ext uri="{FF2B5EF4-FFF2-40B4-BE49-F238E27FC236}">
              <a16:creationId xmlns:a16="http://schemas.microsoft.com/office/drawing/2014/main" id="{46EA166B-2106-4939-A453-281BC0CED9AB}"/>
            </a:ext>
          </a:extLst>
        </xdr:cNvPr>
        <xdr:cNvCxnSpPr/>
      </xdr:nvCxnSpPr>
      <xdr:spPr>
        <a:xfrm>
          <a:off x="2019300" y="723791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147865</xdr:rowOff>
    </xdr:from>
    <xdr:to>
      <xdr:col>6</xdr:col>
      <xdr:colOff>38100</xdr:colOff>
      <xdr:row>42</xdr:row>
      <xdr:rowOff>78015</xdr:rowOff>
    </xdr:to>
    <xdr:sp macro="" textlink="">
      <xdr:nvSpPr>
        <xdr:cNvPr id="82" name="楕円 81">
          <a:extLst>
            <a:ext uri="{FF2B5EF4-FFF2-40B4-BE49-F238E27FC236}">
              <a16:creationId xmlns:a16="http://schemas.microsoft.com/office/drawing/2014/main" id="{D938E68D-B7C2-4962-A041-A2E0B24E4523}"/>
            </a:ext>
          </a:extLst>
        </xdr:cNvPr>
        <xdr:cNvSpPr/>
      </xdr:nvSpPr>
      <xdr:spPr>
        <a:xfrm>
          <a:off x="1079500" y="71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27215</xdr:rowOff>
    </xdr:from>
    <xdr:to>
      <xdr:col>10</xdr:col>
      <xdr:colOff>114300</xdr:colOff>
      <xdr:row>42</xdr:row>
      <xdr:rowOff>37012</xdr:rowOff>
    </xdr:to>
    <xdr:cxnSp macro="">
      <xdr:nvCxnSpPr>
        <xdr:cNvPr id="83" name="直線コネクタ 82">
          <a:extLst>
            <a:ext uri="{FF2B5EF4-FFF2-40B4-BE49-F238E27FC236}">
              <a16:creationId xmlns:a16="http://schemas.microsoft.com/office/drawing/2014/main" id="{D0D0195B-6753-4BDB-BCB9-503D70C3725B}"/>
            </a:ext>
          </a:extLst>
        </xdr:cNvPr>
        <xdr:cNvCxnSpPr/>
      </xdr:nvCxnSpPr>
      <xdr:spPr>
        <a:xfrm>
          <a:off x="1130300" y="72281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7C88E273-9AB7-4FE6-B4B8-4D6A2A1D07D5}"/>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78B37CC1-149E-4225-8171-EBE6C19D5B83}"/>
            </a:ext>
          </a:extLst>
        </xdr:cNvPr>
        <xdr:cNvSpPr txBox="1"/>
      </xdr:nvSpPr>
      <xdr:spPr>
        <a:xfrm>
          <a:off x="2705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D10C62CE-0BA4-428C-A50A-528B727A20CC}"/>
            </a:ext>
          </a:extLst>
        </xdr:cNvPr>
        <xdr:cNvSpPr txBox="1"/>
      </xdr:nvSpPr>
      <xdr:spPr>
        <a:xfrm>
          <a:off x="18167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FCA3B832-09FE-4EC4-92E4-7ECF3DC1EFBE}"/>
            </a:ext>
          </a:extLst>
        </xdr:cNvPr>
        <xdr:cNvSpPr txBox="1"/>
      </xdr:nvSpPr>
      <xdr:spPr>
        <a:xfrm>
          <a:off x="927744" y="634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93634</xdr:rowOff>
    </xdr:from>
    <xdr:ext cx="405111" cy="259045"/>
    <xdr:sp macro="" textlink="">
      <xdr:nvSpPr>
        <xdr:cNvPr id="88" name="n_1mainValue【道路】&#10;有形固定資産減価償却率">
          <a:extLst>
            <a:ext uri="{FF2B5EF4-FFF2-40B4-BE49-F238E27FC236}">
              <a16:creationId xmlns:a16="http://schemas.microsoft.com/office/drawing/2014/main" id="{940B75AA-DD35-4C93-AAC8-572323419833}"/>
            </a:ext>
          </a:extLst>
        </xdr:cNvPr>
        <xdr:cNvSpPr txBox="1"/>
      </xdr:nvSpPr>
      <xdr:spPr>
        <a:xfrm>
          <a:off x="3582044" y="729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87103</xdr:rowOff>
    </xdr:from>
    <xdr:ext cx="405111" cy="259045"/>
    <xdr:sp macro="" textlink="">
      <xdr:nvSpPr>
        <xdr:cNvPr id="89" name="n_2mainValue【道路】&#10;有形固定資産減価償却率">
          <a:extLst>
            <a:ext uri="{FF2B5EF4-FFF2-40B4-BE49-F238E27FC236}">
              <a16:creationId xmlns:a16="http://schemas.microsoft.com/office/drawing/2014/main" id="{B122127E-19B7-4CB9-8600-1B58068E7F07}"/>
            </a:ext>
          </a:extLst>
        </xdr:cNvPr>
        <xdr:cNvSpPr txBox="1"/>
      </xdr:nvSpPr>
      <xdr:spPr>
        <a:xfrm>
          <a:off x="2705744" y="728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78939</xdr:rowOff>
    </xdr:from>
    <xdr:ext cx="405111" cy="259045"/>
    <xdr:sp macro="" textlink="">
      <xdr:nvSpPr>
        <xdr:cNvPr id="90" name="n_3mainValue【道路】&#10;有形固定資産減価償却率">
          <a:extLst>
            <a:ext uri="{FF2B5EF4-FFF2-40B4-BE49-F238E27FC236}">
              <a16:creationId xmlns:a16="http://schemas.microsoft.com/office/drawing/2014/main" id="{B06BB6AB-8C66-4D2C-9A0A-DAF616B38A80}"/>
            </a:ext>
          </a:extLst>
        </xdr:cNvPr>
        <xdr:cNvSpPr txBox="1"/>
      </xdr:nvSpPr>
      <xdr:spPr>
        <a:xfrm>
          <a:off x="1816744" y="727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69142</xdr:rowOff>
    </xdr:from>
    <xdr:ext cx="405111" cy="259045"/>
    <xdr:sp macro="" textlink="">
      <xdr:nvSpPr>
        <xdr:cNvPr id="91" name="n_4mainValue【道路】&#10;有形固定資産減価償却率">
          <a:extLst>
            <a:ext uri="{FF2B5EF4-FFF2-40B4-BE49-F238E27FC236}">
              <a16:creationId xmlns:a16="http://schemas.microsoft.com/office/drawing/2014/main" id="{38F52B7E-FFBA-46FA-B9EC-0116DD11CC33}"/>
            </a:ext>
          </a:extLst>
        </xdr:cNvPr>
        <xdr:cNvSpPr txBox="1"/>
      </xdr:nvSpPr>
      <xdr:spPr>
        <a:xfrm>
          <a:off x="927744" y="727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7F9ED2C-B3C9-4374-8D2D-EADC64F7C89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49900DA-BC4E-4FB9-B653-13E18C9D3F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AF221F8-29D2-4282-8478-D1588017C1D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D06BFB7-4AF8-443E-AD71-53A5D6992A6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264C650-0BEA-4E02-8ED7-6794E376D5F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58CA5DC-5135-45D7-A331-6D78178D52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BDDA7E6-69FE-40AA-A218-AD2B190F848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D450A8E-0255-45EC-A78D-32CE49988E4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D9C108DF-E52F-45BB-8F12-FAB867B0C98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056C5CF-E7D2-4EC4-B137-F9AE5414101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F240C7E-A927-4E65-82EB-39D06594259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9163465-06FA-48C8-9082-C733183E987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94CC6EF-3CFA-49E9-99DC-2A2F3E01DAD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FA29717-74E9-445C-932A-8680995ACE57}"/>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505642D-F01C-4E5D-9044-68537CF0DA2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4569512-CC40-485C-A496-464BE326171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B13FD83-6EEF-4CFE-9478-FBB8FEF845A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10F4791-7B10-4FF9-B3E0-AE124E94876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7712310-5D61-4AED-8D10-4DD7A55E63F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8BD94AF-78FE-4B90-B0BD-E16F5DE7B09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1EF087D-1F4D-4BB9-8931-72074D0FD8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920BA02D-300C-4717-8F34-2D092E0FEAA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574D1438-163E-4FA8-8F15-3A1A8363B30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776745F2-4EE0-4DF8-8B4F-27063A93CB21}"/>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E7C43F28-CB67-455D-A2C5-6C157ED09AA2}"/>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9CD4D990-09CD-4ECB-8233-CCC9A3E42B6C}"/>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701BA4DD-0909-4392-8220-00FEDD6319FB}"/>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A4E3EA5F-F8B6-4688-A200-17E693488EF7}"/>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CF8536F0-CC2E-40D5-93A8-C5C53D3052F5}"/>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E7A5485A-33E7-4D7C-9361-80B3C0AB40A2}"/>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EE121BB2-134A-44AF-A371-DC3609C45395}"/>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E7758E50-938F-47FC-A4B1-BA2C0208244A}"/>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83670BC8-DC1C-442B-A701-3BADA10C932A}"/>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6A6A9CDD-CAC7-4132-9DD9-A174A26B2EEC}"/>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D841C9-0364-4D27-8553-6465FF2947F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A2C0842-3685-42C3-B947-E1EEAF5732F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AA844A9-6CC8-41C3-8640-28587E0C7F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90BE01C-DD8C-4725-BC53-D8E079EBC64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B7FB579-636D-4B6A-B9DF-E1459DCA2A0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130937</xdr:rowOff>
    </xdr:from>
    <xdr:to>
      <xdr:col>55</xdr:col>
      <xdr:colOff>50800</xdr:colOff>
      <xdr:row>41</xdr:row>
      <xdr:rowOff>61087</xdr:rowOff>
    </xdr:to>
    <xdr:sp macro="" textlink="">
      <xdr:nvSpPr>
        <xdr:cNvPr id="131" name="楕円 130">
          <a:extLst>
            <a:ext uri="{FF2B5EF4-FFF2-40B4-BE49-F238E27FC236}">
              <a16:creationId xmlns:a16="http://schemas.microsoft.com/office/drawing/2014/main" id="{9CFB47D6-2478-40C5-A70C-1A0596528D66}"/>
            </a:ext>
          </a:extLst>
        </xdr:cNvPr>
        <xdr:cNvSpPr/>
      </xdr:nvSpPr>
      <xdr:spPr>
        <a:xfrm>
          <a:off x="10426700" y="698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45864</xdr:rowOff>
    </xdr:from>
    <xdr:ext cx="469744" cy="259045"/>
    <xdr:sp macro="" textlink="">
      <xdr:nvSpPr>
        <xdr:cNvPr id="132" name="【道路】&#10;一人当たり延長該当値テキスト">
          <a:extLst>
            <a:ext uri="{FF2B5EF4-FFF2-40B4-BE49-F238E27FC236}">
              <a16:creationId xmlns:a16="http://schemas.microsoft.com/office/drawing/2014/main" id="{C29E2CB9-B1CD-4249-A3AD-C8F224DB8228}"/>
            </a:ext>
          </a:extLst>
        </xdr:cNvPr>
        <xdr:cNvSpPr txBox="1"/>
      </xdr:nvSpPr>
      <xdr:spPr>
        <a:xfrm>
          <a:off x="10515600" y="690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129032</xdr:rowOff>
    </xdr:from>
    <xdr:to>
      <xdr:col>50</xdr:col>
      <xdr:colOff>165100</xdr:colOff>
      <xdr:row>41</xdr:row>
      <xdr:rowOff>59182</xdr:rowOff>
    </xdr:to>
    <xdr:sp macro="" textlink="">
      <xdr:nvSpPr>
        <xdr:cNvPr id="133" name="楕円 132">
          <a:extLst>
            <a:ext uri="{FF2B5EF4-FFF2-40B4-BE49-F238E27FC236}">
              <a16:creationId xmlns:a16="http://schemas.microsoft.com/office/drawing/2014/main" id="{38C8180F-39F8-4514-8ECC-FA7BE733C145}"/>
            </a:ext>
          </a:extLst>
        </xdr:cNvPr>
        <xdr:cNvSpPr/>
      </xdr:nvSpPr>
      <xdr:spPr>
        <a:xfrm>
          <a:off x="9588500" y="698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8382</xdr:rowOff>
    </xdr:from>
    <xdr:to>
      <xdr:col>55</xdr:col>
      <xdr:colOff>0</xdr:colOff>
      <xdr:row>41</xdr:row>
      <xdr:rowOff>10287</xdr:rowOff>
    </xdr:to>
    <xdr:cxnSp macro="">
      <xdr:nvCxnSpPr>
        <xdr:cNvPr id="134" name="直線コネクタ 133">
          <a:extLst>
            <a:ext uri="{FF2B5EF4-FFF2-40B4-BE49-F238E27FC236}">
              <a16:creationId xmlns:a16="http://schemas.microsoft.com/office/drawing/2014/main" id="{D0B4F29E-7735-4999-ABFE-DBF917F1F87B}"/>
            </a:ext>
          </a:extLst>
        </xdr:cNvPr>
        <xdr:cNvCxnSpPr/>
      </xdr:nvCxnSpPr>
      <xdr:spPr>
        <a:xfrm>
          <a:off x="9639300" y="7037832"/>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127318</xdr:rowOff>
    </xdr:from>
    <xdr:to>
      <xdr:col>46</xdr:col>
      <xdr:colOff>38100</xdr:colOff>
      <xdr:row>41</xdr:row>
      <xdr:rowOff>57468</xdr:rowOff>
    </xdr:to>
    <xdr:sp macro="" textlink="">
      <xdr:nvSpPr>
        <xdr:cNvPr id="135" name="楕円 134">
          <a:extLst>
            <a:ext uri="{FF2B5EF4-FFF2-40B4-BE49-F238E27FC236}">
              <a16:creationId xmlns:a16="http://schemas.microsoft.com/office/drawing/2014/main" id="{0E21D56E-7CA4-47DD-8887-30FB9E206E27}"/>
            </a:ext>
          </a:extLst>
        </xdr:cNvPr>
        <xdr:cNvSpPr/>
      </xdr:nvSpPr>
      <xdr:spPr>
        <a:xfrm>
          <a:off x="8699500" y="698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6668</xdr:rowOff>
    </xdr:from>
    <xdr:to>
      <xdr:col>50</xdr:col>
      <xdr:colOff>114300</xdr:colOff>
      <xdr:row>41</xdr:row>
      <xdr:rowOff>8382</xdr:rowOff>
    </xdr:to>
    <xdr:cxnSp macro="">
      <xdr:nvCxnSpPr>
        <xdr:cNvPr id="136" name="直線コネクタ 135">
          <a:extLst>
            <a:ext uri="{FF2B5EF4-FFF2-40B4-BE49-F238E27FC236}">
              <a16:creationId xmlns:a16="http://schemas.microsoft.com/office/drawing/2014/main" id="{F7637093-1EEA-4466-A49C-53523FB07203}"/>
            </a:ext>
          </a:extLst>
        </xdr:cNvPr>
        <xdr:cNvCxnSpPr/>
      </xdr:nvCxnSpPr>
      <xdr:spPr>
        <a:xfrm>
          <a:off x="8750300" y="7036118"/>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127318</xdr:rowOff>
    </xdr:from>
    <xdr:to>
      <xdr:col>41</xdr:col>
      <xdr:colOff>101600</xdr:colOff>
      <xdr:row>41</xdr:row>
      <xdr:rowOff>57468</xdr:rowOff>
    </xdr:to>
    <xdr:sp macro="" textlink="">
      <xdr:nvSpPr>
        <xdr:cNvPr id="137" name="楕円 136">
          <a:extLst>
            <a:ext uri="{FF2B5EF4-FFF2-40B4-BE49-F238E27FC236}">
              <a16:creationId xmlns:a16="http://schemas.microsoft.com/office/drawing/2014/main" id="{1E252E7B-F18A-4AC6-B775-7769C123D80A}"/>
            </a:ext>
          </a:extLst>
        </xdr:cNvPr>
        <xdr:cNvSpPr/>
      </xdr:nvSpPr>
      <xdr:spPr>
        <a:xfrm>
          <a:off x="7810500" y="6985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6668</xdr:rowOff>
    </xdr:from>
    <xdr:to>
      <xdr:col>45</xdr:col>
      <xdr:colOff>177800</xdr:colOff>
      <xdr:row>41</xdr:row>
      <xdr:rowOff>6668</xdr:rowOff>
    </xdr:to>
    <xdr:cxnSp macro="">
      <xdr:nvCxnSpPr>
        <xdr:cNvPr id="138" name="直線コネクタ 137">
          <a:extLst>
            <a:ext uri="{FF2B5EF4-FFF2-40B4-BE49-F238E27FC236}">
              <a16:creationId xmlns:a16="http://schemas.microsoft.com/office/drawing/2014/main" id="{9DC928E5-53E1-4500-8E1C-C7F2FA446BAE}"/>
            </a:ext>
          </a:extLst>
        </xdr:cNvPr>
        <xdr:cNvCxnSpPr/>
      </xdr:nvCxnSpPr>
      <xdr:spPr>
        <a:xfrm>
          <a:off x="7861300" y="70361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128270</xdr:rowOff>
    </xdr:from>
    <xdr:to>
      <xdr:col>36</xdr:col>
      <xdr:colOff>165100</xdr:colOff>
      <xdr:row>41</xdr:row>
      <xdr:rowOff>58420</xdr:rowOff>
    </xdr:to>
    <xdr:sp macro="" textlink="">
      <xdr:nvSpPr>
        <xdr:cNvPr id="139" name="楕円 138">
          <a:extLst>
            <a:ext uri="{FF2B5EF4-FFF2-40B4-BE49-F238E27FC236}">
              <a16:creationId xmlns:a16="http://schemas.microsoft.com/office/drawing/2014/main" id="{6135EAB2-142A-43CB-97F7-5798AD526B13}"/>
            </a:ext>
          </a:extLst>
        </xdr:cNvPr>
        <xdr:cNvSpPr/>
      </xdr:nvSpPr>
      <xdr:spPr>
        <a:xfrm>
          <a:off x="6921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6668</xdr:rowOff>
    </xdr:from>
    <xdr:to>
      <xdr:col>41</xdr:col>
      <xdr:colOff>50800</xdr:colOff>
      <xdr:row>41</xdr:row>
      <xdr:rowOff>7620</xdr:rowOff>
    </xdr:to>
    <xdr:cxnSp macro="">
      <xdr:nvCxnSpPr>
        <xdr:cNvPr id="140" name="直線コネクタ 139">
          <a:extLst>
            <a:ext uri="{FF2B5EF4-FFF2-40B4-BE49-F238E27FC236}">
              <a16:creationId xmlns:a16="http://schemas.microsoft.com/office/drawing/2014/main" id="{8BDF975D-C921-46FC-9516-1C0BA9F90C24}"/>
            </a:ext>
          </a:extLst>
        </xdr:cNvPr>
        <xdr:cNvCxnSpPr/>
      </xdr:nvCxnSpPr>
      <xdr:spPr>
        <a:xfrm flipV="1">
          <a:off x="6972300" y="7036118"/>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A08860BF-D566-4B13-83BA-E57D9A76B381}"/>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A1AB1A63-DCD7-43D9-98BE-DEBBFBB293FD}"/>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739A4EF3-A17A-4550-B378-877004C1FD2C}"/>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2A7C2087-0EE1-4B63-8984-C0FA03341759}"/>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50309</xdr:rowOff>
    </xdr:from>
    <xdr:ext cx="469744" cy="259045"/>
    <xdr:sp macro="" textlink="">
      <xdr:nvSpPr>
        <xdr:cNvPr id="145" name="n_1mainValue【道路】&#10;一人当たり延長">
          <a:extLst>
            <a:ext uri="{FF2B5EF4-FFF2-40B4-BE49-F238E27FC236}">
              <a16:creationId xmlns:a16="http://schemas.microsoft.com/office/drawing/2014/main" id="{79E3C938-4CD3-4F46-85F6-56D62ECE6A23}"/>
            </a:ext>
          </a:extLst>
        </xdr:cNvPr>
        <xdr:cNvSpPr txBox="1"/>
      </xdr:nvSpPr>
      <xdr:spPr>
        <a:xfrm>
          <a:off x="9391727" y="707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48595</xdr:rowOff>
    </xdr:from>
    <xdr:ext cx="469744" cy="259045"/>
    <xdr:sp macro="" textlink="">
      <xdr:nvSpPr>
        <xdr:cNvPr id="146" name="n_2mainValue【道路】&#10;一人当たり延長">
          <a:extLst>
            <a:ext uri="{FF2B5EF4-FFF2-40B4-BE49-F238E27FC236}">
              <a16:creationId xmlns:a16="http://schemas.microsoft.com/office/drawing/2014/main" id="{9C50EF08-476D-4F91-A42F-9A28409A1696}"/>
            </a:ext>
          </a:extLst>
        </xdr:cNvPr>
        <xdr:cNvSpPr txBox="1"/>
      </xdr:nvSpPr>
      <xdr:spPr>
        <a:xfrm>
          <a:off x="8515427" y="707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48595</xdr:rowOff>
    </xdr:from>
    <xdr:ext cx="469744" cy="259045"/>
    <xdr:sp macro="" textlink="">
      <xdr:nvSpPr>
        <xdr:cNvPr id="147" name="n_3mainValue【道路】&#10;一人当たり延長">
          <a:extLst>
            <a:ext uri="{FF2B5EF4-FFF2-40B4-BE49-F238E27FC236}">
              <a16:creationId xmlns:a16="http://schemas.microsoft.com/office/drawing/2014/main" id="{865732B2-599A-4460-82F8-7F1EC6316320}"/>
            </a:ext>
          </a:extLst>
        </xdr:cNvPr>
        <xdr:cNvSpPr txBox="1"/>
      </xdr:nvSpPr>
      <xdr:spPr>
        <a:xfrm>
          <a:off x="7626427" y="7078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49547</xdr:rowOff>
    </xdr:from>
    <xdr:ext cx="469744" cy="259045"/>
    <xdr:sp macro="" textlink="">
      <xdr:nvSpPr>
        <xdr:cNvPr id="148" name="n_4mainValue【道路】&#10;一人当たり延長">
          <a:extLst>
            <a:ext uri="{FF2B5EF4-FFF2-40B4-BE49-F238E27FC236}">
              <a16:creationId xmlns:a16="http://schemas.microsoft.com/office/drawing/2014/main" id="{9C13C471-39BF-46C6-9C62-BD98EB8BEFA9}"/>
            </a:ext>
          </a:extLst>
        </xdr:cNvPr>
        <xdr:cNvSpPr txBox="1"/>
      </xdr:nvSpPr>
      <xdr:spPr>
        <a:xfrm>
          <a:off x="6737427" y="707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7A2033E-4BE3-42DF-A053-3EEBEE08D1C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A2901FF-847D-42AB-864A-6D2C3C54EAF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4C84D66-AAE6-43AA-88B3-490493A3AC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CC9E1CB-968C-41DA-862C-E7AE8B5A9A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B6CF4F0-218E-47FB-968A-852358AD37B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06AB46C-2B21-42DC-B34F-49AC1588376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A9C5EF5-22B2-43E7-9AFB-7FA40578F4B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0D556D5-7D80-4E51-8DD9-7300A7F66E5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5E0AB76-EBB9-46FF-9BE4-1D0C0F5755F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45A985E-DA47-4513-A9D7-A4D209E0FED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BED1D9B-E034-4452-A0B1-3F99147764D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6C29713-F29B-4C29-BD3F-F2E97420483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4BE60257-F6C0-4151-91B7-0310C7CA4FDF}"/>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7DAECD4-16C0-42FF-A97E-3CE59C0A5DA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58F6CB2E-AA3E-4129-B461-736D77D57FD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540C655-39D2-4856-8993-12807D51761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1FE30BF-3FDE-43F2-9706-719B2AD4573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03F24E2-C284-4654-9ECC-F058664E4CE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3FCC265-583C-474B-B9C3-ABD6E850E26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8FA1328-A547-4C8A-81C4-0645888B6C6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C3816BF5-7767-4839-886C-0EC732096DC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4EC6900-3DA7-48D0-BBE5-726F0275C2C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71DC8247-6192-46B5-94B0-DDD8CD26A7E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D55388F8-58C6-4ED5-B54C-05D77DC6B4EB}"/>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14FCE0D-C700-4120-9C1A-B3C47D24DF87}"/>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7091393E-C7ED-4BA6-9F8F-633AC6AC238D}"/>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5041A886-A680-4E4B-99C8-113AEA69CEA3}"/>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3745DACC-E8E6-4112-88BD-67B266F38CB5}"/>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C86E1747-DA02-45D3-856B-EA9E187A6BCA}"/>
            </a:ext>
          </a:extLst>
        </xdr:cNvPr>
        <xdr:cNvSpPr txBox="1"/>
      </xdr:nvSpPr>
      <xdr:spPr>
        <a:xfrm>
          <a:off x="4673600" y="10506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ECB61BD5-FAAD-41B6-A7BC-919EF5074677}"/>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F5EC7544-834D-4DE0-A93E-3430A8ECAB75}"/>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C836312B-F65D-4474-AF29-62ADAA022235}"/>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CD2C4610-F779-4244-A490-ED723004DFD3}"/>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E22984FD-DE77-4C87-A799-53D66E4ABA34}"/>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9495597-DF6E-48D8-B1B1-48BDBCA10A0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D2936E4-9BC2-47A9-91C2-FFA036AAC7C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7E55CB2-2A65-453C-9F79-1CF889E3B4F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68A9E4A-6E23-457A-9B20-386A6BE0324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74E4332-7528-4100-8B9E-CC3CBD316F7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95885</xdr:rowOff>
    </xdr:from>
    <xdr:to>
      <xdr:col>24</xdr:col>
      <xdr:colOff>114300</xdr:colOff>
      <xdr:row>60</xdr:row>
      <xdr:rowOff>26035</xdr:rowOff>
    </xdr:to>
    <xdr:sp macro="" textlink="">
      <xdr:nvSpPr>
        <xdr:cNvPr id="188" name="楕円 187">
          <a:extLst>
            <a:ext uri="{FF2B5EF4-FFF2-40B4-BE49-F238E27FC236}">
              <a16:creationId xmlns:a16="http://schemas.microsoft.com/office/drawing/2014/main" id="{06B59F61-6F73-402F-8F17-B5A002D9759A}"/>
            </a:ext>
          </a:extLst>
        </xdr:cNvPr>
        <xdr:cNvSpPr/>
      </xdr:nvSpPr>
      <xdr:spPr>
        <a:xfrm>
          <a:off x="45847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118762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2BB4652-BE39-4689-8712-AAE04E961BB6}"/>
            </a:ext>
          </a:extLst>
        </xdr:cNvPr>
        <xdr:cNvSpPr txBox="1"/>
      </xdr:nvSpPr>
      <xdr:spPr>
        <a:xfrm>
          <a:off x="4673600"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55880</xdr:rowOff>
    </xdr:from>
    <xdr:to>
      <xdr:col>20</xdr:col>
      <xdr:colOff>38100</xdr:colOff>
      <xdr:row>59</xdr:row>
      <xdr:rowOff>157480</xdr:rowOff>
    </xdr:to>
    <xdr:sp macro="" textlink="">
      <xdr:nvSpPr>
        <xdr:cNvPr id="190" name="楕円 189">
          <a:extLst>
            <a:ext uri="{FF2B5EF4-FFF2-40B4-BE49-F238E27FC236}">
              <a16:creationId xmlns:a16="http://schemas.microsoft.com/office/drawing/2014/main" id="{A64CE5B5-5F33-40A1-88BA-2CDE412AD83E}"/>
            </a:ext>
          </a:extLst>
        </xdr:cNvPr>
        <xdr:cNvSpPr/>
      </xdr:nvSpPr>
      <xdr:spPr>
        <a:xfrm>
          <a:off x="3746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106680</xdr:rowOff>
    </xdr:from>
    <xdr:to>
      <xdr:col>24</xdr:col>
      <xdr:colOff>63500</xdr:colOff>
      <xdr:row>59</xdr:row>
      <xdr:rowOff>146685</xdr:rowOff>
    </xdr:to>
    <xdr:cxnSp macro="">
      <xdr:nvCxnSpPr>
        <xdr:cNvPr id="191" name="直線コネクタ 190">
          <a:extLst>
            <a:ext uri="{FF2B5EF4-FFF2-40B4-BE49-F238E27FC236}">
              <a16:creationId xmlns:a16="http://schemas.microsoft.com/office/drawing/2014/main" id="{C67F557D-4EEF-43CC-92FB-E4C4AD3C9BF1}"/>
            </a:ext>
          </a:extLst>
        </xdr:cNvPr>
        <xdr:cNvCxnSpPr/>
      </xdr:nvCxnSpPr>
      <xdr:spPr>
        <a:xfrm>
          <a:off x="3797300" y="102222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25400</xdr:rowOff>
    </xdr:from>
    <xdr:to>
      <xdr:col>15</xdr:col>
      <xdr:colOff>101600</xdr:colOff>
      <xdr:row>59</xdr:row>
      <xdr:rowOff>127000</xdr:rowOff>
    </xdr:to>
    <xdr:sp macro="" textlink="">
      <xdr:nvSpPr>
        <xdr:cNvPr id="192" name="楕円 191">
          <a:extLst>
            <a:ext uri="{FF2B5EF4-FFF2-40B4-BE49-F238E27FC236}">
              <a16:creationId xmlns:a16="http://schemas.microsoft.com/office/drawing/2014/main" id="{C5898649-6619-4541-8809-EDC405456822}"/>
            </a:ext>
          </a:extLst>
        </xdr:cNvPr>
        <xdr:cNvSpPr/>
      </xdr:nvSpPr>
      <xdr:spPr>
        <a:xfrm>
          <a:off x="28575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76200</xdr:rowOff>
    </xdr:from>
    <xdr:to>
      <xdr:col>19</xdr:col>
      <xdr:colOff>177800</xdr:colOff>
      <xdr:row>59</xdr:row>
      <xdr:rowOff>106680</xdr:rowOff>
    </xdr:to>
    <xdr:cxnSp macro="">
      <xdr:nvCxnSpPr>
        <xdr:cNvPr id="193" name="直線コネクタ 192">
          <a:extLst>
            <a:ext uri="{FF2B5EF4-FFF2-40B4-BE49-F238E27FC236}">
              <a16:creationId xmlns:a16="http://schemas.microsoft.com/office/drawing/2014/main" id="{209DAD2D-63DF-4890-B6DE-FFFA400B3338}"/>
            </a:ext>
          </a:extLst>
        </xdr:cNvPr>
        <xdr:cNvCxnSpPr/>
      </xdr:nvCxnSpPr>
      <xdr:spPr>
        <a:xfrm>
          <a:off x="2908300" y="101917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17780</xdr:rowOff>
    </xdr:from>
    <xdr:to>
      <xdr:col>10</xdr:col>
      <xdr:colOff>165100</xdr:colOff>
      <xdr:row>59</xdr:row>
      <xdr:rowOff>119380</xdr:rowOff>
    </xdr:to>
    <xdr:sp macro="" textlink="">
      <xdr:nvSpPr>
        <xdr:cNvPr id="194" name="楕円 193">
          <a:extLst>
            <a:ext uri="{FF2B5EF4-FFF2-40B4-BE49-F238E27FC236}">
              <a16:creationId xmlns:a16="http://schemas.microsoft.com/office/drawing/2014/main" id="{1F931330-22E4-491A-847F-727E3221D0BD}"/>
            </a:ext>
          </a:extLst>
        </xdr:cNvPr>
        <xdr:cNvSpPr/>
      </xdr:nvSpPr>
      <xdr:spPr>
        <a:xfrm>
          <a:off x="1968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68580</xdr:rowOff>
    </xdr:from>
    <xdr:to>
      <xdr:col>15</xdr:col>
      <xdr:colOff>50800</xdr:colOff>
      <xdr:row>59</xdr:row>
      <xdr:rowOff>76200</xdr:rowOff>
    </xdr:to>
    <xdr:cxnSp macro="">
      <xdr:nvCxnSpPr>
        <xdr:cNvPr id="195" name="直線コネクタ 194">
          <a:extLst>
            <a:ext uri="{FF2B5EF4-FFF2-40B4-BE49-F238E27FC236}">
              <a16:creationId xmlns:a16="http://schemas.microsoft.com/office/drawing/2014/main" id="{F0730059-0D27-4074-A122-849FEA3D8DD1}"/>
            </a:ext>
          </a:extLst>
        </xdr:cNvPr>
        <xdr:cNvCxnSpPr/>
      </xdr:nvCxnSpPr>
      <xdr:spPr>
        <a:xfrm>
          <a:off x="2019300" y="10184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149225</xdr:rowOff>
    </xdr:from>
    <xdr:to>
      <xdr:col>6</xdr:col>
      <xdr:colOff>38100</xdr:colOff>
      <xdr:row>59</xdr:row>
      <xdr:rowOff>79375</xdr:rowOff>
    </xdr:to>
    <xdr:sp macro="" textlink="">
      <xdr:nvSpPr>
        <xdr:cNvPr id="196" name="楕円 195">
          <a:extLst>
            <a:ext uri="{FF2B5EF4-FFF2-40B4-BE49-F238E27FC236}">
              <a16:creationId xmlns:a16="http://schemas.microsoft.com/office/drawing/2014/main" id="{6A88DD1F-049E-4BE7-933B-F6F1A2E68645}"/>
            </a:ext>
          </a:extLst>
        </xdr:cNvPr>
        <xdr:cNvSpPr/>
      </xdr:nvSpPr>
      <xdr:spPr>
        <a:xfrm>
          <a:off x="1079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28575</xdr:rowOff>
    </xdr:from>
    <xdr:to>
      <xdr:col>10</xdr:col>
      <xdr:colOff>114300</xdr:colOff>
      <xdr:row>59</xdr:row>
      <xdr:rowOff>68580</xdr:rowOff>
    </xdr:to>
    <xdr:cxnSp macro="">
      <xdr:nvCxnSpPr>
        <xdr:cNvPr id="197" name="直線コネクタ 196">
          <a:extLst>
            <a:ext uri="{FF2B5EF4-FFF2-40B4-BE49-F238E27FC236}">
              <a16:creationId xmlns:a16="http://schemas.microsoft.com/office/drawing/2014/main" id="{24E7B3EB-7BAD-4D22-961F-3526D3206F77}"/>
            </a:ext>
          </a:extLst>
        </xdr:cNvPr>
        <xdr:cNvCxnSpPr/>
      </xdr:nvCxnSpPr>
      <xdr:spPr>
        <a:xfrm>
          <a:off x="1130300" y="101441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5349CDE3-48F9-4398-A544-19553DC50B52}"/>
            </a:ext>
          </a:extLst>
        </xdr:cNvPr>
        <xdr:cNvSpPr txBox="1"/>
      </xdr:nvSpPr>
      <xdr:spPr>
        <a:xfrm>
          <a:off x="35820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B5E54B9-D2E8-4948-8D8D-379D42D90D98}"/>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272D49C-DA4E-460C-840F-646E5082338D}"/>
            </a:ext>
          </a:extLst>
        </xdr:cNvPr>
        <xdr:cNvSpPr txBox="1"/>
      </xdr:nvSpPr>
      <xdr:spPr>
        <a:xfrm>
          <a:off x="1816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713EF973-2762-4121-8361-C26B89E1574F}"/>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12D366A-427E-4631-B27E-12763D68B6B7}"/>
            </a:ext>
          </a:extLst>
        </xdr:cNvPr>
        <xdr:cNvSpPr txBox="1"/>
      </xdr:nvSpPr>
      <xdr:spPr>
        <a:xfrm>
          <a:off x="35820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143527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1EEAE180-3780-468D-8173-B6477221F2B2}"/>
            </a:ext>
          </a:extLst>
        </xdr:cNvPr>
        <xdr:cNvSpPr txBox="1"/>
      </xdr:nvSpPr>
      <xdr:spPr>
        <a:xfrm>
          <a:off x="2705744"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135907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4FF8E5B-164C-4475-9AE8-088E0A637FB6}"/>
            </a:ext>
          </a:extLst>
        </xdr:cNvPr>
        <xdr:cNvSpPr txBox="1"/>
      </xdr:nvSpPr>
      <xdr:spPr>
        <a:xfrm>
          <a:off x="1816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95902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9AB527C-02B1-4FF3-BE1C-12CF5EDB4483}"/>
            </a:ext>
          </a:extLst>
        </xdr:cNvPr>
        <xdr:cNvSpPr txBox="1"/>
      </xdr:nvSpPr>
      <xdr:spPr>
        <a:xfrm>
          <a:off x="927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E5B1A96-F889-4078-9A56-4A4AA891F9C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1966778-A7EF-4E53-88A2-984B89D90C9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C9CD756-73BC-4E0D-8277-A638E1B7D75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BDAE134F-BC46-41B5-8289-959FF6651FF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14D9EC0-7472-4245-92C0-C6DF5EA6EFD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6A6B1436-B676-47C2-9545-2017953D79E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C353B02-8EE1-47C4-86E9-AD9AC457614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DAEAA96-8F8D-44E6-BB4B-EB01DF06470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A5911480-1F99-4FDE-9714-C84D79CFC60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0CD4CA9-A09F-4E31-A397-04D57860DCF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EA659B3-215D-4DB7-A934-CE539E2FDA2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2BAB8AFA-3636-4575-82B6-42B2AB144E9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E75CA47A-93A6-412B-AF07-1C89DBFFF59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5BCA3186-DE59-4466-A301-1B85B774480D}"/>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864F9991-DED8-4DEA-BCB6-E1B373045CA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A4D39438-B055-4E3F-9B1F-D7EC0328C46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CD2450C8-A71F-487A-9CB0-4018E056DDB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6BBFE75B-7119-4F05-8A2F-6E15BAB69986}"/>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E98885B-1EF8-4EA5-8A70-402596D6882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6C318677-7CFC-4AAC-83D9-71A74AB5F2BF}"/>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E5E3F68-F821-4A71-BD42-6FECED91652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6135B82E-9B73-4D83-AA09-F81F11730B6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B209E5F-DF64-4D44-BC2D-71241BD846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67D9661C-9344-4331-82AD-E6115CA26664}"/>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6324286-9F77-4A4A-838A-E4A4056F3AF1}"/>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D13FFBDC-006D-48DC-B016-755801C25D4C}"/>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35733F4A-0E88-4B9D-9281-FBE6E69D8841}"/>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9FCDBE28-7F1B-45F4-85E9-EDA6990110E3}"/>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85897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E4754817-B65A-46CF-A813-8FB9AC7D6EB8}"/>
            </a:ext>
          </a:extLst>
        </xdr:cNvPr>
        <xdr:cNvSpPr txBox="1"/>
      </xdr:nvSpPr>
      <xdr:spPr>
        <a:xfrm>
          <a:off x="10515600" y="10544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3D079849-AB24-4275-A308-CD22E558A7CA}"/>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C1C930F4-83EF-47A6-8662-BD40E7752F6B}"/>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1791DF8B-EFA8-433B-B4C8-1B18A4D77CD2}"/>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6E315998-BF01-4B45-B141-EC4175395881}"/>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D458E047-902F-4C44-BFE9-900B0B93C08F}"/>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8DBE45B-9237-4DEE-88DF-A80A723E7AE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425BA7C-D391-4B54-BD25-C85BAE0BFDA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E616013-6479-4D45-AD52-60A5E8028B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4909C35-B59C-4409-85AB-FD09FE3FB79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4C5091E-A101-416C-9941-91ADFFE1C6C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128811</xdr:rowOff>
    </xdr:from>
    <xdr:to>
      <xdr:col>55</xdr:col>
      <xdr:colOff>50800</xdr:colOff>
      <xdr:row>63</xdr:row>
      <xdr:rowOff>58961</xdr:rowOff>
    </xdr:to>
    <xdr:sp macro="" textlink="">
      <xdr:nvSpPr>
        <xdr:cNvPr id="245" name="楕円 244">
          <a:extLst>
            <a:ext uri="{FF2B5EF4-FFF2-40B4-BE49-F238E27FC236}">
              <a16:creationId xmlns:a16="http://schemas.microsoft.com/office/drawing/2014/main" id="{739BE4BC-BE2D-443A-B5A2-DAE6D30A34FF}"/>
            </a:ext>
          </a:extLst>
        </xdr:cNvPr>
        <xdr:cNvSpPr/>
      </xdr:nvSpPr>
      <xdr:spPr>
        <a:xfrm>
          <a:off x="10426700" y="1075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107238</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E9E8FF5F-F857-45B4-B25A-14D2FDEA8752}"/>
            </a:ext>
          </a:extLst>
        </xdr:cNvPr>
        <xdr:cNvSpPr txBox="1"/>
      </xdr:nvSpPr>
      <xdr:spPr>
        <a:xfrm>
          <a:off x="10515600" y="1073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127226</xdr:rowOff>
    </xdr:from>
    <xdr:to>
      <xdr:col>50</xdr:col>
      <xdr:colOff>165100</xdr:colOff>
      <xdr:row>63</xdr:row>
      <xdr:rowOff>57376</xdr:rowOff>
    </xdr:to>
    <xdr:sp macro="" textlink="">
      <xdr:nvSpPr>
        <xdr:cNvPr id="247" name="楕円 246">
          <a:extLst>
            <a:ext uri="{FF2B5EF4-FFF2-40B4-BE49-F238E27FC236}">
              <a16:creationId xmlns:a16="http://schemas.microsoft.com/office/drawing/2014/main" id="{C16E7B28-57DA-46D1-AD9C-A7A777F1AB0B}"/>
            </a:ext>
          </a:extLst>
        </xdr:cNvPr>
        <xdr:cNvSpPr/>
      </xdr:nvSpPr>
      <xdr:spPr>
        <a:xfrm>
          <a:off x="9588500" y="1075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6576</xdr:rowOff>
    </xdr:from>
    <xdr:to>
      <xdr:col>55</xdr:col>
      <xdr:colOff>0</xdr:colOff>
      <xdr:row>63</xdr:row>
      <xdr:rowOff>8161</xdr:rowOff>
    </xdr:to>
    <xdr:cxnSp macro="">
      <xdr:nvCxnSpPr>
        <xdr:cNvPr id="248" name="直線コネクタ 247">
          <a:extLst>
            <a:ext uri="{FF2B5EF4-FFF2-40B4-BE49-F238E27FC236}">
              <a16:creationId xmlns:a16="http://schemas.microsoft.com/office/drawing/2014/main" id="{FFFDE2D1-ECBE-4563-B6E5-BF1028DAD41D}"/>
            </a:ext>
          </a:extLst>
        </xdr:cNvPr>
        <xdr:cNvCxnSpPr/>
      </xdr:nvCxnSpPr>
      <xdr:spPr>
        <a:xfrm>
          <a:off x="9639300" y="10807926"/>
          <a:ext cx="838200" cy="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129779</xdr:rowOff>
    </xdr:from>
    <xdr:to>
      <xdr:col>46</xdr:col>
      <xdr:colOff>38100</xdr:colOff>
      <xdr:row>63</xdr:row>
      <xdr:rowOff>59929</xdr:rowOff>
    </xdr:to>
    <xdr:sp macro="" textlink="">
      <xdr:nvSpPr>
        <xdr:cNvPr id="249" name="楕円 248">
          <a:extLst>
            <a:ext uri="{FF2B5EF4-FFF2-40B4-BE49-F238E27FC236}">
              <a16:creationId xmlns:a16="http://schemas.microsoft.com/office/drawing/2014/main" id="{630DB409-D506-44D0-82C2-377697DB4F4E}"/>
            </a:ext>
          </a:extLst>
        </xdr:cNvPr>
        <xdr:cNvSpPr/>
      </xdr:nvSpPr>
      <xdr:spPr>
        <a:xfrm>
          <a:off x="8699500" y="107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6576</xdr:rowOff>
    </xdr:from>
    <xdr:to>
      <xdr:col>50</xdr:col>
      <xdr:colOff>114300</xdr:colOff>
      <xdr:row>63</xdr:row>
      <xdr:rowOff>9129</xdr:rowOff>
    </xdr:to>
    <xdr:cxnSp macro="">
      <xdr:nvCxnSpPr>
        <xdr:cNvPr id="250" name="直線コネクタ 249">
          <a:extLst>
            <a:ext uri="{FF2B5EF4-FFF2-40B4-BE49-F238E27FC236}">
              <a16:creationId xmlns:a16="http://schemas.microsoft.com/office/drawing/2014/main" id="{00BB516F-B36C-4E5E-A171-C3E99D865B12}"/>
            </a:ext>
          </a:extLst>
        </xdr:cNvPr>
        <xdr:cNvCxnSpPr/>
      </xdr:nvCxnSpPr>
      <xdr:spPr>
        <a:xfrm flipV="1">
          <a:off x="8750300" y="10807926"/>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135517</xdr:rowOff>
    </xdr:from>
    <xdr:to>
      <xdr:col>41</xdr:col>
      <xdr:colOff>101600</xdr:colOff>
      <xdr:row>63</xdr:row>
      <xdr:rowOff>65667</xdr:rowOff>
    </xdr:to>
    <xdr:sp macro="" textlink="">
      <xdr:nvSpPr>
        <xdr:cNvPr id="251" name="楕円 250">
          <a:extLst>
            <a:ext uri="{FF2B5EF4-FFF2-40B4-BE49-F238E27FC236}">
              <a16:creationId xmlns:a16="http://schemas.microsoft.com/office/drawing/2014/main" id="{2006E117-2474-478D-AD32-A1FA14A89541}"/>
            </a:ext>
          </a:extLst>
        </xdr:cNvPr>
        <xdr:cNvSpPr/>
      </xdr:nvSpPr>
      <xdr:spPr>
        <a:xfrm>
          <a:off x="7810500" y="1076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9129</xdr:rowOff>
    </xdr:from>
    <xdr:to>
      <xdr:col>45</xdr:col>
      <xdr:colOff>177800</xdr:colOff>
      <xdr:row>63</xdr:row>
      <xdr:rowOff>14867</xdr:rowOff>
    </xdr:to>
    <xdr:cxnSp macro="">
      <xdr:nvCxnSpPr>
        <xdr:cNvPr id="252" name="直線コネクタ 251">
          <a:extLst>
            <a:ext uri="{FF2B5EF4-FFF2-40B4-BE49-F238E27FC236}">
              <a16:creationId xmlns:a16="http://schemas.microsoft.com/office/drawing/2014/main" id="{2B3A178C-9F97-4CD3-9F72-80D1DA792D91}"/>
            </a:ext>
          </a:extLst>
        </xdr:cNvPr>
        <xdr:cNvCxnSpPr/>
      </xdr:nvCxnSpPr>
      <xdr:spPr>
        <a:xfrm flipV="1">
          <a:off x="7861300" y="10810479"/>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137848</xdr:rowOff>
    </xdr:from>
    <xdr:to>
      <xdr:col>36</xdr:col>
      <xdr:colOff>165100</xdr:colOff>
      <xdr:row>63</xdr:row>
      <xdr:rowOff>67998</xdr:rowOff>
    </xdr:to>
    <xdr:sp macro="" textlink="">
      <xdr:nvSpPr>
        <xdr:cNvPr id="253" name="楕円 252">
          <a:extLst>
            <a:ext uri="{FF2B5EF4-FFF2-40B4-BE49-F238E27FC236}">
              <a16:creationId xmlns:a16="http://schemas.microsoft.com/office/drawing/2014/main" id="{FED5E529-C2A9-4BA9-A19F-F8BBEB949109}"/>
            </a:ext>
          </a:extLst>
        </xdr:cNvPr>
        <xdr:cNvSpPr/>
      </xdr:nvSpPr>
      <xdr:spPr>
        <a:xfrm>
          <a:off x="6921500" y="1076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14867</xdr:rowOff>
    </xdr:from>
    <xdr:to>
      <xdr:col>41</xdr:col>
      <xdr:colOff>50800</xdr:colOff>
      <xdr:row>63</xdr:row>
      <xdr:rowOff>17198</xdr:rowOff>
    </xdr:to>
    <xdr:cxnSp macro="">
      <xdr:nvCxnSpPr>
        <xdr:cNvPr id="254" name="直線コネクタ 253">
          <a:extLst>
            <a:ext uri="{FF2B5EF4-FFF2-40B4-BE49-F238E27FC236}">
              <a16:creationId xmlns:a16="http://schemas.microsoft.com/office/drawing/2014/main" id="{0002A66F-5FC1-445D-948B-C522338F82DF}"/>
            </a:ext>
          </a:extLst>
        </xdr:cNvPr>
        <xdr:cNvCxnSpPr/>
      </xdr:nvCxnSpPr>
      <xdr:spPr>
        <a:xfrm flipV="1">
          <a:off x="6972300" y="10816217"/>
          <a:ext cx="889000"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18696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8B0E35DF-D0C4-44D9-975E-A6A4BF53BB24}"/>
            </a:ext>
          </a:extLst>
        </xdr:cNvPr>
        <xdr:cNvSpPr txBox="1"/>
      </xdr:nvSpPr>
      <xdr:spPr>
        <a:xfrm>
          <a:off x="9359411" y="1047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8120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EF3FF67-8FA3-424D-A93E-2DC20E68A8A7}"/>
            </a:ext>
          </a:extLst>
        </xdr:cNvPr>
        <xdr:cNvSpPr txBox="1"/>
      </xdr:nvSpPr>
      <xdr:spPr>
        <a:xfrm>
          <a:off x="8483111" y="104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8562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75A0063A-A9D7-4A03-A75D-B74C065C7D77}"/>
            </a:ext>
          </a:extLst>
        </xdr:cNvPr>
        <xdr:cNvSpPr txBox="1"/>
      </xdr:nvSpPr>
      <xdr:spPr>
        <a:xfrm>
          <a:off x="7594111" y="1046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12181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29F506A-F888-4A95-AC3E-8CC4B483071E}"/>
            </a:ext>
          </a:extLst>
        </xdr:cNvPr>
        <xdr:cNvSpPr txBox="1"/>
      </xdr:nvSpPr>
      <xdr:spPr>
        <a:xfrm>
          <a:off x="6705111" y="1047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48503</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0800F32D-7497-4AF9-BBDC-7219318D3C91}"/>
            </a:ext>
          </a:extLst>
        </xdr:cNvPr>
        <xdr:cNvSpPr txBox="1"/>
      </xdr:nvSpPr>
      <xdr:spPr>
        <a:xfrm>
          <a:off x="9359411" y="1084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51056</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392371F0-F022-4EE3-B035-8F9368C3CEC8}"/>
            </a:ext>
          </a:extLst>
        </xdr:cNvPr>
        <xdr:cNvSpPr txBox="1"/>
      </xdr:nvSpPr>
      <xdr:spPr>
        <a:xfrm>
          <a:off x="8483111" y="1085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56794</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CAD37211-FFA9-4927-87B5-CA7F2084927E}"/>
            </a:ext>
          </a:extLst>
        </xdr:cNvPr>
        <xdr:cNvSpPr txBox="1"/>
      </xdr:nvSpPr>
      <xdr:spPr>
        <a:xfrm>
          <a:off x="7594111" y="1085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59125</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FD5A9680-2C4A-49E0-88F5-3B1855DAC89F}"/>
            </a:ext>
          </a:extLst>
        </xdr:cNvPr>
        <xdr:cNvSpPr txBox="1"/>
      </xdr:nvSpPr>
      <xdr:spPr>
        <a:xfrm>
          <a:off x="6705111" y="1086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8A82691-7A20-42CC-A45B-812A4365FE8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54981CD6-70F0-4502-9F3D-D040B753F29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5498E8B4-5018-43F9-BFC4-8F1688A358C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8A67011-FEEA-4BE1-BCA2-82CFBAE9BBB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CA148DC7-AF27-484B-8DAA-7D562D2471E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3F00449-301C-4DEB-95CC-AD36AFEFEE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0374F4D5-A31E-451B-AC35-6E11A2BBC45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7DA1449-D415-46EA-9F69-A0B7F2C7050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CA6E717-B751-4561-A85C-3AC07659126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3E727B59-1541-4977-81DD-C673D7BDF6B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C32FD140-FC8E-491A-84ED-B3275EEAFD1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D72E1C5E-BCD5-4AA2-863A-3F3098DC2CC6}"/>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B7782964-0F08-46B8-8318-862EAF2BE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F5F0BD1D-1FC9-401F-B726-3DD5F5F6A56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34801CED-89C2-4757-8E4D-44476B1AC82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34EACDDE-A283-4456-84F5-3774C7D288E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0AFF091C-379F-4172-B9C4-3FDD026DDC1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52F95FF5-6CDD-4785-A31F-4FF0E65B27C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A5FE0CC3-477F-4703-8B30-81F0D434883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21F3E017-328D-4560-B6A6-D449665001D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F2A20D6C-6CE9-4CF4-A75F-D96FD3033E5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3618BD2-F631-488E-9092-E32854314CD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698EE96F-475E-4946-95D8-41D2B2D3006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19497B0-E000-4836-9DDB-54C4CCCBA2B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C20D6404-2230-4827-B239-BBBD514107BD}"/>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E0489F74-E75F-4803-A361-B2BC89F3A316}"/>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5C04F04A-8429-456D-8E49-540E54F307E3}"/>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4FFD9E8A-F9A6-4472-B40C-23C39C1C36DF}"/>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CE2888F6-7A8C-4809-838B-E48FFE31BF59}"/>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A331B660-2E47-46CD-84A0-0E753664408D}"/>
            </a:ext>
          </a:extLst>
        </xdr:cNvPr>
        <xdr:cNvSpPr txBox="1"/>
      </xdr:nvSpPr>
      <xdr:spPr>
        <a:xfrm>
          <a:off x="4673600" y="13815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55D36B7F-9EEF-4826-B134-007086D56CA0}"/>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14AB3C9D-2E69-48EE-B570-D0B190946EFB}"/>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A2E1954D-7549-4509-A4C2-43F7E63E3E0A}"/>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FB50B832-FF61-4CEF-952D-45FF450DFA57}"/>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F79BA54A-958A-4696-A895-5BC6042DA4C3}"/>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BF03D9E-5F88-4CD3-A4D2-CB98A2112F7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FDCB9B5-ABA8-4F2B-8C55-175B07F5873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9B84415-F006-4360-B183-57F9305CE1C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EFE00A9-D975-4C0A-9D47-C38E7108BE0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8DC5FAF-DE41-43D5-BEAB-99AE8AEF019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132080</xdr:rowOff>
    </xdr:from>
    <xdr:to>
      <xdr:col>24</xdr:col>
      <xdr:colOff>114300</xdr:colOff>
      <xdr:row>82</xdr:row>
      <xdr:rowOff>62230</xdr:rowOff>
    </xdr:to>
    <xdr:sp macro="" textlink="">
      <xdr:nvSpPr>
        <xdr:cNvPr id="303" name="楕円 302">
          <a:extLst>
            <a:ext uri="{FF2B5EF4-FFF2-40B4-BE49-F238E27FC236}">
              <a16:creationId xmlns:a16="http://schemas.microsoft.com/office/drawing/2014/main" id="{6C4C7ACA-908D-40CA-8DA0-8C7F7D944213}"/>
            </a:ext>
          </a:extLst>
        </xdr:cNvPr>
        <xdr:cNvSpPr/>
      </xdr:nvSpPr>
      <xdr:spPr>
        <a:xfrm>
          <a:off x="45847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110507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97E919A9-2044-421D-86F3-9A03E41D2C17}"/>
            </a:ext>
          </a:extLst>
        </xdr:cNvPr>
        <xdr:cNvSpPr txBox="1"/>
      </xdr:nvSpPr>
      <xdr:spPr>
        <a:xfrm>
          <a:off x="4673600" y="1399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90170</xdr:rowOff>
    </xdr:from>
    <xdr:to>
      <xdr:col>20</xdr:col>
      <xdr:colOff>38100</xdr:colOff>
      <xdr:row>82</xdr:row>
      <xdr:rowOff>20320</xdr:rowOff>
    </xdr:to>
    <xdr:sp macro="" textlink="">
      <xdr:nvSpPr>
        <xdr:cNvPr id="305" name="楕円 304">
          <a:extLst>
            <a:ext uri="{FF2B5EF4-FFF2-40B4-BE49-F238E27FC236}">
              <a16:creationId xmlns:a16="http://schemas.microsoft.com/office/drawing/2014/main" id="{D9896A4C-57B8-4A89-B9B8-5181228550EA}"/>
            </a:ext>
          </a:extLst>
        </xdr:cNvPr>
        <xdr:cNvSpPr/>
      </xdr:nvSpPr>
      <xdr:spPr>
        <a:xfrm>
          <a:off x="3746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82</xdr:row>
      <xdr:rowOff>11430</xdr:rowOff>
    </xdr:to>
    <xdr:cxnSp macro="">
      <xdr:nvCxnSpPr>
        <xdr:cNvPr id="306" name="直線コネクタ 305">
          <a:extLst>
            <a:ext uri="{FF2B5EF4-FFF2-40B4-BE49-F238E27FC236}">
              <a16:creationId xmlns:a16="http://schemas.microsoft.com/office/drawing/2014/main" id="{A17C7211-B9BA-4656-9C7F-3C7365930A32}"/>
            </a:ext>
          </a:extLst>
        </xdr:cNvPr>
        <xdr:cNvCxnSpPr/>
      </xdr:nvCxnSpPr>
      <xdr:spPr>
        <a:xfrm>
          <a:off x="3797300" y="1402842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50164</xdr:rowOff>
    </xdr:from>
    <xdr:to>
      <xdr:col>15</xdr:col>
      <xdr:colOff>101600</xdr:colOff>
      <xdr:row>81</xdr:row>
      <xdr:rowOff>151764</xdr:rowOff>
    </xdr:to>
    <xdr:sp macro="" textlink="">
      <xdr:nvSpPr>
        <xdr:cNvPr id="307" name="楕円 306">
          <a:extLst>
            <a:ext uri="{FF2B5EF4-FFF2-40B4-BE49-F238E27FC236}">
              <a16:creationId xmlns:a16="http://schemas.microsoft.com/office/drawing/2014/main" id="{900F62C7-3CB7-4C8E-A54E-98F11F7B0F2B}"/>
            </a:ext>
          </a:extLst>
        </xdr:cNvPr>
        <xdr:cNvSpPr/>
      </xdr:nvSpPr>
      <xdr:spPr>
        <a:xfrm>
          <a:off x="2857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100964</xdr:rowOff>
    </xdr:from>
    <xdr:to>
      <xdr:col>19</xdr:col>
      <xdr:colOff>177800</xdr:colOff>
      <xdr:row>81</xdr:row>
      <xdr:rowOff>140970</xdr:rowOff>
    </xdr:to>
    <xdr:cxnSp macro="">
      <xdr:nvCxnSpPr>
        <xdr:cNvPr id="308" name="直線コネクタ 307">
          <a:extLst>
            <a:ext uri="{FF2B5EF4-FFF2-40B4-BE49-F238E27FC236}">
              <a16:creationId xmlns:a16="http://schemas.microsoft.com/office/drawing/2014/main" id="{12612463-534C-4CA8-B280-991CDD1F6AB7}"/>
            </a:ext>
          </a:extLst>
        </xdr:cNvPr>
        <xdr:cNvCxnSpPr/>
      </xdr:nvCxnSpPr>
      <xdr:spPr>
        <a:xfrm>
          <a:off x="2908300" y="139884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8255</xdr:rowOff>
    </xdr:from>
    <xdr:to>
      <xdr:col>10</xdr:col>
      <xdr:colOff>165100</xdr:colOff>
      <xdr:row>81</xdr:row>
      <xdr:rowOff>109855</xdr:rowOff>
    </xdr:to>
    <xdr:sp macro="" textlink="">
      <xdr:nvSpPr>
        <xdr:cNvPr id="309" name="楕円 308">
          <a:extLst>
            <a:ext uri="{FF2B5EF4-FFF2-40B4-BE49-F238E27FC236}">
              <a16:creationId xmlns:a16="http://schemas.microsoft.com/office/drawing/2014/main" id="{17215007-D71D-422D-B535-1BCCE4A9F2CE}"/>
            </a:ext>
          </a:extLst>
        </xdr:cNvPr>
        <xdr:cNvSpPr/>
      </xdr:nvSpPr>
      <xdr:spPr>
        <a:xfrm>
          <a:off x="1968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59055</xdr:rowOff>
    </xdr:from>
    <xdr:to>
      <xdr:col>15</xdr:col>
      <xdr:colOff>50800</xdr:colOff>
      <xdr:row>81</xdr:row>
      <xdr:rowOff>100964</xdr:rowOff>
    </xdr:to>
    <xdr:cxnSp macro="">
      <xdr:nvCxnSpPr>
        <xdr:cNvPr id="310" name="直線コネクタ 309">
          <a:extLst>
            <a:ext uri="{FF2B5EF4-FFF2-40B4-BE49-F238E27FC236}">
              <a16:creationId xmlns:a16="http://schemas.microsoft.com/office/drawing/2014/main" id="{A6D589E9-59B2-46FD-B20E-69B75731073C}"/>
            </a:ext>
          </a:extLst>
        </xdr:cNvPr>
        <xdr:cNvCxnSpPr/>
      </xdr:nvCxnSpPr>
      <xdr:spPr>
        <a:xfrm>
          <a:off x="2019300" y="139465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141605</xdr:rowOff>
    </xdr:from>
    <xdr:to>
      <xdr:col>6</xdr:col>
      <xdr:colOff>38100</xdr:colOff>
      <xdr:row>81</xdr:row>
      <xdr:rowOff>71755</xdr:rowOff>
    </xdr:to>
    <xdr:sp macro="" textlink="">
      <xdr:nvSpPr>
        <xdr:cNvPr id="311" name="楕円 310">
          <a:extLst>
            <a:ext uri="{FF2B5EF4-FFF2-40B4-BE49-F238E27FC236}">
              <a16:creationId xmlns:a16="http://schemas.microsoft.com/office/drawing/2014/main" id="{6ACFACD6-1D6E-467D-9FEC-846A082E47EF}"/>
            </a:ext>
          </a:extLst>
        </xdr:cNvPr>
        <xdr:cNvSpPr/>
      </xdr:nvSpPr>
      <xdr:spPr>
        <a:xfrm>
          <a:off x="1079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20955</xdr:rowOff>
    </xdr:from>
    <xdr:to>
      <xdr:col>10</xdr:col>
      <xdr:colOff>114300</xdr:colOff>
      <xdr:row>81</xdr:row>
      <xdr:rowOff>59055</xdr:rowOff>
    </xdr:to>
    <xdr:cxnSp macro="">
      <xdr:nvCxnSpPr>
        <xdr:cNvPr id="312" name="直線コネクタ 311">
          <a:extLst>
            <a:ext uri="{FF2B5EF4-FFF2-40B4-BE49-F238E27FC236}">
              <a16:creationId xmlns:a16="http://schemas.microsoft.com/office/drawing/2014/main" id="{003CDB7B-67DA-4CC4-9475-B985A1E075D2}"/>
            </a:ext>
          </a:extLst>
        </xdr:cNvPr>
        <xdr:cNvCxnSpPr/>
      </xdr:nvCxnSpPr>
      <xdr:spPr>
        <a:xfrm>
          <a:off x="1130300" y="139084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1638D567-0D2E-4AAD-A258-AAC0E4DEA662}"/>
            </a:ext>
          </a:extLst>
        </xdr:cNvPr>
        <xdr:cNvSpPr txBox="1"/>
      </xdr:nvSpPr>
      <xdr:spPr>
        <a:xfrm>
          <a:off x="35820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144797</xdr:rowOff>
    </xdr:from>
    <xdr:ext cx="405111" cy="259045"/>
    <xdr:sp macro="" textlink="">
      <xdr:nvSpPr>
        <xdr:cNvPr id="314" name="n_2aveValue【公営住宅】&#10;有形固定資産減価償却率">
          <a:extLst>
            <a:ext uri="{FF2B5EF4-FFF2-40B4-BE49-F238E27FC236}">
              <a16:creationId xmlns:a16="http://schemas.microsoft.com/office/drawing/2014/main" id="{2EA5A043-DB02-4D83-AEEE-3FD8F92BAF6E}"/>
            </a:ext>
          </a:extLst>
        </xdr:cNvPr>
        <xdr:cNvSpPr txBox="1"/>
      </xdr:nvSpPr>
      <xdr:spPr>
        <a:xfrm>
          <a:off x="2705744" y="1403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E62AC7A6-D2A4-4125-85E4-EBAF4805CF78}"/>
            </a:ext>
          </a:extLst>
        </xdr:cNvPr>
        <xdr:cNvSpPr txBox="1"/>
      </xdr:nvSpPr>
      <xdr:spPr>
        <a:xfrm>
          <a:off x="1816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316" name="n_4aveValue【公営住宅】&#10;有形固定資産減価償却率">
          <a:extLst>
            <a:ext uri="{FF2B5EF4-FFF2-40B4-BE49-F238E27FC236}">
              <a16:creationId xmlns:a16="http://schemas.microsoft.com/office/drawing/2014/main" id="{65956871-24EB-45BB-B9A5-B2813F8F427B}"/>
            </a:ext>
          </a:extLst>
        </xdr:cNvPr>
        <xdr:cNvSpPr txBox="1"/>
      </xdr:nvSpPr>
      <xdr:spPr>
        <a:xfrm>
          <a:off x="927744" y="1398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11447</xdr:rowOff>
    </xdr:from>
    <xdr:ext cx="405111" cy="259045"/>
    <xdr:sp macro="" textlink="">
      <xdr:nvSpPr>
        <xdr:cNvPr id="317" name="n_1mainValue【公営住宅】&#10;有形固定資産減価償却率">
          <a:extLst>
            <a:ext uri="{FF2B5EF4-FFF2-40B4-BE49-F238E27FC236}">
              <a16:creationId xmlns:a16="http://schemas.microsoft.com/office/drawing/2014/main" id="{42228AA2-76C5-4832-A7A5-AA106C97ACB9}"/>
            </a:ext>
          </a:extLst>
        </xdr:cNvPr>
        <xdr:cNvSpPr txBox="1"/>
      </xdr:nvSpPr>
      <xdr:spPr>
        <a:xfrm>
          <a:off x="35820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168291</xdr:rowOff>
    </xdr:from>
    <xdr:ext cx="405111" cy="259045"/>
    <xdr:sp macro="" textlink="">
      <xdr:nvSpPr>
        <xdr:cNvPr id="318" name="n_2mainValue【公営住宅】&#10;有形固定資産減価償却率">
          <a:extLst>
            <a:ext uri="{FF2B5EF4-FFF2-40B4-BE49-F238E27FC236}">
              <a16:creationId xmlns:a16="http://schemas.microsoft.com/office/drawing/2014/main" id="{BADD89D0-EEFA-4455-9948-E1338477C07E}"/>
            </a:ext>
          </a:extLst>
        </xdr:cNvPr>
        <xdr:cNvSpPr txBox="1"/>
      </xdr:nvSpPr>
      <xdr:spPr>
        <a:xfrm>
          <a:off x="2705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126382</xdr:rowOff>
    </xdr:from>
    <xdr:ext cx="405111" cy="259045"/>
    <xdr:sp macro="" textlink="">
      <xdr:nvSpPr>
        <xdr:cNvPr id="319" name="n_3mainValue【公営住宅】&#10;有形固定資産減価償却率">
          <a:extLst>
            <a:ext uri="{FF2B5EF4-FFF2-40B4-BE49-F238E27FC236}">
              <a16:creationId xmlns:a16="http://schemas.microsoft.com/office/drawing/2014/main" id="{3F9FE906-71F1-44F8-A8BB-0A0FA90F359A}"/>
            </a:ext>
          </a:extLst>
        </xdr:cNvPr>
        <xdr:cNvSpPr txBox="1"/>
      </xdr:nvSpPr>
      <xdr:spPr>
        <a:xfrm>
          <a:off x="1816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88282</xdr:rowOff>
    </xdr:from>
    <xdr:ext cx="405111" cy="259045"/>
    <xdr:sp macro="" textlink="">
      <xdr:nvSpPr>
        <xdr:cNvPr id="320" name="n_4mainValue【公営住宅】&#10;有形固定資産減価償却率">
          <a:extLst>
            <a:ext uri="{FF2B5EF4-FFF2-40B4-BE49-F238E27FC236}">
              <a16:creationId xmlns:a16="http://schemas.microsoft.com/office/drawing/2014/main" id="{9118C73A-03CE-477F-9DD0-65E3E273BA88}"/>
            </a:ext>
          </a:extLst>
        </xdr:cNvPr>
        <xdr:cNvSpPr txBox="1"/>
      </xdr:nvSpPr>
      <xdr:spPr>
        <a:xfrm>
          <a:off x="927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C431264-465C-4F0C-BF88-9DC6D039762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8DA052A-DA7B-48EA-BDCB-1B9F5B54D0A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82EB395-F915-464F-8B76-382CD03B5B0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7EDCE2D-0DD1-42E7-ACA1-384DCC54C0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B56B57F-A67E-4F06-B086-608772413C3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C066A4BA-6F05-40E5-AF36-613E2AA62CF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A8876543-C746-430A-BAC5-0C2A8FFE74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0ECC1FE-5620-4560-8A68-833ECF96930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B85E816B-02A4-4DA5-B7FB-88B93F8D716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30" name="正方形/長方形 329">
          <a:extLst>
            <a:ext uri="{FF2B5EF4-FFF2-40B4-BE49-F238E27FC236}">
              <a16:creationId xmlns:a16="http://schemas.microsoft.com/office/drawing/2014/main" id="{A7E6AC18-91ED-4FB6-A17F-2926C91B16A0}"/>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31" name="正方形/長方形 330">
          <a:extLst>
            <a:ext uri="{FF2B5EF4-FFF2-40B4-BE49-F238E27FC236}">
              <a16:creationId xmlns:a16="http://schemas.microsoft.com/office/drawing/2014/main" id="{1CE3936E-B4E5-4BE8-9BDB-E0ECD1850C3C}"/>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32" name="正方形/長方形 331">
          <a:extLst>
            <a:ext uri="{FF2B5EF4-FFF2-40B4-BE49-F238E27FC236}">
              <a16:creationId xmlns:a16="http://schemas.microsoft.com/office/drawing/2014/main" id="{67025817-6E70-4E39-B03A-A100B747C3AA}"/>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33" name="正方形/長方形 332">
          <a:extLst>
            <a:ext uri="{FF2B5EF4-FFF2-40B4-BE49-F238E27FC236}">
              <a16:creationId xmlns:a16="http://schemas.microsoft.com/office/drawing/2014/main" id="{373E2AB2-FC4F-45C4-A70D-BDAEAE28100C}"/>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24C311A2-A375-4B9C-9B84-CAD4E076329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3A5FFC0A-7FB0-47AE-958D-B382A11D13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36" name="正方形/長方形 335">
          <a:extLst>
            <a:ext uri="{FF2B5EF4-FFF2-40B4-BE49-F238E27FC236}">
              <a16:creationId xmlns:a16="http://schemas.microsoft.com/office/drawing/2014/main" id="{FFCD9449-EA43-4E8C-83C3-35575B7A89AC}"/>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37" name="正方形/長方形 336">
          <a:extLst>
            <a:ext uri="{FF2B5EF4-FFF2-40B4-BE49-F238E27FC236}">
              <a16:creationId xmlns:a16="http://schemas.microsoft.com/office/drawing/2014/main" id="{9775477E-9127-4548-811F-65BCB25A5F94}"/>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38" name="正方形/長方形 337">
          <a:extLst>
            <a:ext uri="{FF2B5EF4-FFF2-40B4-BE49-F238E27FC236}">
              <a16:creationId xmlns:a16="http://schemas.microsoft.com/office/drawing/2014/main" id="{4F2CFF8E-D7C3-4E3B-82E0-C0550694E28C}"/>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39" name="正方形/長方形 338">
          <a:extLst>
            <a:ext uri="{FF2B5EF4-FFF2-40B4-BE49-F238E27FC236}">
              <a16:creationId xmlns:a16="http://schemas.microsoft.com/office/drawing/2014/main" id="{C18F3C73-7BD5-4C07-801E-D3AF3BF0D907}"/>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A6889D8C-1E05-4046-B280-3C3BB38F949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a16="http://schemas.microsoft.com/office/drawing/2014/main" id="{25FAB03E-6E2D-4F39-A6BD-40F02005F67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a16="http://schemas.microsoft.com/office/drawing/2014/main" id="{8D6C6799-BBD4-4B6B-8690-C9D1BE1209B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a16="http://schemas.microsoft.com/office/drawing/2014/main" id="{54DFE865-AD76-4131-8BDD-377D2425BD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a16="http://schemas.microsoft.com/office/drawing/2014/main" id="{CA38737F-42E8-47FD-BFD5-B4914BA5279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a16="http://schemas.microsoft.com/office/drawing/2014/main" id="{824DB6FA-026C-416E-BD0D-3C1CD17F6C7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a16="http://schemas.microsoft.com/office/drawing/2014/main" id="{4D62666C-0C96-466D-95CE-5EC683EA75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a16="http://schemas.microsoft.com/office/drawing/2014/main" id="{E45E4EDA-98ED-42E4-BDBA-CD52FC4B909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a16="http://schemas.microsoft.com/office/drawing/2014/main" id="{3BCFD137-CB72-46F9-BA49-5DA81D68F61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9" name="テキスト ボックス 348">
          <a:extLst>
            <a:ext uri="{FF2B5EF4-FFF2-40B4-BE49-F238E27FC236}">
              <a16:creationId xmlns:a16="http://schemas.microsoft.com/office/drawing/2014/main" id="{E061A1AA-1CF6-4B6E-98B4-F69C099825B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0" name="直線コネクタ 349">
          <a:extLst>
            <a:ext uri="{FF2B5EF4-FFF2-40B4-BE49-F238E27FC236}">
              <a16:creationId xmlns:a16="http://schemas.microsoft.com/office/drawing/2014/main" id="{FAEE0CBD-AD4A-434C-961A-023AEAF6EF5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1" name="テキスト ボックス 350">
          <a:extLst>
            <a:ext uri="{FF2B5EF4-FFF2-40B4-BE49-F238E27FC236}">
              <a16:creationId xmlns:a16="http://schemas.microsoft.com/office/drawing/2014/main" id="{5BEA3812-D818-434A-8AAF-1169A045050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2" name="直線コネクタ 351">
          <a:extLst>
            <a:ext uri="{FF2B5EF4-FFF2-40B4-BE49-F238E27FC236}">
              <a16:creationId xmlns:a16="http://schemas.microsoft.com/office/drawing/2014/main" id="{6215F3CE-4916-408B-B29F-3634B8EDD59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53" name="テキスト ボックス 352">
          <a:extLst>
            <a:ext uri="{FF2B5EF4-FFF2-40B4-BE49-F238E27FC236}">
              <a16:creationId xmlns:a16="http://schemas.microsoft.com/office/drawing/2014/main" id="{F7233D0F-6369-498B-BE8F-30BF51DFB88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4" name="直線コネクタ 353">
          <a:extLst>
            <a:ext uri="{FF2B5EF4-FFF2-40B4-BE49-F238E27FC236}">
              <a16:creationId xmlns:a16="http://schemas.microsoft.com/office/drawing/2014/main" id="{8B95E343-6A14-416B-9FF0-DB65966C7DF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5" name="テキスト ボックス 354">
          <a:extLst>
            <a:ext uri="{FF2B5EF4-FFF2-40B4-BE49-F238E27FC236}">
              <a16:creationId xmlns:a16="http://schemas.microsoft.com/office/drawing/2014/main" id="{F002A7FD-4FB0-4C6D-A30D-BBEE40A8D4E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6" name="直線コネクタ 355">
          <a:extLst>
            <a:ext uri="{FF2B5EF4-FFF2-40B4-BE49-F238E27FC236}">
              <a16:creationId xmlns:a16="http://schemas.microsoft.com/office/drawing/2014/main" id="{8EE6C2B4-EB92-44E4-A945-F685394A1CB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7" name="テキスト ボックス 356">
          <a:extLst>
            <a:ext uri="{FF2B5EF4-FFF2-40B4-BE49-F238E27FC236}">
              <a16:creationId xmlns:a16="http://schemas.microsoft.com/office/drawing/2014/main" id="{8E535708-6AC4-4DD6-9CF0-58AF6152B5B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8" name="直線コネクタ 357">
          <a:extLst>
            <a:ext uri="{FF2B5EF4-FFF2-40B4-BE49-F238E27FC236}">
              <a16:creationId xmlns:a16="http://schemas.microsoft.com/office/drawing/2014/main" id="{B179220A-ADF3-46DD-9734-34C88589466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9" name="テキスト ボックス 358">
          <a:extLst>
            <a:ext uri="{FF2B5EF4-FFF2-40B4-BE49-F238E27FC236}">
              <a16:creationId xmlns:a16="http://schemas.microsoft.com/office/drawing/2014/main" id="{C7CE251A-2E45-4F04-B1B0-F4B49D4E926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0" name="直線コネクタ 359">
          <a:extLst>
            <a:ext uri="{FF2B5EF4-FFF2-40B4-BE49-F238E27FC236}">
              <a16:creationId xmlns:a16="http://schemas.microsoft.com/office/drawing/2014/main" id="{469D5049-ADEF-44C0-B2D4-7FC6DC1D2CD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61" name="テキスト ボックス 360">
          <a:extLst>
            <a:ext uri="{FF2B5EF4-FFF2-40B4-BE49-F238E27FC236}">
              <a16:creationId xmlns:a16="http://schemas.microsoft.com/office/drawing/2014/main" id="{EAC70978-B7A4-41A1-8C89-11299F48456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2" name="直線コネクタ 361">
          <a:extLst>
            <a:ext uri="{FF2B5EF4-FFF2-40B4-BE49-F238E27FC236}">
              <a16:creationId xmlns:a16="http://schemas.microsoft.com/office/drawing/2014/main" id="{14713A34-0FFA-4282-AD53-E88C7613F8B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63" name="テキスト ボックス 362">
          <a:extLst>
            <a:ext uri="{FF2B5EF4-FFF2-40B4-BE49-F238E27FC236}">
              <a16:creationId xmlns:a16="http://schemas.microsoft.com/office/drawing/2014/main" id="{E85E921C-AEC8-4373-A3BE-C7C21E4F0CEA}"/>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4" name="【認定こども園・幼稚園・保育所】&#10;有形固定資産減価償却率グラフ枠">
          <a:extLst>
            <a:ext uri="{FF2B5EF4-FFF2-40B4-BE49-F238E27FC236}">
              <a16:creationId xmlns:a16="http://schemas.microsoft.com/office/drawing/2014/main" id="{5A9AF83F-518A-4827-9C7F-2D1167F782A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365" name="直線コネクタ 364">
          <a:extLst>
            <a:ext uri="{FF2B5EF4-FFF2-40B4-BE49-F238E27FC236}">
              <a16:creationId xmlns:a16="http://schemas.microsoft.com/office/drawing/2014/main" id="{AD0B04ED-9D7C-4ED2-B038-95079501446B}"/>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366" name="【認定こども園・幼稚園・保育所】&#10;有形固定資産減価償却率最小値テキスト">
          <a:extLst>
            <a:ext uri="{FF2B5EF4-FFF2-40B4-BE49-F238E27FC236}">
              <a16:creationId xmlns:a16="http://schemas.microsoft.com/office/drawing/2014/main" id="{102E8E9F-AD6E-445C-A9E7-5A6545EA2858}"/>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367" name="直線コネクタ 366">
          <a:extLst>
            <a:ext uri="{FF2B5EF4-FFF2-40B4-BE49-F238E27FC236}">
              <a16:creationId xmlns:a16="http://schemas.microsoft.com/office/drawing/2014/main" id="{4F8A6AD3-ABBC-49A3-9700-5949A4BE8596}"/>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368" name="【認定こども園・幼稚園・保育所】&#10;有形固定資産減価償却率最大値テキスト">
          <a:extLst>
            <a:ext uri="{FF2B5EF4-FFF2-40B4-BE49-F238E27FC236}">
              <a16:creationId xmlns:a16="http://schemas.microsoft.com/office/drawing/2014/main" id="{BF41ED3D-D6BE-4907-BDDF-7611F9D16E02}"/>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369" name="直線コネクタ 368">
          <a:extLst>
            <a:ext uri="{FF2B5EF4-FFF2-40B4-BE49-F238E27FC236}">
              <a16:creationId xmlns:a16="http://schemas.microsoft.com/office/drawing/2014/main" id="{44269244-F2D3-46BF-9D11-C6A6ED600293}"/>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370" name="【認定こども園・幼稚園・保育所】&#10;有形固定資産減価償却率平均値テキスト">
          <a:extLst>
            <a:ext uri="{FF2B5EF4-FFF2-40B4-BE49-F238E27FC236}">
              <a16:creationId xmlns:a16="http://schemas.microsoft.com/office/drawing/2014/main" id="{04EB9714-4524-466D-98EA-E5FAF5382E96}"/>
            </a:ext>
          </a:extLst>
        </xdr:cNvPr>
        <xdr:cNvSpPr txBox="1"/>
      </xdr:nvSpPr>
      <xdr:spPr>
        <a:xfrm>
          <a:off x="16357600" y="6256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371" name="フローチャート: 判断 370">
          <a:extLst>
            <a:ext uri="{FF2B5EF4-FFF2-40B4-BE49-F238E27FC236}">
              <a16:creationId xmlns:a16="http://schemas.microsoft.com/office/drawing/2014/main" id="{F68C74F4-2A07-4026-8872-91ABB08A3EBF}"/>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372" name="フローチャート: 判断 371">
          <a:extLst>
            <a:ext uri="{FF2B5EF4-FFF2-40B4-BE49-F238E27FC236}">
              <a16:creationId xmlns:a16="http://schemas.microsoft.com/office/drawing/2014/main" id="{A5927530-9DA0-44B1-8045-3E6827FE3886}"/>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373" name="フローチャート: 判断 372">
          <a:extLst>
            <a:ext uri="{FF2B5EF4-FFF2-40B4-BE49-F238E27FC236}">
              <a16:creationId xmlns:a16="http://schemas.microsoft.com/office/drawing/2014/main" id="{7DC4863D-9225-4BDD-8FFF-059E5EE51B6B}"/>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374" name="フローチャート: 判断 373">
          <a:extLst>
            <a:ext uri="{FF2B5EF4-FFF2-40B4-BE49-F238E27FC236}">
              <a16:creationId xmlns:a16="http://schemas.microsoft.com/office/drawing/2014/main" id="{F0259D55-81ED-416E-B3AC-84E73CE564C9}"/>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375" name="フローチャート: 判断 374">
          <a:extLst>
            <a:ext uri="{FF2B5EF4-FFF2-40B4-BE49-F238E27FC236}">
              <a16:creationId xmlns:a16="http://schemas.microsoft.com/office/drawing/2014/main" id="{E8F271EE-5F09-4B90-9D51-45D920B41CEF}"/>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CA762C6E-0253-4268-896A-FDFB118A73D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E5B1D557-8BF0-4590-9BB9-02C292B60EB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B441F434-69F5-49F5-9338-BE789D84312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BA61AA57-ACE5-4F8F-AC15-F329AA7F692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ADFF94E6-04FB-46C3-8552-38EDBD767C9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33020</xdr:rowOff>
    </xdr:from>
    <xdr:to>
      <xdr:col>85</xdr:col>
      <xdr:colOff>177800</xdr:colOff>
      <xdr:row>36</xdr:row>
      <xdr:rowOff>134620</xdr:rowOff>
    </xdr:to>
    <xdr:sp macro="" textlink="">
      <xdr:nvSpPr>
        <xdr:cNvPr id="381" name="楕円 380">
          <a:extLst>
            <a:ext uri="{FF2B5EF4-FFF2-40B4-BE49-F238E27FC236}">
              <a16:creationId xmlns:a16="http://schemas.microsoft.com/office/drawing/2014/main" id="{76F50674-011A-4AAA-A21C-853CCE336F28}"/>
            </a:ext>
          </a:extLst>
        </xdr:cNvPr>
        <xdr:cNvSpPr/>
      </xdr:nvSpPr>
      <xdr:spPr>
        <a:xfrm>
          <a:off x="162687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55897</xdr:rowOff>
    </xdr:from>
    <xdr:ext cx="405111" cy="259045"/>
    <xdr:sp macro="" textlink="">
      <xdr:nvSpPr>
        <xdr:cNvPr id="382" name="【認定こども園・幼稚園・保育所】&#10;有形固定資産減価償却率該当値テキスト">
          <a:extLst>
            <a:ext uri="{FF2B5EF4-FFF2-40B4-BE49-F238E27FC236}">
              <a16:creationId xmlns:a16="http://schemas.microsoft.com/office/drawing/2014/main" id="{7A0F11EE-1E84-41B9-99B8-61EF786B096C}"/>
            </a:ext>
          </a:extLst>
        </xdr:cNvPr>
        <xdr:cNvSpPr txBox="1"/>
      </xdr:nvSpPr>
      <xdr:spPr>
        <a:xfrm>
          <a:off x="16357600"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170180</xdr:rowOff>
    </xdr:from>
    <xdr:to>
      <xdr:col>81</xdr:col>
      <xdr:colOff>101600</xdr:colOff>
      <xdr:row>36</xdr:row>
      <xdr:rowOff>100330</xdr:rowOff>
    </xdr:to>
    <xdr:sp macro="" textlink="">
      <xdr:nvSpPr>
        <xdr:cNvPr id="383" name="楕円 382">
          <a:extLst>
            <a:ext uri="{FF2B5EF4-FFF2-40B4-BE49-F238E27FC236}">
              <a16:creationId xmlns:a16="http://schemas.microsoft.com/office/drawing/2014/main" id="{6D4DBA99-2A49-4AED-BDC1-657CFDF62CE9}"/>
            </a:ext>
          </a:extLst>
        </xdr:cNvPr>
        <xdr:cNvSpPr/>
      </xdr:nvSpPr>
      <xdr:spPr>
        <a:xfrm>
          <a:off x="15430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49530</xdr:rowOff>
    </xdr:from>
    <xdr:to>
      <xdr:col>85</xdr:col>
      <xdr:colOff>127000</xdr:colOff>
      <xdr:row>36</xdr:row>
      <xdr:rowOff>83820</xdr:rowOff>
    </xdr:to>
    <xdr:cxnSp macro="">
      <xdr:nvCxnSpPr>
        <xdr:cNvPr id="384" name="直線コネクタ 383">
          <a:extLst>
            <a:ext uri="{FF2B5EF4-FFF2-40B4-BE49-F238E27FC236}">
              <a16:creationId xmlns:a16="http://schemas.microsoft.com/office/drawing/2014/main" id="{C625B589-BB4D-43AA-B3AF-C2B1B6D847B5}"/>
            </a:ext>
          </a:extLst>
        </xdr:cNvPr>
        <xdr:cNvCxnSpPr/>
      </xdr:nvCxnSpPr>
      <xdr:spPr>
        <a:xfrm>
          <a:off x="15481300" y="62217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130175</xdr:rowOff>
    </xdr:from>
    <xdr:to>
      <xdr:col>76</xdr:col>
      <xdr:colOff>165100</xdr:colOff>
      <xdr:row>36</xdr:row>
      <xdr:rowOff>60325</xdr:rowOff>
    </xdr:to>
    <xdr:sp macro="" textlink="">
      <xdr:nvSpPr>
        <xdr:cNvPr id="385" name="楕円 384">
          <a:extLst>
            <a:ext uri="{FF2B5EF4-FFF2-40B4-BE49-F238E27FC236}">
              <a16:creationId xmlns:a16="http://schemas.microsoft.com/office/drawing/2014/main" id="{5677F3B6-F45F-4B43-91E6-F4906D477A94}"/>
            </a:ext>
          </a:extLst>
        </xdr:cNvPr>
        <xdr:cNvSpPr/>
      </xdr:nvSpPr>
      <xdr:spPr>
        <a:xfrm>
          <a:off x="14541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9525</xdr:rowOff>
    </xdr:from>
    <xdr:to>
      <xdr:col>81</xdr:col>
      <xdr:colOff>50800</xdr:colOff>
      <xdr:row>36</xdr:row>
      <xdr:rowOff>49530</xdr:rowOff>
    </xdr:to>
    <xdr:cxnSp macro="">
      <xdr:nvCxnSpPr>
        <xdr:cNvPr id="386" name="直線コネクタ 385">
          <a:extLst>
            <a:ext uri="{FF2B5EF4-FFF2-40B4-BE49-F238E27FC236}">
              <a16:creationId xmlns:a16="http://schemas.microsoft.com/office/drawing/2014/main" id="{DC06C983-A0DD-44D3-B1D8-7D34D7D3BCEA}"/>
            </a:ext>
          </a:extLst>
        </xdr:cNvPr>
        <xdr:cNvCxnSpPr/>
      </xdr:nvCxnSpPr>
      <xdr:spPr>
        <a:xfrm>
          <a:off x="14592300" y="61817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93980</xdr:rowOff>
    </xdr:from>
    <xdr:to>
      <xdr:col>72</xdr:col>
      <xdr:colOff>38100</xdr:colOff>
      <xdr:row>36</xdr:row>
      <xdr:rowOff>24130</xdr:rowOff>
    </xdr:to>
    <xdr:sp macro="" textlink="">
      <xdr:nvSpPr>
        <xdr:cNvPr id="387" name="楕円 386">
          <a:extLst>
            <a:ext uri="{FF2B5EF4-FFF2-40B4-BE49-F238E27FC236}">
              <a16:creationId xmlns:a16="http://schemas.microsoft.com/office/drawing/2014/main" id="{3D10A456-7326-4A88-BF0E-C15B5E40E13C}"/>
            </a:ext>
          </a:extLst>
        </xdr:cNvPr>
        <xdr:cNvSpPr/>
      </xdr:nvSpPr>
      <xdr:spPr>
        <a:xfrm>
          <a:off x="13652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144780</xdr:rowOff>
    </xdr:from>
    <xdr:to>
      <xdr:col>76</xdr:col>
      <xdr:colOff>114300</xdr:colOff>
      <xdr:row>36</xdr:row>
      <xdr:rowOff>9525</xdr:rowOff>
    </xdr:to>
    <xdr:cxnSp macro="">
      <xdr:nvCxnSpPr>
        <xdr:cNvPr id="388" name="直線コネクタ 387">
          <a:extLst>
            <a:ext uri="{FF2B5EF4-FFF2-40B4-BE49-F238E27FC236}">
              <a16:creationId xmlns:a16="http://schemas.microsoft.com/office/drawing/2014/main" id="{9FF49614-1822-463C-9EDA-B0166C6C223E}"/>
            </a:ext>
          </a:extLst>
        </xdr:cNvPr>
        <xdr:cNvCxnSpPr/>
      </xdr:nvCxnSpPr>
      <xdr:spPr>
        <a:xfrm>
          <a:off x="13703300" y="61455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69215</xdr:rowOff>
    </xdr:from>
    <xdr:to>
      <xdr:col>67</xdr:col>
      <xdr:colOff>101600</xdr:colOff>
      <xdr:row>36</xdr:row>
      <xdr:rowOff>170815</xdr:rowOff>
    </xdr:to>
    <xdr:sp macro="" textlink="">
      <xdr:nvSpPr>
        <xdr:cNvPr id="389" name="楕円 388">
          <a:extLst>
            <a:ext uri="{FF2B5EF4-FFF2-40B4-BE49-F238E27FC236}">
              <a16:creationId xmlns:a16="http://schemas.microsoft.com/office/drawing/2014/main" id="{521F3D65-711B-4B11-A71C-16D4791F769D}"/>
            </a:ext>
          </a:extLst>
        </xdr:cNvPr>
        <xdr:cNvSpPr/>
      </xdr:nvSpPr>
      <xdr:spPr>
        <a:xfrm>
          <a:off x="12763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144780</xdr:rowOff>
    </xdr:from>
    <xdr:to>
      <xdr:col>71</xdr:col>
      <xdr:colOff>177800</xdr:colOff>
      <xdr:row>36</xdr:row>
      <xdr:rowOff>120015</xdr:rowOff>
    </xdr:to>
    <xdr:cxnSp macro="">
      <xdr:nvCxnSpPr>
        <xdr:cNvPr id="390" name="直線コネクタ 389">
          <a:extLst>
            <a:ext uri="{FF2B5EF4-FFF2-40B4-BE49-F238E27FC236}">
              <a16:creationId xmlns:a16="http://schemas.microsoft.com/office/drawing/2014/main" id="{FBCACD87-9B0D-49EB-AF13-BCF669315CE3}"/>
            </a:ext>
          </a:extLst>
        </xdr:cNvPr>
        <xdr:cNvCxnSpPr/>
      </xdr:nvCxnSpPr>
      <xdr:spPr>
        <a:xfrm flipV="1">
          <a:off x="12814300" y="6145530"/>
          <a:ext cx="889000"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391" name="n_1aveValue【認定こども園・幼稚園・保育所】&#10;有形固定資産減価償却率">
          <a:extLst>
            <a:ext uri="{FF2B5EF4-FFF2-40B4-BE49-F238E27FC236}">
              <a16:creationId xmlns:a16="http://schemas.microsoft.com/office/drawing/2014/main" id="{F8BC54CC-7560-4F5F-A191-DB54C36E3E1A}"/>
            </a:ext>
          </a:extLst>
        </xdr:cNvPr>
        <xdr:cNvSpPr txBox="1"/>
      </xdr:nvSpPr>
      <xdr:spPr>
        <a:xfrm>
          <a:off x="15266044" y="635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392" name="n_2aveValue【認定こども園・幼稚園・保育所】&#10;有形固定資産減価償却率">
          <a:extLst>
            <a:ext uri="{FF2B5EF4-FFF2-40B4-BE49-F238E27FC236}">
              <a16:creationId xmlns:a16="http://schemas.microsoft.com/office/drawing/2014/main" id="{DA63D257-7B49-41FB-901D-9812EFED0404}"/>
            </a:ext>
          </a:extLst>
        </xdr:cNvPr>
        <xdr:cNvSpPr txBox="1"/>
      </xdr:nvSpPr>
      <xdr:spPr>
        <a:xfrm>
          <a:off x="143897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393" name="n_3aveValue【認定こども園・幼稚園・保育所】&#10;有形固定資産減価償却率">
          <a:extLst>
            <a:ext uri="{FF2B5EF4-FFF2-40B4-BE49-F238E27FC236}">
              <a16:creationId xmlns:a16="http://schemas.microsoft.com/office/drawing/2014/main" id="{48BF45A7-D200-4444-B972-C3ED137BEDCB}"/>
            </a:ext>
          </a:extLst>
        </xdr:cNvPr>
        <xdr:cNvSpPr txBox="1"/>
      </xdr:nvSpPr>
      <xdr:spPr>
        <a:xfrm>
          <a:off x="13500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394" name="n_4aveValue【認定こども園・幼稚園・保育所】&#10;有形固定資産減価償却率">
          <a:extLst>
            <a:ext uri="{FF2B5EF4-FFF2-40B4-BE49-F238E27FC236}">
              <a16:creationId xmlns:a16="http://schemas.microsoft.com/office/drawing/2014/main" id="{FB6C62C1-8B9E-47FF-AF26-0D291B0C5B22}"/>
            </a:ext>
          </a:extLst>
        </xdr:cNvPr>
        <xdr:cNvSpPr txBox="1"/>
      </xdr:nvSpPr>
      <xdr:spPr>
        <a:xfrm>
          <a:off x="126117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116857</xdr:rowOff>
    </xdr:from>
    <xdr:ext cx="405111" cy="259045"/>
    <xdr:sp macro="" textlink="">
      <xdr:nvSpPr>
        <xdr:cNvPr id="395" name="n_1mainValue【認定こども園・幼稚園・保育所】&#10;有形固定資産減価償却率">
          <a:extLst>
            <a:ext uri="{FF2B5EF4-FFF2-40B4-BE49-F238E27FC236}">
              <a16:creationId xmlns:a16="http://schemas.microsoft.com/office/drawing/2014/main" id="{009EC1AC-F34D-4FAC-9EDA-AD4C3D8F6F29}"/>
            </a:ext>
          </a:extLst>
        </xdr:cNvPr>
        <xdr:cNvSpPr txBox="1"/>
      </xdr:nvSpPr>
      <xdr:spPr>
        <a:xfrm>
          <a:off x="152660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76852</xdr:rowOff>
    </xdr:from>
    <xdr:ext cx="405111" cy="259045"/>
    <xdr:sp macro="" textlink="">
      <xdr:nvSpPr>
        <xdr:cNvPr id="396" name="n_2mainValue【認定こども園・幼稚園・保育所】&#10;有形固定資産減価償却率">
          <a:extLst>
            <a:ext uri="{FF2B5EF4-FFF2-40B4-BE49-F238E27FC236}">
              <a16:creationId xmlns:a16="http://schemas.microsoft.com/office/drawing/2014/main" id="{1BB4FD51-6B0E-47EE-A708-623AC3CB68B9}"/>
            </a:ext>
          </a:extLst>
        </xdr:cNvPr>
        <xdr:cNvSpPr txBox="1"/>
      </xdr:nvSpPr>
      <xdr:spPr>
        <a:xfrm>
          <a:off x="143897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40657</xdr:rowOff>
    </xdr:from>
    <xdr:ext cx="405111" cy="259045"/>
    <xdr:sp macro="" textlink="">
      <xdr:nvSpPr>
        <xdr:cNvPr id="397" name="n_3mainValue【認定こども園・幼稚園・保育所】&#10;有形固定資産減価償却率">
          <a:extLst>
            <a:ext uri="{FF2B5EF4-FFF2-40B4-BE49-F238E27FC236}">
              <a16:creationId xmlns:a16="http://schemas.microsoft.com/office/drawing/2014/main" id="{612A07BB-70C1-4BC5-93E9-021E4F3E810C}"/>
            </a:ext>
          </a:extLst>
        </xdr:cNvPr>
        <xdr:cNvSpPr txBox="1"/>
      </xdr:nvSpPr>
      <xdr:spPr>
        <a:xfrm>
          <a:off x="13500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15892</xdr:rowOff>
    </xdr:from>
    <xdr:ext cx="405111" cy="259045"/>
    <xdr:sp macro="" textlink="">
      <xdr:nvSpPr>
        <xdr:cNvPr id="398" name="n_4mainValue【認定こども園・幼稚園・保育所】&#10;有形固定資産減価償却率">
          <a:extLst>
            <a:ext uri="{FF2B5EF4-FFF2-40B4-BE49-F238E27FC236}">
              <a16:creationId xmlns:a16="http://schemas.microsoft.com/office/drawing/2014/main" id="{0110D9D3-E231-4DB8-A200-128A7C01A850}"/>
            </a:ext>
          </a:extLst>
        </xdr:cNvPr>
        <xdr:cNvSpPr txBox="1"/>
      </xdr:nvSpPr>
      <xdr:spPr>
        <a:xfrm>
          <a:off x="126117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349A4715-2897-48DD-A0F3-A293C8102BB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9A6A936C-C055-462B-8A53-994B2EF3DC0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548BD37D-F7B9-446E-8609-9F0E20DA19E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2536F8F6-E9E0-4DCC-935F-E79E6612567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1C2061FB-25CE-4053-84B8-D8004B8B34D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67D77881-2F4F-4199-8862-52B76E1B4AD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6A3C307E-793A-4E5E-AF9F-F4F6A7FE3FD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B2591A40-EDA0-4B30-A265-E5A562D84A77}"/>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D20D8BAB-2FCA-4308-8253-D96F902B022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6344E37A-9367-4456-A2C5-6C10112E497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E21334A2-F569-4DEA-862B-EE0039E524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B9442901-4C69-4F24-B80C-A463DA7F38E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BA3DC8F1-91CB-4887-AF6A-5541FCAFEA1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9B560F2D-1880-4D2F-AECB-1875711F0FE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48E962BC-DA15-4B64-BE78-AE337FF0EC5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D708FA6C-DAFB-4D57-A49E-CD09DE9AB47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A64ADE86-D3B8-4EF4-9EAA-B515F9EB0DF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C624831B-E024-42C9-A226-C5C496410C4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17" name="テキスト ボックス 416">
          <a:extLst>
            <a:ext uri="{FF2B5EF4-FFF2-40B4-BE49-F238E27FC236}">
              <a16:creationId xmlns:a16="http://schemas.microsoft.com/office/drawing/2014/main" id="{F714BC02-2101-40C1-8409-3D2B95804FB7}"/>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8" name="直線コネクタ 417">
          <a:extLst>
            <a:ext uri="{FF2B5EF4-FFF2-40B4-BE49-F238E27FC236}">
              <a16:creationId xmlns:a16="http://schemas.microsoft.com/office/drawing/2014/main" id="{32D29BFC-B552-4DAD-8747-E010DAD906D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19" name="テキスト ボックス 418">
          <a:extLst>
            <a:ext uri="{FF2B5EF4-FFF2-40B4-BE49-F238E27FC236}">
              <a16:creationId xmlns:a16="http://schemas.microsoft.com/office/drawing/2014/main" id="{43B18C5D-6236-42BA-9C83-1573BF6C066A}"/>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0" name="直線コネクタ 419">
          <a:extLst>
            <a:ext uri="{FF2B5EF4-FFF2-40B4-BE49-F238E27FC236}">
              <a16:creationId xmlns:a16="http://schemas.microsoft.com/office/drawing/2014/main" id="{8092F7F6-84ED-4C6D-9E80-D4836C6A658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1" name="テキスト ボックス 420">
          <a:extLst>
            <a:ext uri="{FF2B5EF4-FFF2-40B4-BE49-F238E27FC236}">
              <a16:creationId xmlns:a16="http://schemas.microsoft.com/office/drawing/2014/main" id="{3DA7207F-EADC-4EAB-851A-F6EE0698192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2" name="直線コネクタ 421">
          <a:extLst>
            <a:ext uri="{FF2B5EF4-FFF2-40B4-BE49-F238E27FC236}">
              <a16:creationId xmlns:a16="http://schemas.microsoft.com/office/drawing/2014/main" id="{0A3AFB8B-676E-4064-847A-A6D2CF35485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3" name="テキスト ボックス 422">
          <a:extLst>
            <a:ext uri="{FF2B5EF4-FFF2-40B4-BE49-F238E27FC236}">
              <a16:creationId xmlns:a16="http://schemas.microsoft.com/office/drawing/2014/main" id="{EB89E65A-0D49-4331-BF0F-14A68F30D51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4" name="直線コネクタ 423">
          <a:extLst>
            <a:ext uri="{FF2B5EF4-FFF2-40B4-BE49-F238E27FC236}">
              <a16:creationId xmlns:a16="http://schemas.microsoft.com/office/drawing/2014/main" id="{99C02061-1F3C-47D4-98B9-E65384CA5FA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5" name="テキスト ボックス 424">
          <a:extLst>
            <a:ext uri="{FF2B5EF4-FFF2-40B4-BE49-F238E27FC236}">
              <a16:creationId xmlns:a16="http://schemas.microsoft.com/office/drawing/2014/main" id="{3BD1EEDE-301D-4C9A-AEE8-4B7F52E1EAF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6" name="直線コネクタ 425">
          <a:extLst>
            <a:ext uri="{FF2B5EF4-FFF2-40B4-BE49-F238E27FC236}">
              <a16:creationId xmlns:a16="http://schemas.microsoft.com/office/drawing/2014/main" id="{DEF72123-796D-4BE7-B0BD-DCF4FFF8689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7" name="テキスト ボックス 426">
          <a:extLst>
            <a:ext uri="{FF2B5EF4-FFF2-40B4-BE49-F238E27FC236}">
              <a16:creationId xmlns:a16="http://schemas.microsoft.com/office/drawing/2014/main" id="{4341DFBB-CF5D-4B2A-8A82-6584F926D30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8" name="直線コネクタ 427">
          <a:extLst>
            <a:ext uri="{FF2B5EF4-FFF2-40B4-BE49-F238E27FC236}">
              <a16:creationId xmlns:a16="http://schemas.microsoft.com/office/drawing/2014/main" id="{006985EB-A9A3-4B77-B52E-26323B57AB7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29" name="テキスト ボックス 428">
          <a:extLst>
            <a:ext uri="{FF2B5EF4-FFF2-40B4-BE49-F238E27FC236}">
              <a16:creationId xmlns:a16="http://schemas.microsoft.com/office/drawing/2014/main" id="{0F07A823-88EF-4B90-8013-04A227813165}"/>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96559B09-5C33-4C84-B437-15E7ED2F4E7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1" name="テキスト ボックス 430">
          <a:extLst>
            <a:ext uri="{FF2B5EF4-FFF2-40B4-BE49-F238E27FC236}">
              <a16:creationId xmlns:a16="http://schemas.microsoft.com/office/drawing/2014/main" id="{6495D9DA-B50B-49FA-B43C-CBD626EACB0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2" name="【学校施設】&#10;有形固定資産減価償却率グラフ枠">
          <a:extLst>
            <a:ext uri="{FF2B5EF4-FFF2-40B4-BE49-F238E27FC236}">
              <a16:creationId xmlns:a16="http://schemas.microsoft.com/office/drawing/2014/main" id="{5ABC7F5F-C72A-4B10-ADA7-8E3DE920F90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433" name="直線コネクタ 432">
          <a:extLst>
            <a:ext uri="{FF2B5EF4-FFF2-40B4-BE49-F238E27FC236}">
              <a16:creationId xmlns:a16="http://schemas.microsoft.com/office/drawing/2014/main" id="{9FD86753-37DD-4273-942F-BBC11E54C5FE}"/>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434" name="【学校施設】&#10;有形固定資産減価償却率最小値テキスト">
          <a:extLst>
            <a:ext uri="{FF2B5EF4-FFF2-40B4-BE49-F238E27FC236}">
              <a16:creationId xmlns:a16="http://schemas.microsoft.com/office/drawing/2014/main" id="{58A11588-3C83-4362-970E-8DC62F65EDE3}"/>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435" name="直線コネクタ 434">
          <a:extLst>
            <a:ext uri="{FF2B5EF4-FFF2-40B4-BE49-F238E27FC236}">
              <a16:creationId xmlns:a16="http://schemas.microsoft.com/office/drawing/2014/main" id="{BF0C43AB-947E-4B07-9ABB-CBF27B7FF74E}"/>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436" name="【学校施設】&#10;有形固定資産減価償却率最大値テキスト">
          <a:extLst>
            <a:ext uri="{FF2B5EF4-FFF2-40B4-BE49-F238E27FC236}">
              <a16:creationId xmlns:a16="http://schemas.microsoft.com/office/drawing/2014/main" id="{7844DC52-4FCD-4505-8E4C-E11B19596142}"/>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437" name="直線コネクタ 436">
          <a:extLst>
            <a:ext uri="{FF2B5EF4-FFF2-40B4-BE49-F238E27FC236}">
              <a16:creationId xmlns:a16="http://schemas.microsoft.com/office/drawing/2014/main" id="{F281215F-F524-4337-81B1-FC8360370C1A}"/>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438" name="【学校施設】&#10;有形固定資産減価償却率平均値テキスト">
          <a:extLst>
            <a:ext uri="{FF2B5EF4-FFF2-40B4-BE49-F238E27FC236}">
              <a16:creationId xmlns:a16="http://schemas.microsoft.com/office/drawing/2014/main" id="{E7A01336-E86A-473C-816A-D30B4F83BB9C}"/>
            </a:ext>
          </a:extLst>
        </xdr:cNvPr>
        <xdr:cNvSpPr txBox="1"/>
      </xdr:nvSpPr>
      <xdr:spPr>
        <a:xfrm>
          <a:off x="16357600" y="10110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439" name="フローチャート: 判断 438">
          <a:extLst>
            <a:ext uri="{FF2B5EF4-FFF2-40B4-BE49-F238E27FC236}">
              <a16:creationId xmlns:a16="http://schemas.microsoft.com/office/drawing/2014/main" id="{10BB2BA0-3D67-4ACC-A10C-D4D976E0D42F}"/>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440" name="フローチャート: 判断 439">
          <a:extLst>
            <a:ext uri="{FF2B5EF4-FFF2-40B4-BE49-F238E27FC236}">
              <a16:creationId xmlns:a16="http://schemas.microsoft.com/office/drawing/2014/main" id="{C033EE1D-5FA1-4638-8A81-EDC5AF6857CC}"/>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41" name="フローチャート: 判断 440">
          <a:extLst>
            <a:ext uri="{FF2B5EF4-FFF2-40B4-BE49-F238E27FC236}">
              <a16:creationId xmlns:a16="http://schemas.microsoft.com/office/drawing/2014/main" id="{EABD36F9-C476-4B9A-B2B1-36A696B4CC84}"/>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442" name="フローチャート: 判断 441">
          <a:extLst>
            <a:ext uri="{FF2B5EF4-FFF2-40B4-BE49-F238E27FC236}">
              <a16:creationId xmlns:a16="http://schemas.microsoft.com/office/drawing/2014/main" id="{EF4539BB-BF50-44F6-A59B-15210548292D}"/>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443" name="フローチャート: 判断 442">
          <a:extLst>
            <a:ext uri="{FF2B5EF4-FFF2-40B4-BE49-F238E27FC236}">
              <a16:creationId xmlns:a16="http://schemas.microsoft.com/office/drawing/2014/main" id="{6254D6C8-11F1-440D-AA5D-0E17E704DD15}"/>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464E6D97-5C8A-43CB-9F8A-0F622D15E44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E1C2C48D-8C09-45C3-8719-BE4865BF694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AD526D8E-6639-4381-B953-65981E2FBCA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2403FB6-2788-4375-BA64-C3B798C0C2E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1B6A6403-BB7D-499F-AA19-0997F3F23A2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164737</xdr:rowOff>
    </xdr:from>
    <xdr:to>
      <xdr:col>85</xdr:col>
      <xdr:colOff>177800</xdr:colOff>
      <xdr:row>57</xdr:row>
      <xdr:rowOff>94887</xdr:rowOff>
    </xdr:to>
    <xdr:sp macro="" textlink="">
      <xdr:nvSpPr>
        <xdr:cNvPr id="449" name="楕円 448">
          <a:extLst>
            <a:ext uri="{FF2B5EF4-FFF2-40B4-BE49-F238E27FC236}">
              <a16:creationId xmlns:a16="http://schemas.microsoft.com/office/drawing/2014/main" id="{6FDBD419-3EF5-4757-B0D1-4843F089A2FB}"/>
            </a:ext>
          </a:extLst>
        </xdr:cNvPr>
        <xdr:cNvSpPr/>
      </xdr:nvSpPr>
      <xdr:spPr>
        <a:xfrm>
          <a:off x="16268700" y="976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16164</xdr:rowOff>
    </xdr:from>
    <xdr:ext cx="405111" cy="259045"/>
    <xdr:sp macro="" textlink="">
      <xdr:nvSpPr>
        <xdr:cNvPr id="450" name="【学校施設】&#10;有形固定資産減価償却率該当値テキスト">
          <a:extLst>
            <a:ext uri="{FF2B5EF4-FFF2-40B4-BE49-F238E27FC236}">
              <a16:creationId xmlns:a16="http://schemas.microsoft.com/office/drawing/2014/main" id="{68313B01-215C-4B3E-A007-A4D1911BC07C}"/>
            </a:ext>
          </a:extLst>
        </xdr:cNvPr>
        <xdr:cNvSpPr txBox="1"/>
      </xdr:nvSpPr>
      <xdr:spPr>
        <a:xfrm>
          <a:off x="16357600" y="961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81462</xdr:rowOff>
    </xdr:from>
    <xdr:to>
      <xdr:col>81</xdr:col>
      <xdr:colOff>101600</xdr:colOff>
      <xdr:row>58</xdr:row>
      <xdr:rowOff>11612</xdr:rowOff>
    </xdr:to>
    <xdr:sp macro="" textlink="">
      <xdr:nvSpPr>
        <xdr:cNvPr id="451" name="楕円 450">
          <a:extLst>
            <a:ext uri="{FF2B5EF4-FFF2-40B4-BE49-F238E27FC236}">
              <a16:creationId xmlns:a16="http://schemas.microsoft.com/office/drawing/2014/main" id="{F9B181CD-08AC-446B-8245-73135CA1B166}"/>
            </a:ext>
          </a:extLst>
        </xdr:cNvPr>
        <xdr:cNvSpPr/>
      </xdr:nvSpPr>
      <xdr:spPr>
        <a:xfrm>
          <a:off x="15430500" y="985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44087</xdr:rowOff>
    </xdr:from>
    <xdr:to>
      <xdr:col>85</xdr:col>
      <xdr:colOff>127000</xdr:colOff>
      <xdr:row>57</xdr:row>
      <xdr:rowOff>132262</xdr:rowOff>
    </xdr:to>
    <xdr:cxnSp macro="">
      <xdr:nvCxnSpPr>
        <xdr:cNvPr id="452" name="直線コネクタ 451">
          <a:extLst>
            <a:ext uri="{FF2B5EF4-FFF2-40B4-BE49-F238E27FC236}">
              <a16:creationId xmlns:a16="http://schemas.microsoft.com/office/drawing/2014/main" id="{FAE5D6B7-BBCB-4FC6-834C-8E02E384FEB3}"/>
            </a:ext>
          </a:extLst>
        </xdr:cNvPr>
        <xdr:cNvCxnSpPr/>
      </xdr:nvCxnSpPr>
      <xdr:spPr>
        <a:xfrm flipV="1">
          <a:off x="15481300" y="9816737"/>
          <a:ext cx="8382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24312</xdr:rowOff>
    </xdr:from>
    <xdr:to>
      <xdr:col>76</xdr:col>
      <xdr:colOff>165100</xdr:colOff>
      <xdr:row>58</xdr:row>
      <xdr:rowOff>125912</xdr:rowOff>
    </xdr:to>
    <xdr:sp macro="" textlink="">
      <xdr:nvSpPr>
        <xdr:cNvPr id="453" name="楕円 452">
          <a:extLst>
            <a:ext uri="{FF2B5EF4-FFF2-40B4-BE49-F238E27FC236}">
              <a16:creationId xmlns:a16="http://schemas.microsoft.com/office/drawing/2014/main" id="{F7B2D22C-F660-4D49-BD6C-0287E8A6364B}"/>
            </a:ext>
          </a:extLst>
        </xdr:cNvPr>
        <xdr:cNvSpPr/>
      </xdr:nvSpPr>
      <xdr:spPr>
        <a:xfrm>
          <a:off x="14541500" y="996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132262</xdr:rowOff>
    </xdr:from>
    <xdr:to>
      <xdr:col>81</xdr:col>
      <xdr:colOff>50800</xdr:colOff>
      <xdr:row>58</xdr:row>
      <xdr:rowOff>75112</xdr:rowOff>
    </xdr:to>
    <xdr:cxnSp macro="">
      <xdr:nvCxnSpPr>
        <xdr:cNvPr id="454" name="直線コネクタ 453">
          <a:extLst>
            <a:ext uri="{FF2B5EF4-FFF2-40B4-BE49-F238E27FC236}">
              <a16:creationId xmlns:a16="http://schemas.microsoft.com/office/drawing/2014/main" id="{C0C772C3-3352-4A13-81D7-D66D786E8787}"/>
            </a:ext>
          </a:extLst>
        </xdr:cNvPr>
        <xdr:cNvCxnSpPr/>
      </xdr:nvCxnSpPr>
      <xdr:spPr>
        <a:xfrm flipV="1">
          <a:off x="14592300" y="990491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7983</xdr:rowOff>
    </xdr:from>
    <xdr:to>
      <xdr:col>72</xdr:col>
      <xdr:colOff>38100</xdr:colOff>
      <xdr:row>58</xdr:row>
      <xdr:rowOff>109583</xdr:rowOff>
    </xdr:to>
    <xdr:sp macro="" textlink="">
      <xdr:nvSpPr>
        <xdr:cNvPr id="455" name="楕円 454">
          <a:extLst>
            <a:ext uri="{FF2B5EF4-FFF2-40B4-BE49-F238E27FC236}">
              <a16:creationId xmlns:a16="http://schemas.microsoft.com/office/drawing/2014/main" id="{2CAD89AE-88AE-448C-A466-480769A6CCE7}"/>
            </a:ext>
          </a:extLst>
        </xdr:cNvPr>
        <xdr:cNvSpPr/>
      </xdr:nvSpPr>
      <xdr:spPr>
        <a:xfrm>
          <a:off x="13652500" y="99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58783</xdr:rowOff>
    </xdr:from>
    <xdr:to>
      <xdr:col>76</xdr:col>
      <xdr:colOff>114300</xdr:colOff>
      <xdr:row>58</xdr:row>
      <xdr:rowOff>75112</xdr:rowOff>
    </xdr:to>
    <xdr:cxnSp macro="">
      <xdr:nvCxnSpPr>
        <xdr:cNvPr id="456" name="直線コネクタ 455">
          <a:extLst>
            <a:ext uri="{FF2B5EF4-FFF2-40B4-BE49-F238E27FC236}">
              <a16:creationId xmlns:a16="http://schemas.microsoft.com/office/drawing/2014/main" id="{48988716-A382-4532-85BE-38E346AD0904}"/>
            </a:ext>
          </a:extLst>
        </xdr:cNvPr>
        <xdr:cNvCxnSpPr/>
      </xdr:nvCxnSpPr>
      <xdr:spPr>
        <a:xfrm>
          <a:off x="13703300" y="1000288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136978</xdr:rowOff>
    </xdr:from>
    <xdr:to>
      <xdr:col>67</xdr:col>
      <xdr:colOff>101600</xdr:colOff>
      <xdr:row>58</xdr:row>
      <xdr:rowOff>67128</xdr:rowOff>
    </xdr:to>
    <xdr:sp macro="" textlink="">
      <xdr:nvSpPr>
        <xdr:cNvPr id="457" name="楕円 456">
          <a:extLst>
            <a:ext uri="{FF2B5EF4-FFF2-40B4-BE49-F238E27FC236}">
              <a16:creationId xmlns:a16="http://schemas.microsoft.com/office/drawing/2014/main" id="{E91309D1-888B-488C-BD89-8FB7D0738321}"/>
            </a:ext>
          </a:extLst>
        </xdr:cNvPr>
        <xdr:cNvSpPr/>
      </xdr:nvSpPr>
      <xdr:spPr>
        <a:xfrm>
          <a:off x="12763500" y="99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16328</xdr:rowOff>
    </xdr:from>
    <xdr:to>
      <xdr:col>71</xdr:col>
      <xdr:colOff>177800</xdr:colOff>
      <xdr:row>58</xdr:row>
      <xdr:rowOff>58783</xdr:rowOff>
    </xdr:to>
    <xdr:cxnSp macro="">
      <xdr:nvCxnSpPr>
        <xdr:cNvPr id="458" name="直線コネクタ 457">
          <a:extLst>
            <a:ext uri="{FF2B5EF4-FFF2-40B4-BE49-F238E27FC236}">
              <a16:creationId xmlns:a16="http://schemas.microsoft.com/office/drawing/2014/main" id="{2F85A52C-19C4-4911-842E-EE6B3312E0F9}"/>
            </a:ext>
          </a:extLst>
        </xdr:cNvPr>
        <xdr:cNvCxnSpPr/>
      </xdr:nvCxnSpPr>
      <xdr:spPr>
        <a:xfrm>
          <a:off x="12814300" y="996042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459" name="n_1aveValue【学校施設】&#10;有形固定資産減価償却率">
          <a:extLst>
            <a:ext uri="{FF2B5EF4-FFF2-40B4-BE49-F238E27FC236}">
              <a16:creationId xmlns:a16="http://schemas.microsoft.com/office/drawing/2014/main" id="{8A26738B-454E-43E2-A7FC-07001B71F394}"/>
            </a:ext>
          </a:extLst>
        </xdr:cNvPr>
        <xdr:cNvSpPr txBox="1"/>
      </xdr:nvSpPr>
      <xdr:spPr>
        <a:xfrm>
          <a:off x="152660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460" name="n_2aveValue【学校施設】&#10;有形固定資産減価償却率">
          <a:extLst>
            <a:ext uri="{FF2B5EF4-FFF2-40B4-BE49-F238E27FC236}">
              <a16:creationId xmlns:a16="http://schemas.microsoft.com/office/drawing/2014/main" id="{BA45F418-596D-4E7B-95F6-1B23070D8314}"/>
            </a:ext>
          </a:extLst>
        </xdr:cNvPr>
        <xdr:cNvSpPr txBox="1"/>
      </xdr:nvSpPr>
      <xdr:spPr>
        <a:xfrm>
          <a:off x="14389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461" name="n_3aveValue【学校施設】&#10;有形固定資産減価償却率">
          <a:extLst>
            <a:ext uri="{FF2B5EF4-FFF2-40B4-BE49-F238E27FC236}">
              <a16:creationId xmlns:a16="http://schemas.microsoft.com/office/drawing/2014/main" id="{94336E44-9EB2-4BF4-9619-222B47A5FEC8}"/>
            </a:ext>
          </a:extLst>
        </xdr:cNvPr>
        <xdr:cNvSpPr txBox="1"/>
      </xdr:nvSpPr>
      <xdr:spPr>
        <a:xfrm>
          <a:off x="13500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462" name="n_4aveValue【学校施設】&#10;有形固定資産減価償却率">
          <a:extLst>
            <a:ext uri="{FF2B5EF4-FFF2-40B4-BE49-F238E27FC236}">
              <a16:creationId xmlns:a16="http://schemas.microsoft.com/office/drawing/2014/main" id="{FAC5955B-E930-455C-A7CE-7BDC5E5F851D}"/>
            </a:ext>
          </a:extLst>
        </xdr:cNvPr>
        <xdr:cNvSpPr txBox="1"/>
      </xdr:nvSpPr>
      <xdr:spPr>
        <a:xfrm>
          <a:off x="12611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28139</xdr:rowOff>
    </xdr:from>
    <xdr:ext cx="405111" cy="259045"/>
    <xdr:sp macro="" textlink="">
      <xdr:nvSpPr>
        <xdr:cNvPr id="463" name="n_1mainValue【学校施設】&#10;有形固定資産減価償却率">
          <a:extLst>
            <a:ext uri="{FF2B5EF4-FFF2-40B4-BE49-F238E27FC236}">
              <a16:creationId xmlns:a16="http://schemas.microsoft.com/office/drawing/2014/main" id="{55F8140B-4D92-4417-B2E5-2D0941D82C0E}"/>
            </a:ext>
          </a:extLst>
        </xdr:cNvPr>
        <xdr:cNvSpPr txBox="1"/>
      </xdr:nvSpPr>
      <xdr:spPr>
        <a:xfrm>
          <a:off x="15266044" y="962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142439</xdr:rowOff>
    </xdr:from>
    <xdr:ext cx="405111" cy="259045"/>
    <xdr:sp macro="" textlink="">
      <xdr:nvSpPr>
        <xdr:cNvPr id="464" name="n_2mainValue【学校施設】&#10;有形固定資産減価償却率">
          <a:extLst>
            <a:ext uri="{FF2B5EF4-FFF2-40B4-BE49-F238E27FC236}">
              <a16:creationId xmlns:a16="http://schemas.microsoft.com/office/drawing/2014/main" id="{55EB6077-BA41-4EDE-8DD2-5C09A1869E60}"/>
            </a:ext>
          </a:extLst>
        </xdr:cNvPr>
        <xdr:cNvSpPr txBox="1"/>
      </xdr:nvSpPr>
      <xdr:spPr>
        <a:xfrm>
          <a:off x="14389744" y="974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126110</xdr:rowOff>
    </xdr:from>
    <xdr:ext cx="405111" cy="259045"/>
    <xdr:sp macro="" textlink="">
      <xdr:nvSpPr>
        <xdr:cNvPr id="465" name="n_3mainValue【学校施設】&#10;有形固定資産減価償却率">
          <a:extLst>
            <a:ext uri="{FF2B5EF4-FFF2-40B4-BE49-F238E27FC236}">
              <a16:creationId xmlns:a16="http://schemas.microsoft.com/office/drawing/2014/main" id="{AFF5C33F-49AA-4462-A45B-6A107E86BBDA}"/>
            </a:ext>
          </a:extLst>
        </xdr:cNvPr>
        <xdr:cNvSpPr txBox="1"/>
      </xdr:nvSpPr>
      <xdr:spPr>
        <a:xfrm>
          <a:off x="13500744" y="972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83655</xdr:rowOff>
    </xdr:from>
    <xdr:ext cx="405111" cy="259045"/>
    <xdr:sp macro="" textlink="">
      <xdr:nvSpPr>
        <xdr:cNvPr id="466" name="n_4mainValue【学校施設】&#10;有形固定資産減価償却率">
          <a:extLst>
            <a:ext uri="{FF2B5EF4-FFF2-40B4-BE49-F238E27FC236}">
              <a16:creationId xmlns:a16="http://schemas.microsoft.com/office/drawing/2014/main" id="{29CAB1EB-6677-4D8A-B152-9837B1455DDB}"/>
            </a:ext>
          </a:extLst>
        </xdr:cNvPr>
        <xdr:cNvSpPr txBox="1"/>
      </xdr:nvSpPr>
      <xdr:spPr>
        <a:xfrm>
          <a:off x="12611744" y="968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7" name="正方形/長方形 466">
          <a:extLst>
            <a:ext uri="{FF2B5EF4-FFF2-40B4-BE49-F238E27FC236}">
              <a16:creationId xmlns:a16="http://schemas.microsoft.com/office/drawing/2014/main" id="{68247576-950F-446B-A9C1-085E36B2C7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8" name="正方形/長方形 467">
          <a:extLst>
            <a:ext uri="{FF2B5EF4-FFF2-40B4-BE49-F238E27FC236}">
              <a16:creationId xmlns:a16="http://schemas.microsoft.com/office/drawing/2014/main" id="{CB039160-3665-4EA9-98DE-C3B81D190A1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9" name="正方形/長方形 468">
          <a:extLst>
            <a:ext uri="{FF2B5EF4-FFF2-40B4-BE49-F238E27FC236}">
              <a16:creationId xmlns:a16="http://schemas.microsoft.com/office/drawing/2014/main" id="{3412D49E-37E5-4ED3-9DA7-D2CAABB235B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0" name="正方形/長方形 469">
          <a:extLst>
            <a:ext uri="{FF2B5EF4-FFF2-40B4-BE49-F238E27FC236}">
              <a16:creationId xmlns:a16="http://schemas.microsoft.com/office/drawing/2014/main" id="{6E5B1F33-2193-4FF5-9364-FED05E3D323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1" name="正方形/長方形 470">
          <a:extLst>
            <a:ext uri="{FF2B5EF4-FFF2-40B4-BE49-F238E27FC236}">
              <a16:creationId xmlns:a16="http://schemas.microsoft.com/office/drawing/2014/main" id="{A47EDB4E-9561-4A87-833A-5ECDE236555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2" name="正方形/長方形 471">
          <a:extLst>
            <a:ext uri="{FF2B5EF4-FFF2-40B4-BE49-F238E27FC236}">
              <a16:creationId xmlns:a16="http://schemas.microsoft.com/office/drawing/2014/main" id="{848EB634-C0B4-407B-9BB2-CB9BF7ECE64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3" name="正方形/長方形 472">
          <a:extLst>
            <a:ext uri="{FF2B5EF4-FFF2-40B4-BE49-F238E27FC236}">
              <a16:creationId xmlns:a16="http://schemas.microsoft.com/office/drawing/2014/main" id="{2D0833B3-815F-44A9-8E9A-18E9FF22350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4" name="正方形/長方形 473">
          <a:extLst>
            <a:ext uri="{FF2B5EF4-FFF2-40B4-BE49-F238E27FC236}">
              <a16:creationId xmlns:a16="http://schemas.microsoft.com/office/drawing/2014/main" id="{B8A33FCA-F72B-44A0-87AC-180E03AD382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75" name="正方形/長方形 474">
          <a:extLst>
            <a:ext uri="{FF2B5EF4-FFF2-40B4-BE49-F238E27FC236}">
              <a16:creationId xmlns:a16="http://schemas.microsoft.com/office/drawing/2014/main" id="{4754DF07-4608-4CE5-8D5B-F644D0EF966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76" name="正方形/長方形 475">
          <a:extLst>
            <a:ext uri="{FF2B5EF4-FFF2-40B4-BE49-F238E27FC236}">
              <a16:creationId xmlns:a16="http://schemas.microsoft.com/office/drawing/2014/main" id="{D17BFA39-0E84-4EF5-BED2-C0768651948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77" name="正方形/長方形 476">
          <a:extLst>
            <a:ext uri="{FF2B5EF4-FFF2-40B4-BE49-F238E27FC236}">
              <a16:creationId xmlns:a16="http://schemas.microsoft.com/office/drawing/2014/main" id="{909CF97B-F918-4FF7-9A55-777720920A7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78" name="正方形/長方形 477">
          <a:extLst>
            <a:ext uri="{FF2B5EF4-FFF2-40B4-BE49-F238E27FC236}">
              <a16:creationId xmlns:a16="http://schemas.microsoft.com/office/drawing/2014/main" id="{77EB1AF5-6609-481E-BEAC-B22B57C2A3C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79" name="正方形/長方形 478">
          <a:extLst>
            <a:ext uri="{FF2B5EF4-FFF2-40B4-BE49-F238E27FC236}">
              <a16:creationId xmlns:a16="http://schemas.microsoft.com/office/drawing/2014/main" id="{89C31C3A-FD33-44AB-9A39-1A2BAA8EF27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80" name="正方形/長方形 479">
          <a:extLst>
            <a:ext uri="{FF2B5EF4-FFF2-40B4-BE49-F238E27FC236}">
              <a16:creationId xmlns:a16="http://schemas.microsoft.com/office/drawing/2014/main" id="{F283DDDC-3FCE-482D-9886-4F60EA7567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81" name="正方形/長方形 480">
          <a:extLst>
            <a:ext uri="{FF2B5EF4-FFF2-40B4-BE49-F238E27FC236}">
              <a16:creationId xmlns:a16="http://schemas.microsoft.com/office/drawing/2014/main" id="{AE559C35-626F-4913-9B5D-FE1C384048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82" name="正方形/長方形 481">
          <a:extLst>
            <a:ext uri="{FF2B5EF4-FFF2-40B4-BE49-F238E27FC236}">
              <a16:creationId xmlns:a16="http://schemas.microsoft.com/office/drawing/2014/main" id="{95DCDAFD-805C-4DD8-AC9D-9F8157DBA3D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83" name="テキスト ボックス 482">
          <a:extLst>
            <a:ext uri="{FF2B5EF4-FFF2-40B4-BE49-F238E27FC236}">
              <a16:creationId xmlns:a16="http://schemas.microsoft.com/office/drawing/2014/main" id="{48A19DBF-CA24-4E1E-A3B0-AB144700B0C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84" name="直線コネクタ 483">
          <a:extLst>
            <a:ext uri="{FF2B5EF4-FFF2-40B4-BE49-F238E27FC236}">
              <a16:creationId xmlns:a16="http://schemas.microsoft.com/office/drawing/2014/main" id="{D4451992-51D0-4E95-8182-E5C79E91D58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85" name="テキスト ボックス 484">
          <a:extLst>
            <a:ext uri="{FF2B5EF4-FFF2-40B4-BE49-F238E27FC236}">
              <a16:creationId xmlns:a16="http://schemas.microsoft.com/office/drawing/2014/main" id="{0B5200FC-AAF9-42DE-ADA4-1A70F6E3909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86" name="直線コネクタ 485">
          <a:extLst>
            <a:ext uri="{FF2B5EF4-FFF2-40B4-BE49-F238E27FC236}">
              <a16:creationId xmlns:a16="http://schemas.microsoft.com/office/drawing/2014/main" id="{4718E31B-A7E2-4231-AD65-E8C1608850A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87" name="テキスト ボックス 486">
          <a:extLst>
            <a:ext uri="{FF2B5EF4-FFF2-40B4-BE49-F238E27FC236}">
              <a16:creationId xmlns:a16="http://schemas.microsoft.com/office/drawing/2014/main" id="{B0C1638D-8EC9-498E-896C-B6884D2B645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88" name="直線コネクタ 487">
          <a:extLst>
            <a:ext uri="{FF2B5EF4-FFF2-40B4-BE49-F238E27FC236}">
              <a16:creationId xmlns:a16="http://schemas.microsoft.com/office/drawing/2014/main" id="{1FC02154-13A3-43B1-BA66-5927A831E96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89" name="テキスト ボックス 488">
          <a:extLst>
            <a:ext uri="{FF2B5EF4-FFF2-40B4-BE49-F238E27FC236}">
              <a16:creationId xmlns:a16="http://schemas.microsoft.com/office/drawing/2014/main" id="{B6C94C43-E64A-4D07-B119-94B282654E2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90" name="直線コネクタ 489">
          <a:extLst>
            <a:ext uri="{FF2B5EF4-FFF2-40B4-BE49-F238E27FC236}">
              <a16:creationId xmlns:a16="http://schemas.microsoft.com/office/drawing/2014/main" id="{FD45DE0B-D576-4DE1-B8B4-E335E98ACBD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91" name="テキスト ボックス 490">
          <a:extLst>
            <a:ext uri="{FF2B5EF4-FFF2-40B4-BE49-F238E27FC236}">
              <a16:creationId xmlns:a16="http://schemas.microsoft.com/office/drawing/2014/main" id="{DFD3D36B-2891-4BBF-A456-E7191D8C479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92" name="直線コネクタ 491">
          <a:extLst>
            <a:ext uri="{FF2B5EF4-FFF2-40B4-BE49-F238E27FC236}">
              <a16:creationId xmlns:a16="http://schemas.microsoft.com/office/drawing/2014/main" id="{77D9751F-F0F4-4B6B-8A70-3F79418E4EC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93" name="テキスト ボックス 492">
          <a:extLst>
            <a:ext uri="{FF2B5EF4-FFF2-40B4-BE49-F238E27FC236}">
              <a16:creationId xmlns:a16="http://schemas.microsoft.com/office/drawing/2014/main" id="{DBAB7B10-A06B-41D5-81F2-DCA6691EDE7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94" name="直線コネクタ 493">
          <a:extLst>
            <a:ext uri="{FF2B5EF4-FFF2-40B4-BE49-F238E27FC236}">
              <a16:creationId xmlns:a16="http://schemas.microsoft.com/office/drawing/2014/main" id="{CF8B8B57-553B-495D-8AE7-AB20D628666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95" name="テキスト ボックス 494">
          <a:extLst>
            <a:ext uri="{FF2B5EF4-FFF2-40B4-BE49-F238E27FC236}">
              <a16:creationId xmlns:a16="http://schemas.microsoft.com/office/drawing/2014/main" id="{A0339878-53AB-40D1-9DDD-AF0735BDEC5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96" name="直線コネクタ 495">
          <a:extLst>
            <a:ext uri="{FF2B5EF4-FFF2-40B4-BE49-F238E27FC236}">
              <a16:creationId xmlns:a16="http://schemas.microsoft.com/office/drawing/2014/main" id="{6B92519F-193F-4DE5-8930-F1A82532E66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97" name="テキスト ボックス 496">
          <a:extLst>
            <a:ext uri="{FF2B5EF4-FFF2-40B4-BE49-F238E27FC236}">
              <a16:creationId xmlns:a16="http://schemas.microsoft.com/office/drawing/2014/main" id="{D06FA97D-8341-4CB8-8869-1FBC8AEFDCD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98" name="【児童館】&#10;有形固定資産減価償却率グラフ枠">
          <a:extLst>
            <a:ext uri="{FF2B5EF4-FFF2-40B4-BE49-F238E27FC236}">
              <a16:creationId xmlns:a16="http://schemas.microsoft.com/office/drawing/2014/main" id="{6FE623A4-D0BE-4FA2-96A5-AF96C3F7840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499" name="直線コネクタ 498">
          <a:extLst>
            <a:ext uri="{FF2B5EF4-FFF2-40B4-BE49-F238E27FC236}">
              <a16:creationId xmlns:a16="http://schemas.microsoft.com/office/drawing/2014/main" id="{9D52D55B-4526-4DB8-BA76-942CBD338538}"/>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500" name="【児童館】&#10;有形固定資産減価償却率最小値テキスト">
          <a:extLst>
            <a:ext uri="{FF2B5EF4-FFF2-40B4-BE49-F238E27FC236}">
              <a16:creationId xmlns:a16="http://schemas.microsoft.com/office/drawing/2014/main" id="{7F4A13EC-FB66-449D-8C81-4F6AACC5E363}"/>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501" name="直線コネクタ 500">
          <a:extLst>
            <a:ext uri="{FF2B5EF4-FFF2-40B4-BE49-F238E27FC236}">
              <a16:creationId xmlns:a16="http://schemas.microsoft.com/office/drawing/2014/main" id="{5EBD09B9-5C18-4943-B408-325039E1D9FA}"/>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02" name="【児童館】&#10;有形固定資産減価償却率最大値テキスト">
          <a:extLst>
            <a:ext uri="{FF2B5EF4-FFF2-40B4-BE49-F238E27FC236}">
              <a16:creationId xmlns:a16="http://schemas.microsoft.com/office/drawing/2014/main" id="{99E929EB-0496-429C-95EE-4088D1295DC8}"/>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503" name="直線コネクタ 502">
          <a:extLst>
            <a:ext uri="{FF2B5EF4-FFF2-40B4-BE49-F238E27FC236}">
              <a16:creationId xmlns:a16="http://schemas.microsoft.com/office/drawing/2014/main" id="{E1968139-0E71-44C2-8DA7-0727E1C147F1}"/>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504" name="【児童館】&#10;有形固定資産減価償却率平均値テキスト">
          <a:extLst>
            <a:ext uri="{FF2B5EF4-FFF2-40B4-BE49-F238E27FC236}">
              <a16:creationId xmlns:a16="http://schemas.microsoft.com/office/drawing/2014/main" id="{174D95C8-A796-49C3-8E42-CFF708833653}"/>
            </a:ext>
          </a:extLst>
        </xdr:cNvPr>
        <xdr:cNvSpPr txBox="1"/>
      </xdr:nvSpPr>
      <xdr:spPr>
        <a:xfrm>
          <a:off x="16357600" y="1391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505" name="フローチャート: 判断 504">
          <a:extLst>
            <a:ext uri="{FF2B5EF4-FFF2-40B4-BE49-F238E27FC236}">
              <a16:creationId xmlns:a16="http://schemas.microsoft.com/office/drawing/2014/main" id="{76294A6C-3EEB-480C-833A-B496E76C6EF5}"/>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506" name="フローチャート: 判断 505">
          <a:extLst>
            <a:ext uri="{FF2B5EF4-FFF2-40B4-BE49-F238E27FC236}">
              <a16:creationId xmlns:a16="http://schemas.microsoft.com/office/drawing/2014/main" id="{ED14009B-5AAD-44FE-BE5C-FE283EFFA47E}"/>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507" name="フローチャート: 判断 506">
          <a:extLst>
            <a:ext uri="{FF2B5EF4-FFF2-40B4-BE49-F238E27FC236}">
              <a16:creationId xmlns:a16="http://schemas.microsoft.com/office/drawing/2014/main" id="{D6AAB3B0-B710-4A8A-9375-A0AA6E6EC071}"/>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508" name="フローチャート: 判断 507">
          <a:extLst>
            <a:ext uri="{FF2B5EF4-FFF2-40B4-BE49-F238E27FC236}">
              <a16:creationId xmlns:a16="http://schemas.microsoft.com/office/drawing/2014/main" id="{7E3AE3E2-2005-4760-8F11-575F274B292E}"/>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509" name="フローチャート: 判断 508">
          <a:extLst>
            <a:ext uri="{FF2B5EF4-FFF2-40B4-BE49-F238E27FC236}">
              <a16:creationId xmlns:a16="http://schemas.microsoft.com/office/drawing/2014/main" id="{ADD3A552-3F3B-4903-A184-027AF537F0EB}"/>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10" name="テキスト ボックス 509">
          <a:extLst>
            <a:ext uri="{FF2B5EF4-FFF2-40B4-BE49-F238E27FC236}">
              <a16:creationId xmlns:a16="http://schemas.microsoft.com/office/drawing/2014/main" id="{7CDD2530-34D6-455A-B682-B974BA29F14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11" name="テキスト ボックス 510">
          <a:extLst>
            <a:ext uri="{FF2B5EF4-FFF2-40B4-BE49-F238E27FC236}">
              <a16:creationId xmlns:a16="http://schemas.microsoft.com/office/drawing/2014/main" id="{E96D0282-2645-4883-8114-8BC386F98FE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1A652A81-C969-4D41-B652-BAF8382199B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304ADF0A-3193-4F9B-812D-29AF092E62A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5020CE30-59F1-420E-BFCA-55E432D89EC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50164</xdr:rowOff>
    </xdr:from>
    <xdr:to>
      <xdr:col>85</xdr:col>
      <xdr:colOff>177800</xdr:colOff>
      <xdr:row>83</xdr:row>
      <xdr:rowOff>151764</xdr:rowOff>
    </xdr:to>
    <xdr:sp macro="" textlink="">
      <xdr:nvSpPr>
        <xdr:cNvPr id="515" name="楕円 514">
          <a:extLst>
            <a:ext uri="{FF2B5EF4-FFF2-40B4-BE49-F238E27FC236}">
              <a16:creationId xmlns:a16="http://schemas.microsoft.com/office/drawing/2014/main" id="{1C8FC6C1-D21E-4A43-895D-499C88060FFC}"/>
            </a:ext>
          </a:extLst>
        </xdr:cNvPr>
        <xdr:cNvSpPr/>
      </xdr:nvSpPr>
      <xdr:spPr>
        <a:xfrm>
          <a:off x="16268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28591</xdr:rowOff>
    </xdr:from>
    <xdr:ext cx="405111" cy="259045"/>
    <xdr:sp macro="" textlink="">
      <xdr:nvSpPr>
        <xdr:cNvPr id="516" name="【児童館】&#10;有形固定資産減価償却率該当値テキスト">
          <a:extLst>
            <a:ext uri="{FF2B5EF4-FFF2-40B4-BE49-F238E27FC236}">
              <a16:creationId xmlns:a16="http://schemas.microsoft.com/office/drawing/2014/main" id="{74D19C30-537E-4049-A6FB-752F12B0BA7D}"/>
            </a:ext>
          </a:extLst>
        </xdr:cNvPr>
        <xdr:cNvSpPr txBox="1"/>
      </xdr:nvSpPr>
      <xdr:spPr>
        <a:xfrm>
          <a:off x="16357600"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xdr:rowOff>
    </xdr:from>
    <xdr:to>
      <xdr:col>81</xdr:col>
      <xdr:colOff>101600</xdr:colOff>
      <xdr:row>83</xdr:row>
      <xdr:rowOff>115570</xdr:rowOff>
    </xdr:to>
    <xdr:sp macro="" textlink="">
      <xdr:nvSpPr>
        <xdr:cNvPr id="517" name="楕円 516">
          <a:extLst>
            <a:ext uri="{FF2B5EF4-FFF2-40B4-BE49-F238E27FC236}">
              <a16:creationId xmlns:a16="http://schemas.microsoft.com/office/drawing/2014/main" id="{B9FA202C-7ED5-4721-ACB1-91DABF9BA410}"/>
            </a:ext>
          </a:extLst>
        </xdr:cNvPr>
        <xdr:cNvSpPr/>
      </xdr:nvSpPr>
      <xdr:spPr>
        <a:xfrm>
          <a:off x="154305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64770</xdr:rowOff>
    </xdr:from>
    <xdr:to>
      <xdr:col>85</xdr:col>
      <xdr:colOff>127000</xdr:colOff>
      <xdr:row>83</xdr:row>
      <xdr:rowOff>100964</xdr:rowOff>
    </xdr:to>
    <xdr:cxnSp macro="">
      <xdr:nvCxnSpPr>
        <xdr:cNvPr id="518" name="直線コネクタ 517">
          <a:extLst>
            <a:ext uri="{FF2B5EF4-FFF2-40B4-BE49-F238E27FC236}">
              <a16:creationId xmlns:a16="http://schemas.microsoft.com/office/drawing/2014/main" id="{11B15EC9-03D5-40D0-8775-537362E02AA3}"/>
            </a:ext>
          </a:extLst>
        </xdr:cNvPr>
        <xdr:cNvCxnSpPr/>
      </xdr:nvCxnSpPr>
      <xdr:spPr>
        <a:xfrm>
          <a:off x="15481300" y="1429512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519" name="楕円 518">
          <a:extLst>
            <a:ext uri="{FF2B5EF4-FFF2-40B4-BE49-F238E27FC236}">
              <a16:creationId xmlns:a16="http://schemas.microsoft.com/office/drawing/2014/main" id="{132230BE-E1FA-4AF0-BDD7-86FF3F6482ED}"/>
            </a:ext>
          </a:extLst>
        </xdr:cNvPr>
        <xdr:cNvSpPr/>
      </xdr:nvSpPr>
      <xdr:spPr>
        <a:xfrm>
          <a:off x="1454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26670</xdr:rowOff>
    </xdr:from>
    <xdr:to>
      <xdr:col>81</xdr:col>
      <xdr:colOff>50800</xdr:colOff>
      <xdr:row>83</xdr:row>
      <xdr:rowOff>64770</xdr:rowOff>
    </xdr:to>
    <xdr:cxnSp macro="">
      <xdr:nvCxnSpPr>
        <xdr:cNvPr id="520" name="直線コネクタ 519">
          <a:extLst>
            <a:ext uri="{FF2B5EF4-FFF2-40B4-BE49-F238E27FC236}">
              <a16:creationId xmlns:a16="http://schemas.microsoft.com/office/drawing/2014/main" id="{1D36D26E-0195-463C-8DD9-424748E008C1}"/>
            </a:ext>
          </a:extLst>
        </xdr:cNvPr>
        <xdr:cNvCxnSpPr/>
      </xdr:nvCxnSpPr>
      <xdr:spPr>
        <a:xfrm>
          <a:off x="14592300" y="14257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111125</xdr:rowOff>
    </xdr:from>
    <xdr:to>
      <xdr:col>72</xdr:col>
      <xdr:colOff>38100</xdr:colOff>
      <xdr:row>83</xdr:row>
      <xdr:rowOff>41275</xdr:rowOff>
    </xdr:to>
    <xdr:sp macro="" textlink="">
      <xdr:nvSpPr>
        <xdr:cNvPr id="521" name="楕円 520">
          <a:extLst>
            <a:ext uri="{FF2B5EF4-FFF2-40B4-BE49-F238E27FC236}">
              <a16:creationId xmlns:a16="http://schemas.microsoft.com/office/drawing/2014/main" id="{382424E5-95E9-4D44-A89C-1D010F558662}"/>
            </a:ext>
          </a:extLst>
        </xdr:cNvPr>
        <xdr:cNvSpPr/>
      </xdr:nvSpPr>
      <xdr:spPr>
        <a:xfrm>
          <a:off x="136525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161925</xdr:rowOff>
    </xdr:from>
    <xdr:to>
      <xdr:col>76</xdr:col>
      <xdr:colOff>114300</xdr:colOff>
      <xdr:row>83</xdr:row>
      <xdr:rowOff>26670</xdr:rowOff>
    </xdr:to>
    <xdr:cxnSp macro="">
      <xdr:nvCxnSpPr>
        <xdr:cNvPr id="522" name="直線コネクタ 521">
          <a:extLst>
            <a:ext uri="{FF2B5EF4-FFF2-40B4-BE49-F238E27FC236}">
              <a16:creationId xmlns:a16="http://schemas.microsoft.com/office/drawing/2014/main" id="{78B1B3B8-09C6-428C-AB88-047743982C23}"/>
            </a:ext>
          </a:extLst>
        </xdr:cNvPr>
        <xdr:cNvCxnSpPr/>
      </xdr:nvCxnSpPr>
      <xdr:spPr>
        <a:xfrm>
          <a:off x="13703300" y="142208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71120</xdr:rowOff>
    </xdr:from>
    <xdr:to>
      <xdr:col>67</xdr:col>
      <xdr:colOff>101600</xdr:colOff>
      <xdr:row>83</xdr:row>
      <xdr:rowOff>1270</xdr:rowOff>
    </xdr:to>
    <xdr:sp macro="" textlink="">
      <xdr:nvSpPr>
        <xdr:cNvPr id="523" name="楕円 522">
          <a:extLst>
            <a:ext uri="{FF2B5EF4-FFF2-40B4-BE49-F238E27FC236}">
              <a16:creationId xmlns:a16="http://schemas.microsoft.com/office/drawing/2014/main" id="{B32B2EFD-6754-46AB-BAE8-11EAF33DDD37}"/>
            </a:ext>
          </a:extLst>
        </xdr:cNvPr>
        <xdr:cNvSpPr/>
      </xdr:nvSpPr>
      <xdr:spPr>
        <a:xfrm>
          <a:off x="12763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121920</xdr:rowOff>
    </xdr:from>
    <xdr:to>
      <xdr:col>71</xdr:col>
      <xdr:colOff>177800</xdr:colOff>
      <xdr:row>82</xdr:row>
      <xdr:rowOff>161925</xdr:rowOff>
    </xdr:to>
    <xdr:cxnSp macro="">
      <xdr:nvCxnSpPr>
        <xdr:cNvPr id="524" name="直線コネクタ 523">
          <a:extLst>
            <a:ext uri="{FF2B5EF4-FFF2-40B4-BE49-F238E27FC236}">
              <a16:creationId xmlns:a16="http://schemas.microsoft.com/office/drawing/2014/main" id="{C50B8A93-F516-4938-93A7-9D994E548559}"/>
            </a:ext>
          </a:extLst>
        </xdr:cNvPr>
        <xdr:cNvCxnSpPr/>
      </xdr:nvCxnSpPr>
      <xdr:spPr>
        <a:xfrm>
          <a:off x="12814300" y="1418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525" name="n_1aveValue【児童館】&#10;有形固定資産減価償却率">
          <a:extLst>
            <a:ext uri="{FF2B5EF4-FFF2-40B4-BE49-F238E27FC236}">
              <a16:creationId xmlns:a16="http://schemas.microsoft.com/office/drawing/2014/main" id="{BCE592CD-BA5C-4F0D-AAEB-4F33D41AFBBC}"/>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526" name="n_2aveValue【児童館】&#10;有形固定資産減価償却率">
          <a:extLst>
            <a:ext uri="{FF2B5EF4-FFF2-40B4-BE49-F238E27FC236}">
              <a16:creationId xmlns:a16="http://schemas.microsoft.com/office/drawing/2014/main" id="{07C798B4-DD41-4EC7-936F-4FA5C2C8B548}"/>
            </a:ext>
          </a:extLst>
        </xdr:cNvPr>
        <xdr:cNvSpPr txBox="1"/>
      </xdr:nvSpPr>
      <xdr:spPr>
        <a:xfrm>
          <a:off x="14389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527" name="n_3aveValue【児童館】&#10;有形固定資産減価償却率">
          <a:extLst>
            <a:ext uri="{FF2B5EF4-FFF2-40B4-BE49-F238E27FC236}">
              <a16:creationId xmlns:a16="http://schemas.microsoft.com/office/drawing/2014/main" id="{CEE22296-8469-4FB3-B434-A500D9EA5A5C}"/>
            </a:ext>
          </a:extLst>
        </xdr:cNvPr>
        <xdr:cNvSpPr txBox="1"/>
      </xdr:nvSpPr>
      <xdr:spPr>
        <a:xfrm>
          <a:off x="13500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528" name="n_4aveValue【児童館】&#10;有形固定資産減価償却率">
          <a:extLst>
            <a:ext uri="{FF2B5EF4-FFF2-40B4-BE49-F238E27FC236}">
              <a16:creationId xmlns:a16="http://schemas.microsoft.com/office/drawing/2014/main" id="{9343A1C3-7A17-4EA4-9BE4-FCAB9B7F4D4D}"/>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106697</xdr:rowOff>
    </xdr:from>
    <xdr:ext cx="405111" cy="259045"/>
    <xdr:sp macro="" textlink="">
      <xdr:nvSpPr>
        <xdr:cNvPr id="529" name="n_1mainValue【児童館】&#10;有形固定資産減価償却率">
          <a:extLst>
            <a:ext uri="{FF2B5EF4-FFF2-40B4-BE49-F238E27FC236}">
              <a16:creationId xmlns:a16="http://schemas.microsoft.com/office/drawing/2014/main" id="{C49AD032-864F-4EDE-BBFA-9DEECBAE40B3}"/>
            </a:ext>
          </a:extLst>
        </xdr:cNvPr>
        <xdr:cNvSpPr txBox="1"/>
      </xdr:nvSpPr>
      <xdr:spPr>
        <a:xfrm>
          <a:off x="15266044"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68597</xdr:rowOff>
    </xdr:from>
    <xdr:ext cx="405111" cy="259045"/>
    <xdr:sp macro="" textlink="">
      <xdr:nvSpPr>
        <xdr:cNvPr id="530" name="n_2mainValue【児童館】&#10;有形固定資産減価償却率">
          <a:extLst>
            <a:ext uri="{FF2B5EF4-FFF2-40B4-BE49-F238E27FC236}">
              <a16:creationId xmlns:a16="http://schemas.microsoft.com/office/drawing/2014/main" id="{FA4FD0D4-5623-49B9-B254-4F2DFEBBC949}"/>
            </a:ext>
          </a:extLst>
        </xdr:cNvPr>
        <xdr:cNvSpPr txBox="1"/>
      </xdr:nvSpPr>
      <xdr:spPr>
        <a:xfrm>
          <a:off x="14389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32402</xdr:rowOff>
    </xdr:from>
    <xdr:ext cx="405111" cy="259045"/>
    <xdr:sp macro="" textlink="">
      <xdr:nvSpPr>
        <xdr:cNvPr id="531" name="n_3mainValue【児童館】&#10;有形固定資産減価償却率">
          <a:extLst>
            <a:ext uri="{FF2B5EF4-FFF2-40B4-BE49-F238E27FC236}">
              <a16:creationId xmlns:a16="http://schemas.microsoft.com/office/drawing/2014/main" id="{A272C71F-839E-47DE-AAAB-7B7918374BDB}"/>
            </a:ext>
          </a:extLst>
        </xdr:cNvPr>
        <xdr:cNvSpPr txBox="1"/>
      </xdr:nvSpPr>
      <xdr:spPr>
        <a:xfrm>
          <a:off x="13500744" y="1426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163847</xdr:rowOff>
    </xdr:from>
    <xdr:ext cx="405111" cy="259045"/>
    <xdr:sp macro="" textlink="">
      <xdr:nvSpPr>
        <xdr:cNvPr id="532" name="n_4mainValue【児童館】&#10;有形固定資産減価償却率">
          <a:extLst>
            <a:ext uri="{FF2B5EF4-FFF2-40B4-BE49-F238E27FC236}">
              <a16:creationId xmlns:a16="http://schemas.microsoft.com/office/drawing/2014/main" id="{F554FD83-1F87-4D8E-B79B-D0C230321180}"/>
            </a:ext>
          </a:extLst>
        </xdr:cNvPr>
        <xdr:cNvSpPr txBox="1"/>
      </xdr:nvSpPr>
      <xdr:spPr>
        <a:xfrm>
          <a:off x="126117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B27632AF-0768-4039-B0A9-2497D2637C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115EE2B5-1794-40C8-8A48-7A241DE0922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F3BB64ED-AFC9-42F4-81E0-5EC9A5C6F65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977E6EA7-16EE-47C3-B7F0-1AA9E6C6C01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FA8B8447-834F-4C45-AD66-F4A48F9F60A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142ACAB4-2905-440C-9CEF-2AB0859A3B4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AB15B2E4-6D81-4211-B958-7479CB4420D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4621C73E-E09C-4377-8996-A179E55A925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984F1295-0B2D-4874-9BFE-7E3DB3043CD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542" name="正方形/長方形 541">
          <a:extLst>
            <a:ext uri="{FF2B5EF4-FFF2-40B4-BE49-F238E27FC236}">
              <a16:creationId xmlns:a16="http://schemas.microsoft.com/office/drawing/2014/main" id="{2DA8A8F5-ED06-491B-9BE4-15B49D5AE072}"/>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543" name="正方形/長方形 542">
          <a:extLst>
            <a:ext uri="{FF2B5EF4-FFF2-40B4-BE49-F238E27FC236}">
              <a16:creationId xmlns:a16="http://schemas.microsoft.com/office/drawing/2014/main" id="{720CF4F4-D72D-4443-BE86-4280C7046225}"/>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544" name="正方形/長方形 543">
          <a:extLst>
            <a:ext uri="{FF2B5EF4-FFF2-40B4-BE49-F238E27FC236}">
              <a16:creationId xmlns:a16="http://schemas.microsoft.com/office/drawing/2014/main" id="{212BF160-08F2-4082-855A-1BB9C14413D6}"/>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545" name="正方形/長方形 544">
          <a:extLst>
            <a:ext uri="{FF2B5EF4-FFF2-40B4-BE49-F238E27FC236}">
              <a16:creationId xmlns:a16="http://schemas.microsoft.com/office/drawing/2014/main" id="{50D6BEE0-6ED1-411F-9029-4FF4113E45EF}"/>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E299B953-7E1B-437D-B807-82DDA4899E12}"/>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7" name="正方形/長方形 546">
          <a:extLst>
            <a:ext uri="{FF2B5EF4-FFF2-40B4-BE49-F238E27FC236}">
              <a16:creationId xmlns:a16="http://schemas.microsoft.com/office/drawing/2014/main" id="{D8DBE4F0-7FCB-40E1-91F1-D895E03A33E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548" name="正方形/長方形 547">
          <a:extLst>
            <a:ext uri="{FF2B5EF4-FFF2-40B4-BE49-F238E27FC236}">
              <a16:creationId xmlns:a16="http://schemas.microsoft.com/office/drawing/2014/main" id="{D6CA785B-69B7-4F96-8FC1-A146337BF02A}"/>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549" name="正方形/長方形 548">
          <a:extLst>
            <a:ext uri="{FF2B5EF4-FFF2-40B4-BE49-F238E27FC236}">
              <a16:creationId xmlns:a16="http://schemas.microsoft.com/office/drawing/2014/main" id="{A78BBBA2-0053-41BA-95E6-9BA4BF330368}"/>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550" name="正方形/長方形 549">
          <a:extLst>
            <a:ext uri="{FF2B5EF4-FFF2-40B4-BE49-F238E27FC236}">
              <a16:creationId xmlns:a16="http://schemas.microsoft.com/office/drawing/2014/main" id="{CFCBEEBA-5666-4F38-BC8F-47AD2B75E052}"/>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551" name="正方形/長方形 550">
          <a:extLst>
            <a:ext uri="{FF2B5EF4-FFF2-40B4-BE49-F238E27FC236}">
              <a16:creationId xmlns:a16="http://schemas.microsoft.com/office/drawing/2014/main" id="{2618CAAD-DFC0-4B4B-8E7A-EBAC8F75D8FC}"/>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2" name="正方形/長方形 551">
          <a:extLst>
            <a:ext uri="{FF2B5EF4-FFF2-40B4-BE49-F238E27FC236}">
              <a16:creationId xmlns:a16="http://schemas.microsoft.com/office/drawing/2014/main" id="{96235B8E-D285-400D-AE84-660B8E52C852}"/>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3" name="正方形/長方形 552">
          <a:extLst>
            <a:ext uri="{FF2B5EF4-FFF2-40B4-BE49-F238E27FC236}">
              <a16:creationId xmlns:a16="http://schemas.microsoft.com/office/drawing/2014/main" id="{29A74840-EF47-4113-A6A7-BCA063A85F8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4" name="正方形/長方形 553">
          <a:extLst>
            <a:ext uri="{FF2B5EF4-FFF2-40B4-BE49-F238E27FC236}">
              <a16:creationId xmlns:a16="http://schemas.microsoft.com/office/drawing/2014/main" id="{A6D62B0F-9DDD-4211-9A7D-19FBE3EBA38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5" name="テキスト ボックス 554">
          <a:extLst>
            <a:ext uri="{FF2B5EF4-FFF2-40B4-BE49-F238E27FC236}">
              <a16:creationId xmlns:a16="http://schemas.microsoft.com/office/drawing/2014/main" id="{1CBD4629-1002-4F62-B018-2403698142C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学校施設の有形固定資産減価償却率は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40.6</a:t>
          </a:r>
          <a:r>
            <a:rPr kumimoji="1" lang="ja-JP" altLang="en-US" sz="1300">
              <a:latin typeface="ＭＳ Ｐゴシック" panose="020B0600070205080204" pitchFamily="50" charset="-128"/>
              <a:ea typeface="ＭＳ Ｐゴシック" panose="020B0600070205080204" pitchFamily="50" charset="-128"/>
            </a:rPr>
            <a:t>％で、類似団体内平均値と比較して</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ポイント低くなっています。</a:t>
          </a:r>
        </a:p>
        <a:p>
          <a:r>
            <a:rPr kumimoji="1" lang="ja-JP" altLang="en-US" sz="1300">
              <a:latin typeface="ＭＳ Ｐゴシック" panose="020B0600070205080204" pitchFamily="50" charset="-128"/>
              <a:ea typeface="ＭＳ Ｐゴシック" panose="020B0600070205080204" pitchFamily="50" charset="-128"/>
            </a:rPr>
            <a:t>　一方、道路の有形固定資産減価償却率は</a:t>
          </a:r>
          <a:r>
            <a:rPr kumimoji="1" lang="en-US" altLang="ja-JP" sz="1300">
              <a:latin typeface="ＭＳ Ｐゴシック" panose="020B0600070205080204" pitchFamily="50" charset="-128"/>
              <a:ea typeface="ＭＳ Ｐゴシック" panose="020B0600070205080204" pitchFamily="50" charset="-128"/>
            </a:rPr>
            <a:t>97.8</a:t>
          </a:r>
          <a:r>
            <a:rPr kumimoji="1" lang="ja-JP" altLang="en-US" sz="1300">
              <a:latin typeface="ＭＳ Ｐゴシック" panose="020B0600070205080204" pitchFamily="50" charset="-128"/>
              <a:ea typeface="ＭＳ Ｐゴシック" panose="020B0600070205080204" pitchFamily="50" charset="-128"/>
            </a:rPr>
            <a:t>％となっており、類似団体内平均値と比較して</a:t>
          </a:r>
          <a:r>
            <a:rPr kumimoji="1" lang="en-US" altLang="ja-JP" sz="1300">
              <a:latin typeface="ＭＳ Ｐゴシック" panose="020B0600070205080204" pitchFamily="50" charset="-128"/>
              <a:ea typeface="ＭＳ Ｐゴシック" panose="020B0600070205080204" pitchFamily="50" charset="-128"/>
            </a:rPr>
            <a:t>37.5</a:t>
          </a:r>
          <a:r>
            <a:rPr kumimoji="1" lang="ja-JP" altLang="en-US" sz="1300">
              <a:latin typeface="ＭＳ Ｐゴシック" panose="020B0600070205080204" pitchFamily="50" charset="-128"/>
              <a:ea typeface="ＭＳ Ｐゴシック" panose="020B0600070205080204" pitchFamily="50" charset="-128"/>
            </a:rPr>
            <a:t>ポイント高くなっています。</a:t>
          </a:r>
        </a:p>
        <a:p>
          <a:r>
            <a:rPr kumimoji="1" lang="ja-JP" altLang="en-US" sz="1300">
              <a:latin typeface="ＭＳ Ｐゴシック" panose="020B0600070205080204" pitchFamily="50" charset="-128"/>
              <a:ea typeface="ＭＳ Ｐゴシック" panose="020B0600070205080204" pitchFamily="50" charset="-128"/>
            </a:rPr>
            <a:t>　今後、公共施設や道路、橋梁等の更新経費が増大することが想定されるため、計画的に機能更新を進めていく必要があります。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6BD49C0-DCD1-42A8-855C-868A66A4A31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C7763D4-EAE0-4571-82E5-7962D048044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BCB5B4-A920-42AB-8938-14B30B3890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4F4454-CEFF-4D80-82CA-FEE928988CB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東京都大田区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1EE6C98-DB18-43DF-A807-7E24646545B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8A7974-59DF-44E9-9595-3C4BA9BF7A9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6EDF34-36B9-4CAE-8929-2A5058524D5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0F48B58-5A6A-41C7-9DF6-00D669C71F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FEE9009-64F2-4418-BE87-B2A360FB6A8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43BDC47-B553-47F1-A7A4-57DB73CAFCF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740,519
708,478
61.86
336,234,792
331,755,472
154,647
193,082,482
21,859,905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DD4DF9-8491-47B0-8EE4-44D8E5DB0E2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9F8D7C-AA4E-4586-8F84-0B164134241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11A7E0-0C3A-40F3-AB39-68ED9D883AB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301FB5-F2ED-4D0B-B2A1-5AD5ABE7F27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986558-2541-439A-87FC-76CEF5B3208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955569B-80D0-4236-B01F-B4082A6C1C62}"/>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C417F50-5BB3-4F47-A77E-185DDAEDFE4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3C4988F-EE12-4B55-9F71-7244C6019CB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41405D-E59D-4F0C-9432-12C0EA186D8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F42D43-BA21-4BED-8B63-AADD3C8984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3C74E5-0CAC-4278-85D7-11720A407A6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5FABEA-0B9E-4551-96FF-A5292B14DEC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04926A-F11A-415B-9E99-473A58C311A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968263-B995-4387-98B8-62215B82B1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848E03-95FB-408E-BEFE-3CC7F2FB00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92917E-7B05-4B7B-8A5D-AA9B9C94AAB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EAC17E-A2F7-44C5-8FCF-0F71FD46FE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A08F23E-169A-4924-8A9F-027C8C2BF3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16EBF3-0EAD-41CD-9B23-064C25ACA4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2D256FA-9CB3-4BE4-8B6D-E5A4B5F41BC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7A2FD5C-809F-46B1-BFD5-AD7E23BD76D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159A5F-61BE-472E-9A47-C988AD4986B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70C2CA7-BFE8-436C-8DD3-FC5499E3A41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19401DB-0000-4E85-B2F8-F39C5388332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687C3E-4B71-46B1-9943-250D489AFEA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480E8A-43AC-45BF-9B1B-D6951435495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F6A4F2A-55C9-46CF-B4E4-465B10F3716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59D69D-B7BE-4DD8-BBA8-115DF05648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D26872-9BD9-4D0E-817D-812AFAE7AF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9F687A-28A5-41DA-B9D6-92F5B206761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481ECB-8555-4457-AADC-D8FD3695A45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E5B0BE5-8354-4AAA-A2DC-0A8A5892CB6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EF17C2F-67A8-45B2-8F34-65EFDD51FA71}"/>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C86044F6-F7D5-4D49-AAAC-51B5D2FC5A1D}"/>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3034B36-70A2-4765-9E21-BDF6B158814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C9D7E02-F74B-4F73-B6C4-3C4966D809A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BF727F1-4E43-47D7-9A78-911A9C298F8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177AADB-46F2-425A-84FC-440AA0FBD6B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F6288C9-D473-49E4-A4AE-14ED294FFAF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1A950A5-B464-4F6D-8096-21036BFE4AD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33F1945-B8B1-4F8D-B6FD-520D25BA788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833457F3-A188-4F56-BE47-FC5B0897CA5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73376F9C-B433-48F2-9178-BE7BAEB8CFC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9E373548-A7A2-4327-9691-50B908276464}"/>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462BD1C4-3B0D-4565-A64B-6BB9F95D6EA5}"/>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603A7D39-B7EC-4D6B-86F0-1D6D85A7F88A}"/>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B2391A8C-0DEF-47E6-A677-60261887CACE}"/>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5C369AB8-EC9D-454D-8FF3-11F6FFA6054B}"/>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DB03E7A9-9F19-47B9-BD5E-4C1BF3121D50}"/>
            </a:ext>
          </a:extLst>
        </xdr:cNvPr>
        <xdr:cNvSpPr txBox="1"/>
      </xdr:nvSpPr>
      <xdr:spPr>
        <a:xfrm>
          <a:off x="4673600" y="6218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9551B2A1-13B4-4130-982D-B788A60EF5DA}"/>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CBD635BA-601F-41DA-B4AD-A87D94F9D56C}"/>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052132E4-8D0D-4849-99F4-30B844B31EE7}"/>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47E799C3-AAEB-49D1-941A-A0EF838CFB69}"/>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EB852731-6B22-473F-A733-518327E05077}"/>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0F88584-21F7-4C63-BB23-A8FF316A967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A50602E-94C5-4877-8C79-5223CCF29F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2848E16-8F25-4891-8912-F99D9B09AC0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F8D2759-5ED9-4F2A-A82B-BE0757D8AA9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579F15D-0259-4D8F-AC07-879799F6C24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98552</xdr:rowOff>
    </xdr:from>
    <xdr:to>
      <xdr:col>24</xdr:col>
      <xdr:colOff>114300</xdr:colOff>
      <xdr:row>38</xdr:row>
      <xdr:rowOff>28702</xdr:rowOff>
    </xdr:to>
    <xdr:sp macro="" textlink="">
      <xdr:nvSpPr>
        <xdr:cNvPr id="71" name="楕円 70">
          <a:extLst>
            <a:ext uri="{FF2B5EF4-FFF2-40B4-BE49-F238E27FC236}">
              <a16:creationId xmlns:a16="http://schemas.microsoft.com/office/drawing/2014/main" id="{573C95F9-8EB6-412E-A393-223F41F26DA5}"/>
            </a:ext>
          </a:extLst>
        </xdr:cNvPr>
        <xdr:cNvSpPr/>
      </xdr:nvSpPr>
      <xdr:spPr>
        <a:xfrm>
          <a:off x="4584700" y="644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76979</xdr:rowOff>
    </xdr:from>
    <xdr:ext cx="405111" cy="259045"/>
    <xdr:sp macro="" textlink="">
      <xdr:nvSpPr>
        <xdr:cNvPr id="72" name="【図書館】&#10;有形固定資産減価償却率該当値テキスト">
          <a:extLst>
            <a:ext uri="{FF2B5EF4-FFF2-40B4-BE49-F238E27FC236}">
              <a16:creationId xmlns:a16="http://schemas.microsoft.com/office/drawing/2014/main" id="{AF733B5A-5583-478C-933C-0158F66EEDE6}"/>
            </a:ext>
          </a:extLst>
        </xdr:cNvPr>
        <xdr:cNvSpPr txBox="1"/>
      </xdr:nvSpPr>
      <xdr:spPr>
        <a:xfrm>
          <a:off x="4673600"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77978</xdr:rowOff>
    </xdr:from>
    <xdr:to>
      <xdr:col>20</xdr:col>
      <xdr:colOff>38100</xdr:colOff>
      <xdr:row>38</xdr:row>
      <xdr:rowOff>8128</xdr:rowOff>
    </xdr:to>
    <xdr:sp macro="" textlink="">
      <xdr:nvSpPr>
        <xdr:cNvPr id="73" name="楕円 72">
          <a:extLst>
            <a:ext uri="{FF2B5EF4-FFF2-40B4-BE49-F238E27FC236}">
              <a16:creationId xmlns:a16="http://schemas.microsoft.com/office/drawing/2014/main" id="{89315D2D-25BF-4261-BAA5-4A62F0DA8820}"/>
            </a:ext>
          </a:extLst>
        </xdr:cNvPr>
        <xdr:cNvSpPr/>
      </xdr:nvSpPr>
      <xdr:spPr>
        <a:xfrm>
          <a:off x="3746500" y="642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128778</xdr:rowOff>
    </xdr:from>
    <xdr:to>
      <xdr:col>24</xdr:col>
      <xdr:colOff>63500</xdr:colOff>
      <xdr:row>37</xdr:row>
      <xdr:rowOff>149352</xdr:rowOff>
    </xdr:to>
    <xdr:cxnSp macro="">
      <xdr:nvCxnSpPr>
        <xdr:cNvPr id="74" name="直線コネクタ 73">
          <a:extLst>
            <a:ext uri="{FF2B5EF4-FFF2-40B4-BE49-F238E27FC236}">
              <a16:creationId xmlns:a16="http://schemas.microsoft.com/office/drawing/2014/main" id="{E1EBBD4C-D286-4F37-8DDB-6F2C718CFE2B}"/>
            </a:ext>
          </a:extLst>
        </xdr:cNvPr>
        <xdr:cNvCxnSpPr/>
      </xdr:nvCxnSpPr>
      <xdr:spPr>
        <a:xfrm>
          <a:off x="3797300" y="647242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73406</xdr:rowOff>
    </xdr:from>
    <xdr:to>
      <xdr:col>15</xdr:col>
      <xdr:colOff>101600</xdr:colOff>
      <xdr:row>38</xdr:row>
      <xdr:rowOff>3556</xdr:rowOff>
    </xdr:to>
    <xdr:sp macro="" textlink="">
      <xdr:nvSpPr>
        <xdr:cNvPr id="75" name="楕円 74">
          <a:extLst>
            <a:ext uri="{FF2B5EF4-FFF2-40B4-BE49-F238E27FC236}">
              <a16:creationId xmlns:a16="http://schemas.microsoft.com/office/drawing/2014/main" id="{AC342A8E-56D6-4025-AF66-35B103891F16}"/>
            </a:ext>
          </a:extLst>
        </xdr:cNvPr>
        <xdr:cNvSpPr/>
      </xdr:nvSpPr>
      <xdr:spPr>
        <a:xfrm>
          <a:off x="2857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124206</xdr:rowOff>
    </xdr:from>
    <xdr:to>
      <xdr:col>19</xdr:col>
      <xdr:colOff>177800</xdr:colOff>
      <xdr:row>37</xdr:row>
      <xdr:rowOff>128778</xdr:rowOff>
    </xdr:to>
    <xdr:cxnSp macro="">
      <xdr:nvCxnSpPr>
        <xdr:cNvPr id="76" name="直線コネクタ 75">
          <a:extLst>
            <a:ext uri="{FF2B5EF4-FFF2-40B4-BE49-F238E27FC236}">
              <a16:creationId xmlns:a16="http://schemas.microsoft.com/office/drawing/2014/main" id="{8071D842-F068-4307-BB56-8A58F80B54DE}"/>
            </a:ext>
          </a:extLst>
        </xdr:cNvPr>
        <xdr:cNvCxnSpPr/>
      </xdr:nvCxnSpPr>
      <xdr:spPr>
        <a:xfrm>
          <a:off x="2908300" y="64678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23114</xdr:rowOff>
    </xdr:from>
    <xdr:to>
      <xdr:col>10</xdr:col>
      <xdr:colOff>165100</xdr:colOff>
      <xdr:row>37</xdr:row>
      <xdr:rowOff>124714</xdr:rowOff>
    </xdr:to>
    <xdr:sp macro="" textlink="">
      <xdr:nvSpPr>
        <xdr:cNvPr id="77" name="楕円 76">
          <a:extLst>
            <a:ext uri="{FF2B5EF4-FFF2-40B4-BE49-F238E27FC236}">
              <a16:creationId xmlns:a16="http://schemas.microsoft.com/office/drawing/2014/main" id="{C3E08F37-9B54-4B1A-A06B-BEB064EB8F6F}"/>
            </a:ext>
          </a:extLst>
        </xdr:cNvPr>
        <xdr:cNvSpPr/>
      </xdr:nvSpPr>
      <xdr:spPr>
        <a:xfrm>
          <a:off x="1968500" y="63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73914</xdr:rowOff>
    </xdr:from>
    <xdr:to>
      <xdr:col>15</xdr:col>
      <xdr:colOff>50800</xdr:colOff>
      <xdr:row>37</xdr:row>
      <xdr:rowOff>124206</xdr:rowOff>
    </xdr:to>
    <xdr:cxnSp macro="">
      <xdr:nvCxnSpPr>
        <xdr:cNvPr id="78" name="直線コネクタ 77">
          <a:extLst>
            <a:ext uri="{FF2B5EF4-FFF2-40B4-BE49-F238E27FC236}">
              <a16:creationId xmlns:a16="http://schemas.microsoft.com/office/drawing/2014/main" id="{E7A541BA-593B-4931-87E4-1C44DECDEF2E}"/>
            </a:ext>
          </a:extLst>
        </xdr:cNvPr>
        <xdr:cNvCxnSpPr/>
      </xdr:nvCxnSpPr>
      <xdr:spPr>
        <a:xfrm>
          <a:off x="2019300" y="64175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146558</xdr:rowOff>
    </xdr:from>
    <xdr:to>
      <xdr:col>6</xdr:col>
      <xdr:colOff>38100</xdr:colOff>
      <xdr:row>37</xdr:row>
      <xdr:rowOff>76708</xdr:rowOff>
    </xdr:to>
    <xdr:sp macro="" textlink="">
      <xdr:nvSpPr>
        <xdr:cNvPr id="79" name="楕円 78">
          <a:extLst>
            <a:ext uri="{FF2B5EF4-FFF2-40B4-BE49-F238E27FC236}">
              <a16:creationId xmlns:a16="http://schemas.microsoft.com/office/drawing/2014/main" id="{95CD6094-8598-46FF-B0B7-ED8C8F0689EC}"/>
            </a:ext>
          </a:extLst>
        </xdr:cNvPr>
        <xdr:cNvSpPr/>
      </xdr:nvSpPr>
      <xdr:spPr>
        <a:xfrm>
          <a:off x="1079500" y="631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25908</xdr:rowOff>
    </xdr:from>
    <xdr:to>
      <xdr:col>10</xdr:col>
      <xdr:colOff>114300</xdr:colOff>
      <xdr:row>37</xdr:row>
      <xdr:rowOff>73914</xdr:rowOff>
    </xdr:to>
    <xdr:cxnSp macro="">
      <xdr:nvCxnSpPr>
        <xdr:cNvPr id="80" name="直線コネクタ 79">
          <a:extLst>
            <a:ext uri="{FF2B5EF4-FFF2-40B4-BE49-F238E27FC236}">
              <a16:creationId xmlns:a16="http://schemas.microsoft.com/office/drawing/2014/main" id="{5D723F3E-EEA2-4427-B8E0-092123E7227D}"/>
            </a:ext>
          </a:extLst>
        </xdr:cNvPr>
        <xdr:cNvCxnSpPr/>
      </xdr:nvCxnSpPr>
      <xdr:spPr>
        <a:xfrm>
          <a:off x="1130300" y="636955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FCB7050C-8BFF-4357-A72C-2B6D30322B2B}"/>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2B45C6C8-DA38-4945-87F8-378C5FDBA7B2}"/>
            </a:ext>
          </a:extLst>
        </xdr:cNvPr>
        <xdr:cNvSpPr txBox="1"/>
      </xdr:nvSpPr>
      <xdr:spPr>
        <a:xfrm>
          <a:off x="2705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1071C591-D4B5-4FA1-BE62-615EC9233D01}"/>
            </a:ext>
          </a:extLst>
        </xdr:cNvPr>
        <xdr:cNvSpPr txBox="1"/>
      </xdr:nvSpPr>
      <xdr:spPr>
        <a:xfrm>
          <a:off x="1816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2EC6D1E2-7848-465C-BED0-39A6E5E7E199}"/>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170705</xdr:rowOff>
    </xdr:from>
    <xdr:ext cx="405111" cy="259045"/>
    <xdr:sp macro="" textlink="">
      <xdr:nvSpPr>
        <xdr:cNvPr id="85" name="n_1mainValue【図書館】&#10;有形固定資産減価償却率">
          <a:extLst>
            <a:ext uri="{FF2B5EF4-FFF2-40B4-BE49-F238E27FC236}">
              <a16:creationId xmlns:a16="http://schemas.microsoft.com/office/drawing/2014/main" id="{921CD93C-5AD9-49B5-9934-3265D4074C7A}"/>
            </a:ext>
          </a:extLst>
        </xdr:cNvPr>
        <xdr:cNvSpPr txBox="1"/>
      </xdr:nvSpPr>
      <xdr:spPr>
        <a:xfrm>
          <a:off x="3582044" y="651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166133</xdr:rowOff>
    </xdr:from>
    <xdr:ext cx="405111" cy="259045"/>
    <xdr:sp macro="" textlink="">
      <xdr:nvSpPr>
        <xdr:cNvPr id="86" name="n_2mainValue【図書館】&#10;有形固定資産減価償却率">
          <a:extLst>
            <a:ext uri="{FF2B5EF4-FFF2-40B4-BE49-F238E27FC236}">
              <a16:creationId xmlns:a16="http://schemas.microsoft.com/office/drawing/2014/main" id="{470B046F-6413-41AF-A2FE-89EACBF57FF5}"/>
            </a:ext>
          </a:extLst>
        </xdr:cNvPr>
        <xdr:cNvSpPr txBox="1"/>
      </xdr:nvSpPr>
      <xdr:spPr>
        <a:xfrm>
          <a:off x="27057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141241</xdr:rowOff>
    </xdr:from>
    <xdr:ext cx="405111" cy="259045"/>
    <xdr:sp macro="" textlink="">
      <xdr:nvSpPr>
        <xdr:cNvPr id="87" name="n_3mainValue【図書館】&#10;有形固定資産減価償却率">
          <a:extLst>
            <a:ext uri="{FF2B5EF4-FFF2-40B4-BE49-F238E27FC236}">
              <a16:creationId xmlns:a16="http://schemas.microsoft.com/office/drawing/2014/main" id="{1D42F84C-115D-49BE-B13B-F1799F8CAFA4}"/>
            </a:ext>
          </a:extLst>
        </xdr:cNvPr>
        <xdr:cNvSpPr txBox="1"/>
      </xdr:nvSpPr>
      <xdr:spPr>
        <a:xfrm>
          <a:off x="1816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93235</xdr:rowOff>
    </xdr:from>
    <xdr:ext cx="405111" cy="259045"/>
    <xdr:sp macro="" textlink="">
      <xdr:nvSpPr>
        <xdr:cNvPr id="88" name="n_4mainValue【図書館】&#10;有形固定資産減価償却率">
          <a:extLst>
            <a:ext uri="{FF2B5EF4-FFF2-40B4-BE49-F238E27FC236}">
              <a16:creationId xmlns:a16="http://schemas.microsoft.com/office/drawing/2014/main" id="{C4E39E82-8C1E-40DF-BDEC-1248B840E540}"/>
            </a:ext>
          </a:extLst>
        </xdr:cNvPr>
        <xdr:cNvSpPr txBox="1"/>
      </xdr:nvSpPr>
      <xdr:spPr>
        <a:xfrm>
          <a:off x="927744" y="609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1C3C27C-3E90-4CB2-8C52-136DB66D8AF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63A9981-F99E-4A68-A3FA-EE0CF8BDBAD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791ABA2-1248-4C6D-BD5D-6958E514000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6B8B85C-5FE9-4479-A852-E142FA394EB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D313D87-96D2-4054-9B8F-A2138B5BC5C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D929257-1064-49D0-B45D-9FAFCFDBC2C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39E6812-7140-4B4D-BEDC-D08BFF2854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0521DD3-18AD-4B3D-8038-D9E4C6D358E8}"/>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97" name="正方形/長方形 96">
          <a:extLst>
            <a:ext uri="{FF2B5EF4-FFF2-40B4-BE49-F238E27FC236}">
              <a16:creationId xmlns:a16="http://schemas.microsoft.com/office/drawing/2014/main" id="{7F78337F-024D-4D38-B850-8A4C36506F6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8" name="正方形/長方形 97">
          <a:extLst>
            <a:ext uri="{FF2B5EF4-FFF2-40B4-BE49-F238E27FC236}">
              <a16:creationId xmlns:a16="http://schemas.microsoft.com/office/drawing/2014/main" id="{A326F20C-8FE3-44F8-9BF4-7D632218D59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9" name="正方形/長方形 98">
          <a:extLst>
            <a:ext uri="{FF2B5EF4-FFF2-40B4-BE49-F238E27FC236}">
              <a16:creationId xmlns:a16="http://schemas.microsoft.com/office/drawing/2014/main" id="{8B71654B-C450-4A99-8264-88DCD9772A5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0" name="正方形/長方形 99">
          <a:extLst>
            <a:ext uri="{FF2B5EF4-FFF2-40B4-BE49-F238E27FC236}">
              <a16:creationId xmlns:a16="http://schemas.microsoft.com/office/drawing/2014/main" id="{60F2C83D-24AF-4BB5-8D93-9A07A77000B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1" name="正方形/長方形 100">
          <a:extLst>
            <a:ext uri="{FF2B5EF4-FFF2-40B4-BE49-F238E27FC236}">
              <a16:creationId xmlns:a16="http://schemas.microsoft.com/office/drawing/2014/main" id="{AD87B537-823D-4420-812D-3E2C3B3E906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2" name="正方形/長方形 101">
          <a:extLst>
            <a:ext uri="{FF2B5EF4-FFF2-40B4-BE49-F238E27FC236}">
              <a16:creationId xmlns:a16="http://schemas.microsoft.com/office/drawing/2014/main" id="{F94C9ABE-7A62-4F83-AC1B-C5CECF9E86D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3" name="正方形/長方形 102">
          <a:extLst>
            <a:ext uri="{FF2B5EF4-FFF2-40B4-BE49-F238E27FC236}">
              <a16:creationId xmlns:a16="http://schemas.microsoft.com/office/drawing/2014/main" id="{F3F2D2A8-4C03-4CC2-A762-5F0DA76B600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4" name="正方形/長方形 103">
          <a:extLst>
            <a:ext uri="{FF2B5EF4-FFF2-40B4-BE49-F238E27FC236}">
              <a16:creationId xmlns:a16="http://schemas.microsoft.com/office/drawing/2014/main" id="{CA9060F6-8676-4583-B839-7E2AFAF873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5" name="テキスト ボックス 104">
          <a:extLst>
            <a:ext uri="{FF2B5EF4-FFF2-40B4-BE49-F238E27FC236}">
              <a16:creationId xmlns:a16="http://schemas.microsoft.com/office/drawing/2014/main" id="{2684CAFB-F146-40ED-B241-C6C82572516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6" name="直線コネクタ 105">
          <a:extLst>
            <a:ext uri="{FF2B5EF4-FFF2-40B4-BE49-F238E27FC236}">
              <a16:creationId xmlns:a16="http://schemas.microsoft.com/office/drawing/2014/main" id="{00E63B6B-06D9-4255-B4EC-CF727D8550C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07" name="テキスト ボックス 106">
          <a:extLst>
            <a:ext uri="{FF2B5EF4-FFF2-40B4-BE49-F238E27FC236}">
              <a16:creationId xmlns:a16="http://schemas.microsoft.com/office/drawing/2014/main" id="{EAF9E7F6-B792-468C-ADBA-1C72A8FC6E19}"/>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08" name="直線コネクタ 107">
          <a:extLst>
            <a:ext uri="{FF2B5EF4-FFF2-40B4-BE49-F238E27FC236}">
              <a16:creationId xmlns:a16="http://schemas.microsoft.com/office/drawing/2014/main" id="{73B3BBBE-EE1F-409E-A5A4-E28B8B4C0EE3}"/>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09" name="テキスト ボックス 108">
          <a:extLst>
            <a:ext uri="{FF2B5EF4-FFF2-40B4-BE49-F238E27FC236}">
              <a16:creationId xmlns:a16="http://schemas.microsoft.com/office/drawing/2014/main" id="{6D0B53FD-F595-4F8C-B04E-C1C7B1D451A1}"/>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10" name="直線コネクタ 109">
          <a:extLst>
            <a:ext uri="{FF2B5EF4-FFF2-40B4-BE49-F238E27FC236}">
              <a16:creationId xmlns:a16="http://schemas.microsoft.com/office/drawing/2014/main" id="{09C45E79-180E-4083-BCC8-09F50D952A8E}"/>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11" name="テキスト ボックス 110">
          <a:extLst>
            <a:ext uri="{FF2B5EF4-FFF2-40B4-BE49-F238E27FC236}">
              <a16:creationId xmlns:a16="http://schemas.microsoft.com/office/drawing/2014/main" id="{8FED2E23-1719-4944-91A5-FAE7BD288958}"/>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12" name="直線コネクタ 111">
          <a:extLst>
            <a:ext uri="{FF2B5EF4-FFF2-40B4-BE49-F238E27FC236}">
              <a16:creationId xmlns:a16="http://schemas.microsoft.com/office/drawing/2014/main" id="{F29DAAD2-03B8-43ED-B85A-68669727F5A5}"/>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13" name="テキスト ボックス 112">
          <a:extLst>
            <a:ext uri="{FF2B5EF4-FFF2-40B4-BE49-F238E27FC236}">
              <a16:creationId xmlns:a16="http://schemas.microsoft.com/office/drawing/2014/main" id="{7BE09099-4F8D-4321-B040-10A2E1097FDD}"/>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4" name="直線コネクタ 113">
          <a:extLst>
            <a:ext uri="{FF2B5EF4-FFF2-40B4-BE49-F238E27FC236}">
              <a16:creationId xmlns:a16="http://schemas.microsoft.com/office/drawing/2014/main" id="{B675CC4A-37A8-4940-B7AB-B292FCB08A5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5" name="テキスト ボックス 114">
          <a:extLst>
            <a:ext uri="{FF2B5EF4-FFF2-40B4-BE49-F238E27FC236}">
              <a16:creationId xmlns:a16="http://schemas.microsoft.com/office/drawing/2014/main" id="{27B209C1-3B41-4259-98FC-BC654BAC10D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16" name="直線コネクタ 115">
          <a:extLst>
            <a:ext uri="{FF2B5EF4-FFF2-40B4-BE49-F238E27FC236}">
              <a16:creationId xmlns:a16="http://schemas.microsoft.com/office/drawing/2014/main" id="{61895BED-F22C-4DF3-82B2-D87F9A7E585A}"/>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17" name="テキスト ボックス 116">
          <a:extLst>
            <a:ext uri="{FF2B5EF4-FFF2-40B4-BE49-F238E27FC236}">
              <a16:creationId xmlns:a16="http://schemas.microsoft.com/office/drawing/2014/main" id="{993BB99F-5886-48AB-9DF7-080FFBFC7D05}"/>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18" name="直線コネクタ 117">
          <a:extLst>
            <a:ext uri="{FF2B5EF4-FFF2-40B4-BE49-F238E27FC236}">
              <a16:creationId xmlns:a16="http://schemas.microsoft.com/office/drawing/2014/main" id="{420A2BB9-48F2-4EDA-9FA7-74A390D2371E}"/>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19" name="テキスト ボックス 118">
          <a:extLst>
            <a:ext uri="{FF2B5EF4-FFF2-40B4-BE49-F238E27FC236}">
              <a16:creationId xmlns:a16="http://schemas.microsoft.com/office/drawing/2014/main" id="{B2470CF3-13E9-4ECC-9D8E-7278D2E8FF0B}"/>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20" name="直線コネクタ 119">
          <a:extLst>
            <a:ext uri="{FF2B5EF4-FFF2-40B4-BE49-F238E27FC236}">
              <a16:creationId xmlns:a16="http://schemas.microsoft.com/office/drawing/2014/main" id="{52AF06A7-2EE6-401B-96A9-8456A0B89DA0}"/>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21" name="テキスト ボックス 120">
          <a:extLst>
            <a:ext uri="{FF2B5EF4-FFF2-40B4-BE49-F238E27FC236}">
              <a16:creationId xmlns:a16="http://schemas.microsoft.com/office/drawing/2014/main" id="{DDD68BB8-882F-4C48-B965-1107B33AD77E}"/>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22" name="直線コネクタ 121">
          <a:extLst>
            <a:ext uri="{FF2B5EF4-FFF2-40B4-BE49-F238E27FC236}">
              <a16:creationId xmlns:a16="http://schemas.microsoft.com/office/drawing/2014/main" id="{17107A54-EABD-4665-8A5C-B9D05DC3B3E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23" name="テキスト ボックス 122">
          <a:extLst>
            <a:ext uri="{FF2B5EF4-FFF2-40B4-BE49-F238E27FC236}">
              <a16:creationId xmlns:a16="http://schemas.microsoft.com/office/drawing/2014/main" id="{0314A8F4-8E3D-443D-865E-7FF92834572B}"/>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24" name="【体育館・プール】&#10;有形固定資産減価償却率グラフ枠">
          <a:extLst>
            <a:ext uri="{FF2B5EF4-FFF2-40B4-BE49-F238E27FC236}">
              <a16:creationId xmlns:a16="http://schemas.microsoft.com/office/drawing/2014/main" id="{E6543B3B-AF52-4109-B66E-CA45DD791A5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25" name="直線コネクタ 124">
          <a:extLst>
            <a:ext uri="{FF2B5EF4-FFF2-40B4-BE49-F238E27FC236}">
              <a16:creationId xmlns:a16="http://schemas.microsoft.com/office/drawing/2014/main" id="{6836F35C-9139-4507-BCA4-9E93D635B8A5}"/>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26" name="【体育館・プール】&#10;有形固定資産減価償却率最小値テキスト">
          <a:extLst>
            <a:ext uri="{FF2B5EF4-FFF2-40B4-BE49-F238E27FC236}">
              <a16:creationId xmlns:a16="http://schemas.microsoft.com/office/drawing/2014/main" id="{A6F9EE09-8F0C-46B5-9047-97ABB2B6ADF9}"/>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27" name="直線コネクタ 126">
          <a:extLst>
            <a:ext uri="{FF2B5EF4-FFF2-40B4-BE49-F238E27FC236}">
              <a16:creationId xmlns:a16="http://schemas.microsoft.com/office/drawing/2014/main" id="{9C707450-BE74-4AA7-BEF9-663B1F5FA2E6}"/>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28" name="【体育館・プール】&#10;有形固定資産減価償却率最大値テキスト">
          <a:extLst>
            <a:ext uri="{FF2B5EF4-FFF2-40B4-BE49-F238E27FC236}">
              <a16:creationId xmlns:a16="http://schemas.microsoft.com/office/drawing/2014/main" id="{0EAEC61D-4692-4A59-9573-2CB441B0D60F}"/>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29" name="直線コネクタ 128">
          <a:extLst>
            <a:ext uri="{FF2B5EF4-FFF2-40B4-BE49-F238E27FC236}">
              <a16:creationId xmlns:a16="http://schemas.microsoft.com/office/drawing/2014/main" id="{71D485CA-F75A-40D4-8C6B-7862B9AC3944}"/>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30" name="【体育館・プール】&#10;有形固定資産減価償却率平均値テキスト">
          <a:extLst>
            <a:ext uri="{FF2B5EF4-FFF2-40B4-BE49-F238E27FC236}">
              <a16:creationId xmlns:a16="http://schemas.microsoft.com/office/drawing/2014/main" id="{BFC0A811-3605-4A41-8CBF-172EFD867360}"/>
            </a:ext>
          </a:extLst>
        </xdr:cNvPr>
        <xdr:cNvSpPr txBox="1"/>
      </xdr:nvSpPr>
      <xdr:spPr>
        <a:xfrm>
          <a:off x="467360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31" name="フローチャート: 判断 130">
          <a:extLst>
            <a:ext uri="{FF2B5EF4-FFF2-40B4-BE49-F238E27FC236}">
              <a16:creationId xmlns:a16="http://schemas.microsoft.com/office/drawing/2014/main" id="{261246E5-2D92-4630-A923-45ACC87D7E03}"/>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32" name="フローチャート: 判断 131">
          <a:extLst>
            <a:ext uri="{FF2B5EF4-FFF2-40B4-BE49-F238E27FC236}">
              <a16:creationId xmlns:a16="http://schemas.microsoft.com/office/drawing/2014/main" id="{E172A0F2-2E15-4D00-91AB-1AA9284211CA}"/>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33" name="フローチャート: 判断 132">
          <a:extLst>
            <a:ext uri="{FF2B5EF4-FFF2-40B4-BE49-F238E27FC236}">
              <a16:creationId xmlns:a16="http://schemas.microsoft.com/office/drawing/2014/main" id="{FAD7C97C-67D3-4C17-A4D1-766551EF5229}"/>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34" name="フローチャート: 判断 133">
          <a:extLst>
            <a:ext uri="{FF2B5EF4-FFF2-40B4-BE49-F238E27FC236}">
              <a16:creationId xmlns:a16="http://schemas.microsoft.com/office/drawing/2014/main" id="{29BFFB55-7E67-47E3-83FC-5453AB7E62D5}"/>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35" name="フローチャート: 判断 134">
          <a:extLst>
            <a:ext uri="{FF2B5EF4-FFF2-40B4-BE49-F238E27FC236}">
              <a16:creationId xmlns:a16="http://schemas.microsoft.com/office/drawing/2014/main" id="{BF70D560-7D01-4CAD-8183-6781DD9A7AE3}"/>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D8B9CB9A-1A89-4F82-84C4-92781F6C721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4D114C29-A6B7-4FD5-BA97-18E52FEEE74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0EAFAB72-6079-46F7-AAE6-70CC3960EC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C60789E-B468-4C25-9E84-A1E88421CB7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D0535F1-36E8-4705-8C82-13E4606A4F1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123507</xdr:rowOff>
    </xdr:from>
    <xdr:to>
      <xdr:col>24</xdr:col>
      <xdr:colOff>114300</xdr:colOff>
      <xdr:row>59</xdr:row>
      <xdr:rowOff>53657</xdr:rowOff>
    </xdr:to>
    <xdr:sp macro="" textlink="">
      <xdr:nvSpPr>
        <xdr:cNvPr id="141" name="楕円 140">
          <a:extLst>
            <a:ext uri="{FF2B5EF4-FFF2-40B4-BE49-F238E27FC236}">
              <a16:creationId xmlns:a16="http://schemas.microsoft.com/office/drawing/2014/main" id="{5478A13A-B1BD-4C4A-B211-02726F246DEE}"/>
            </a:ext>
          </a:extLst>
        </xdr:cNvPr>
        <xdr:cNvSpPr/>
      </xdr:nvSpPr>
      <xdr:spPr>
        <a:xfrm>
          <a:off x="4584700" y="1006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146384</xdr:rowOff>
    </xdr:from>
    <xdr:ext cx="405111" cy="259045"/>
    <xdr:sp macro="" textlink="">
      <xdr:nvSpPr>
        <xdr:cNvPr id="142" name="【体育館・プール】&#10;有形固定資産減価償却率該当値テキスト">
          <a:extLst>
            <a:ext uri="{FF2B5EF4-FFF2-40B4-BE49-F238E27FC236}">
              <a16:creationId xmlns:a16="http://schemas.microsoft.com/office/drawing/2014/main" id="{64FB0B39-F444-476E-83F0-D87A4466D688}"/>
            </a:ext>
          </a:extLst>
        </xdr:cNvPr>
        <xdr:cNvSpPr txBox="1"/>
      </xdr:nvSpPr>
      <xdr:spPr>
        <a:xfrm>
          <a:off x="4673600" y="9919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72072</xdr:rowOff>
    </xdr:from>
    <xdr:to>
      <xdr:col>20</xdr:col>
      <xdr:colOff>38100</xdr:colOff>
      <xdr:row>60</xdr:row>
      <xdr:rowOff>2222</xdr:rowOff>
    </xdr:to>
    <xdr:sp macro="" textlink="">
      <xdr:nvSpPr>
        <xdr:cNvPr id="143" name="楕円 142">
          <a:extLst>
            <a:ext uri="{FF2B5EF4-FFF2-40B4-BE49-F238E27FC236}">
              <a16:creationId xmlns:a16="http://schemas.microsoft.com/office/drawing/2014/main" id="{61BA0E78-83E4-4F41-99C7-31A69AC94770}"/>
            </a:ext>
          </a:extLst>
        </xdr:cNvPr>
        <xdr:cNvSpPr/>
      </xdr:nvSpPr>
      <xdr:spPr>
        <a:xfrm>
          <a:off x="3746500" y="1018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2857</xdr:rowOff>
    </xdr:from>
    <xdr:to>
      <xdr:col>24</xdr:col>
      <xdr:colOff>63500</xdr:colOff>
      <xdr:row>59</xdr:row>
      <xdr:rowOff>122872</xdr:rowOff>
    </xdr:to>
    <xdr:cxnSp macro="">
      <xdr:nvCxnSpPr>
        <xdr:cNvPr id="144" name="直線コネクタ 143">
          <a:extLst>
            <a:ext uri="{FF2B5EF4-FFF2-40B4-BE49-F238E27FC236}">
              <a16:creationId xmlns:a16="http://schemas.microsoft.com/office/drawing/2014/main" id="{050512BC-6541-4AA0-BA97-DBE05E42FD74}"/>
            </a:ext>
          </a:extLst>
        </xdr:cNvPr>
        <xdr:cNvCxnSpPr/>
      </xdr:nvCxnSpPr>
      <xdr:spPr>
        <a:xfrm flipV="1">
          <a:off x="3797300" y="10118407"/>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17780</xdr:rowOff>
    </xdr:from>
    <xdr:to>
      <xdr:col>15</xdr:col>
      <xdr:colOff>101600</xdr:colOff>
      <xdr:row>59</xdr:row>
      <xdr:rowOff>119380</xdr:rowOff>
    </xdr:to>
    <xdr:sp macro="" textlink="">
      <xdr:nvSpPr>
        <xdr:cNvPr id="145" name="楕円 144">
          <a:extLst>
            <a:ext uri="{FF2B5EF4-FFF2-40B4-BE49-F238E27FC236}">
              <a16:creationId xmlns:a16="http://schemas.microsoft.com/office/drawing/2014/main" id="{C06670A0-D1D3-4A8F-B2F3-5BA9EFE6DBAF}"/>
            </a:ext>
          </a:extLst>
        </xdr:cNvPr>
        <xdr:cNvSpPr/>
      </xdr:nvSpPr>
      <xdr:spPr>
        <a:xfrm>
          <a:off x="2857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68580</xdr:rowOff>
    </xdr:from>
    <xdr:to>
      <xdr:col>19</xdr:col>
      <xdr:colOff>177800</xdr:colOff>
      <xdr:row>59</xdr:row>
      <xdr:rowOff>122872</xdr:rowOff>
    </xdr:to>
    <xdr:cxnSp macro="">
      <xdr:nvCxnSpPr>
        <xdr:cNvPr id="146" name="直線コネクタ 145">
          <a:extLst>
            <a:ext uri="{FF2B5EF4-FFF2-40B4-BE49-F238E27FC236}">
              <a16:creationId xmlns:a16="http://schemas.microsoft.com/office/drawing/2014/main" id="{3F8CE93D-D299-4D87-A14A-F553AF694860}"/>
            </a:ext>
          </a:extLst>
        </xdr:cNvPr>
        <xdr:cNvCxnSpPr/>
      </xdr:nvCxnSpPr>
      <xdr:spPr>
        <a:xfrm>
          <a:off x="2908300" y="10184130"/>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132080</xdr:rowOff>
    </xdr:from>
    <xdr:to>
      <xdr:col>10</xdr:col>
      <xdr:colOff>165100</xdr:colOff>
      <xdr:row>59</xdr:row>
      <xdr:rowOff>62230</xdr:rowOff>
    </xdr:to>
    <xdr:sp macro="" textlink="">
      <xdr:nvSpPr>
        <xdr:cNvPr id="147" name="楕円 146">
          <a:extLst>
            <a:ext uri="{FF2B5EF4-FFF2-40B4-BE49-F238E27FC236}">
              <a16:creationId xmlns:a16="http://schemas.microsoft.com/office/drawing/2014/main" id="{5FDEB54B-594A-429F-AECE-97F571ECE304}"/>
            </a:ext>
          </a:extLst>
        </xdr:cNvPr>
        <xdr:cNvSpPr/>
      </xdr:nvSpPr>
      <xdr:spPr>
        <a:xfrm>
          <a:off x="1968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11430</xdr:rowOff>
    </xdr:from>
    <xdr:to>
      <xdr:col>15</xdr:col>
      <xdr:colOff>50800</xdr:colOff>
      <xdr:row>59</xdr:row>
      <xdr:rowOff>68580</xdr:rowOff>
    </xdr:to>
    <xdr:cxnSp macro="">
      <xdr:nvCxnSpPr>
        <xdr:cNvPr id="148" name="直線コネクタ 147">
          <a:extLst>
            <a:ext uri="{FF2B5EF4-FFF2-40B4-BE49-F238E27FC236}">
              <a16:creationId xmlns:a16="http://schemas.microsoft.com/office/drawing/2014/main" id="{81D1C4B1-EF78-4CBF-B689-E70CA5627848}"/>
            </a:ext>
          </a:extLst>
        </xdr:cNvPr>
        <xdr:cNvCxnSpPr/>
      </xdr:nvCxnSpPr>
      <xdr:spPr>
        <a:xfrm>
          <a:off x="2019300" y="101269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72072</xdr:rowOff>
    </xdr:from>
    <xdr:to>
      <xdr:col>6</xdr:col>
      <xdr:colOff>38100</xdr:colOff>
      <xdr:row>59</xdr:row>
      <xdr:rowOff>2222</xdr:rowOff>
    </xdr:to>
    <xdr:sp macro="" textlink="">
      <xdr:nvSpPr>
        <xdr:cNvPr id="149" name="楕円 148">
          <a:extLst>
            <a:ext uri="{FF2B5EF4-FFF2-40B4-BE49-F238E27FC236}">
              <a16:creationId xmlns:a16="http://schemas.microsoft.com/office/drawing/2014/main" id="{8CA6E230-AACC-46BF-9D49-39B96AD73865}"/>
            </a:ext>
          </a:extLst>
        </xdr:cNvPr>
        <xdr:cNvSpPr/>
      </xdr:nvSpPr>
      <xdr:spPr>
        <a:xfrm>
          <a:off x="1079500" y="100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122872</xdr:rowOff>
    </xdr:from>
    <xdr:to>
      <xdr:col>10</xdr:col>
      <xdr:colOff>114300</xdr:colOff>
      <xdr:row>59</xdr:row>
      <xdr:rowOff>11430</xdr:rowOff>
    </xdr:to>
    <xdr:cxnSp macro="">
      <xdr:nvCxnSpPr>
        <xdr:cNvPr id="150" name="直線コネクタ 149">
          <a:extLst>
            <a:ext uri="{FF2B5EF4-FFF2-40B4-BE49-F238E27FC236}">
              <a16:creationId xmlns:a16="http://schemas.microsoft.com/office/drawing/2014/main" id="{B141A915-92E5-4F36-A5A0-BC40C4AD0324}"/>
            </a:ext>
          </a:extLst>
        </xdr:cNvPr>
        <xdr:cNvCxnSpPr/>
      </xdr:nvCxnSpPr>
      <xdr:spPr>
        <a:xfrm>
          <a:off x="1130300" y="10066972"/>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151" name="n_1aveValue【体育館・プール】&#10;有形固定資産減価償却率">
          <a:extLst>
            <a:ext uri="{FF2B5EF4-FFF2-40B4-BE49-F238E27FC236}">
              <a16:creationId xmlns:a16="http://schemas.microsoft.com/office/drawing/2014/main" id="{B8A8D8DA-F7EE-4F55-834E-76ADC35E2A70}"/>
            </a:ext>
          </a:extLst>
        </xdr:cNvPr>
        <xdr:cNvSpPr txBox="1"/>
      </xdr:nvSpPr>
      <xdr:spPr>
        <a:xfrm>
          <a:off x="3582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152" name="n_2aveValue【体育館・プール】&#10;有形固定資産減価償却率">
          <a:extLst>
            <a:ext uri="{FF2B5EF4-FFF2-40B4-BE49-F238E27FC236}">
              <a16:creationId xmlns:a16="http://schemas.microsoft.com/office/drawing/2014/main" id="{068990A8-35A1-4D23-A912-6BC487D9A85E}"/>
            </a:ext>
          </a:extLst>
        </xdr:cNvPr>
        <xdr:cNvSpPr txBox="1"/>
      </xdr:nvSpPr>
      <xdr:spPr>
        <a:xfrm>
          <a:off x="2705744" y="10388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153" name="n_3aveValue【体育館・プール】&#10;有形固定資産減価償却率">
          <a:extLst>
            <a:ext uri="{FF2B5EF4-FFF2-40B4-BE49-F238E27FC236}">
              <a16:creationId xmlns:a16="http://schemas.microsoft.com/office/drawing/2014/main" id="{F1B3663C-95B6-4CE7-AD4D-F7F830C8D16F}"/>
            </a:ext>
          </a:extLst>
        </xdr:cNvPr>
        <xdr:cNvSpPr txBox="1"/>
      </xdr:nvSpPr>
      <xdr:spPr>
        <a:xfrm>
          <a:off x="1816744" y="1032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154" name="n_4aveValue【体育館・プール】&#10;有形固定資産減価償却率">
          <a:extLst>
            <a:ext uri="{FF2B5EF4-FFF2-40B4-BE49-F238E27FC236}">
              <a16:creationId xmlns:a16="http://schemas.microsoft.com/office/drawing/2014/main" id="{6DD79647-9C75-4C9E-A1EA-5C175BF08813}"/>
            </a:ext>
          </a:extLst>
        </xdr:cNvPr>
        <xdr:cNvSpPr txBox="1"/>
      </xdr:nvSpPr>
      <xdr:spPr>
        <a:xfrm>
          <a:off x="927744" y="10263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18749</xdr:rowOff>
    </xdr:from>
    <xdr:ext cx="405111" cy="259045"/>
    <xdr:sp macro="" textlink="">
      <xdr:nvSpPr>
        <xdr:cNvPr id="155" name="n_1mainValue【体育館・プール】&#10;有形固定資産減価償却率">
          <a:extLst>
            <a:ext uri="{FF2B5EF4-FFF2-40B4-BE49-F238E27FC236}">
              <a16:creationId xmlns:a16="http://schemas.microsoft.com/office/drawing/2014/main" id="{7A842BBA-95A1-4572-AFD8-9411645FC535}"/>
            </a:ext>
          </a:extLst>
        </xdr:cNvPr>
        <xdr:cNvSpPr txBox="1"/>
      </xdr:nvSpPr>
      <xdr:spPr>
        <a:xfrm>
          <a:off x="3582044" y="996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135907</xdr:rowOff>
    </xdr:from>
    <xdr:ext cx="405111" cy="259045"/>
    <xdr:sp macro="" textlink="">
      <xdr:nvSpPr>
        <xdr:cNvPr id="156" name="n_2mainValue【体育館・プール】&#10;有形固定資産減価償却率">
          <a:extLst>
            <a:ext uri="{FF2B5EF4-FFF2-40B4-BE49-F238E27FC236}">
              <a16:creationId xmlns:a16="http://schemas.microsoft.com/office/drawing/2014/main" id="{C69E3BB9-93DA-4B81-98CA-074F3F62F679}"/>
            </a:ext>
          </a:extLst>
        </xdr:cNvPr>
        <xdr:cNvSpPr txBox="1"/>
      </xdr:nvSpPr>
      <xdr:spPr>
        <a:xfrm>
          <a:off x="2705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78757</xdr:rowOff>
    </xdr:from>
    <xdr:ext cx="405111" cy="259045"/>
    <xdr:sp macro="" textlink="">
      <xdr:nvSpPr>
        <xdr:cNvPr id="157" name="n_3mainValue【体育館・プール】&#10;有形固定資産減価償却率">
          <a:extLst>
            <a:ext uri="{FF2B5EF4-FFF2-40B4-BE49-F238E27FC236}">
              <a16:creationId xmlns:a16="http://schemas.microsoft.com/office/drawing/2014/main" id="{363A293C-C76E-4944-9799-FFBA716870A8}"/>
            </a:ext>
          </a:extLst>
        </xdr:cNvPr>
        <xdr:cNvSpPr txBox="1"/>
      </xdr:nvSpPr>
      <xdr:spPr>
        <a:xfrm>
          <a:off x="1816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18749</xdr:rowOff>
    </xdr:from>
    <xdr:ext cx="405111" cy="259045"/>
    <xdr:sp macro="" textlink="">
      <xdr:nvSpPr>
        <xdr:cNvPr id="158" name="n_4mainValue【体育館・プール】&#10;有形固定資産減価償却率">
          <a:extLst>
            <a:ext uri="{FF2B5EF4-FFF2-40B4-BE49-F238E27FC236}">
              <a16:creationId xmlns:a16="http://schemas.microsoft.com/office/drawing/2014/main" id="{147982BE-08BA-437E-A673-35D691E35D52}"/>
            </a:ext>
          </a:extLst>
        </xdr:cNvPr>
        <xdr:cNvSpPr txBox="1"/>
      </xdr:nvSpPr>
      <xdr:spPr>
        <a:xfrm>
          <a:off x="927744" y="9791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a:extLst>
            <a:ext uri="{FF2B5EF4-FFF2-40B4-BE49-F238E27FC236}">
              <a16:creationId xmlns:a16="http://schemas.microsoft.com/office/drawing/2014/main" id="{06EEB13F-C9AE-477C-BF92-EAA1FDA8CAD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a:extLst>
            <a:ext uri="{FF2B5EF4-FFF2-40B4-BE49-F238E27FC236}">
              <a16:creationId xmlns:a16="http://schemas.microsoft.com/office/drawing/2014/main" id="{94B4CE8C-25F9-47B3-963C-5F19A44A681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a:extLst>
            <a:ext uri="{FF2B5EF4-FFF2-40B4-BE49-F238E27FC236}">
              <a16:creationId xmlns:a16="http://schemas.microsoft.com/office/drawing/2014/main" id="{E2ED38D2-45D2-4B86-B134-03CDAEE1083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a:extLst>
            <a:ext uri="{FF2B5EF4-FFF2-40B4-BE49-F238E27FC236}">
              <a16:creationId xmlns:a16="http://schemas.microsoft.com/office/drawing/2014/main" id="{13751B8D-6DD4-4A05-8870-6E6BD1DBA56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a:extLst>
            <a:ext uri="{FF2B5EF4-FFF2-40B4-BE49-F238E27FC236}">
              <a16:creationId xmlns:a16="http://schemas.microsoft.com/office/drawing/2014/main" id="{E7FAAC6D-3EA8-4617-BAA3-ACFE47E823F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a:extLst>
            <a:ext uri="{FF2B5EF4-FFF2-40B4-BE49-F238E27FC236}">
              <a16:creationId xmlns:a16="http://schemas.microsoft.com/office/drawing/2014/main" id="{1A4261B6-C236-405F-B532-50A4E664EC7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a:extLst>
            <a:ext uri="{FF2B5EF4-FFF2-40B4-BE49-F238E27FC236}">
              <a16:creationId xmlns:a16="http://schemas.microsoft.com/office/drawing/2014/main" id="{00D9EC9F-0657-40C4-9E69-A61B27C7319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a:extLst>
            <a:ext uri="{FF2B5EF4-FFF2-40B4-BE49-F238E27FC236}">
              <a16:creationId xmlns:a16="http://schemas.microsoft.com/office/drawing/2014/main" id="{51A27DCE-2B2F-4AB1-AF6A-B8A7120C02DD}"/>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BE302E92-9A5B-4E54-B7DC-757060E02B1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FF68FBB5-B868-40DE-87C5-30B04FCF909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A6501944-AF96-4AFA-BA1C-68B0F78D292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EF93C49F-947A-412C-A3D1-7503B40617E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3B9012EE-9B62-4760-9F1B-0FFE659A8BF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123E32E3-A91A-4DED-A936-6862BB09BDC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D4D9B189-8C05-402F-A96A-B0BC79988AF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4558460A-97DE-4C4A-8ABF-69881A937EA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5" name="テキスト ボックス 174">
          <a:extLst>
            <a:ext uri="{FF2B5EF4-FFF2-40B4-BE49-F238E27FC236}">
              <a16:creationId xmlns:a16="http://schemas.microsoft.com/office/drawing/2014/main" id="{0FD2E21E-A2A6-4932-858C-2EE8529C617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6" name="直線コネクタ 175">
          <a:extLst>
            <a:ext uri="{FF2B5EF4-FFF2-40B4-BE49-F238E27FC236}">
              <a16:creationId xmlns:a16="http://schemas.microsoft.com/office/drawing/2014/main" id="{DD672458-E369-4F61-A9AE-6F46FEA8C6E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177" name="テキスト ボックス 176">
          <a:extLst>
            <a:ext uri="{FF2B5EF4-FFF2-40B4-BE49-F238E27FC236}">
              <a16:creationId xmlns:a16="http://schemas.microsoft.com/office/drawing/2014/main" id="{87A78B90-14DE-4979-8DCE-0810944E2801}"/>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8" name="直線コネクタ 177">
          <a:extLst>
            <a:ext uri="{FF2B5EF4-FFF2-40B4-BE49-F238E27FC236}">
              <a16:creationId xmlns:a16="http://schemas.microsoft.com/office/drawing/2014/main" id="{68F401B6-6656-4F3B-8E14-9372E788EFE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179" name="テキスト ボックス 178">
          <a:extLst>
            <a:ext uri="{FF2B5EF4-FFF2-40B4-BE49-F238E27FC236}">
              <a16:creationId xmlns:a16="http://schemas.microsoft.com/office/drawing/2014/main" id="{3693C940-CB94-4CDC-B643-9FEC0C41FEC1}"/>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80" name="直線コネクタ 179">
          <a:extLst>
            <a:ext uri="{FF2B5EF4-FFF2-40B4-BE49-F238E27FC236}">
              <a16:creationId xmlns:a16="http://schemas.microsoft.com/office/drawing/2014/main" id="{205FDF9B-788F-4CD1-B39B-98FAC473024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81" name="テキスト ボックス 180">
          <a:extLst>
            <a:ext uri="{FF2B5EF4-FFF2-40B4-BE49-F238E27FC236}">
              <a16:creationId xmlns:a16="http://schemas.microsoft.com/office/drawing/2014/main" id="{BABF51D8-5A11-4E55-ACAC-8E2261F6C72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82" name="直線コネクタ 181">
          <a:extLst>
            <a:ext uri="{FF2B5EF4-FFF2-40B4-BE49-F238E27FC236}">
              <a16:creationId xmlns:a16="http://schemas.microsoft.com/office/drawing/2014/main" id="{38EEEB8A-9F6B-4FDA-8DF6-7B85E26F750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3" name="テキスト ボックス 182">
          <a:extLst>
            <a:ext uri="{FF2B5EF4-FFF2-40B4-BE49-F238E27FC236}">
              <a16:creationId xmlns:a16="http://schemas.microsoft.com/office/drawing/2014/main" id="{B105803B-5F1B-4054-8924-CF40475A5CA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4" name="直線コネクタ 183">
          <a:extLst>
            <a:ext uri="{FF2B5EF4-FFF2-40B4-BE49-F238E27FC236}">
              <a16:creationId xmlns:a16="http://schemas.microsoft.com/office/drawing/2014/main" id="{F605DE72-0B13-4CC9-8631-B93ED68219C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5" name="テキスト ボックス 184">
          <a:extLst>
            <a:ext uri="{FF2B5EF4-FFF2-40B4-BE49-F238E27FC236}">
              <a16:creationId xmlns:a16="http://schemas.microsoft.com/office/drawing/2014/main" id="{5C29EB56-EE7C-4779-A2FE-AB2D071FF4BF}"/>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6" name="直線コネクタ 185">
          <a:extLst>
            <a:ext uri="{FF2B5EF4-FFF2-40B4-BE49-F238E27FC236}">
              <a16:creationId xmlns:a16="http://schemas.microsoft.com/office/drawing/2014/main" id="{4C590E81-7B13-4D0A-AC35-13A47E7D0CE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7" name="テキスト ボックス 186">
          <a:extLst>
            <a:ext uri="{FF2B5EF4-FFF2-40B4-BE49-F238E27FC236}">
              <a16:creationId xmlns:a16="http://schemas.microsoft.com/office/drawing/2014/main" id="{649D63EC-D2FB-4EEB-ACAC-7777F16DCCB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8" name="直線コネクタ 187">
          <a:extLst>
            <a:ext uri="{FF2B5EF4-FFF2-40B4-BE49-F238E27FC236}">
              <a16:creationId xmlns:a16="http://schemas.microsoft.com/office/drawing/2014/main" id="{F70F2F93-8F0E-42F9-90A5-EEFEAC1F948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9" name="テキスト ボックス 188">
          <a:extLst>
            <a:ext uri="{FF2B5EF4-FFF2-40B4-BE49-F238E27FC236}">
              <a16:creationId xmlns:a16="http://schemas.microsoft.com/office/drawing/2014/main" id="{8B41B311-029D-47D7-BE39-F73315FF48C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2E272A4A-FBE6-44A5-947F-42A653CB1E3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191" name="直線コネクタ 190">
          <a:extLst>
            <a:ext uri="{FF2B5EF4-FFF2-40B4-BE49-F238E27FC236}">
              <a16:creationId xmlns:a16="http://schemas.microsoft.com/office/drawing/2014/main" id="{DBEB66DC-DA61-4D97-8BB5-D94B709E4549}"/>
            </a:ext>
          </a:extLst>
        </xdr:cNvPr>
        <xdr:cNvCxnSpPr/>
      </xdr:nvCxnSpPr>
      <xdr:spPr>
        <a:xfrm flipV="1">
          <a:off x="4634865" y="132321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192" name="【福祉施設】&#10;有形固定資産減価償却率最小値テキスト">
          <a:extLst>
            <a:ext uri="{FF2B5EF4-FFF2-40B4-BE49-F238E27FC236}">
              <a16:creationId xmlns:a16="http://schemas.microsoft.com/office/drawing/2014/main" id="{B282D5B2-9CD4-4ACB-9391-118AA9051752}"/>
            </a:ext>
          </a:extLst>
        </xdr:cNvPr>
        <xdr:cNvSpPr txBox="1"/>
      </xdr:nvSpPr>
      <xdr:spPr>
        <a:xfrm>
          <a:off x="4673600"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193" name="直線コネクタ 192">
          <a:extLst>
            <a:ext uri="{FF2B5EF4-FFF2-40B4-BE49-F238E27FC236}">
              <a16:creationId xmlns:a16="http://schemas.microsoft.com/office/drawing/2014/main" id="{0CA0E565-1592-4140-BCF7-6F6008C136AB}"/>
            </a:ext>
          </a:extLst>
        </xdr:cNvPr>
        <xdr:cNvCxnSpPr/>
      </xdr:nvCxnSpPr>
      <xdr:spPr>
        <a:xfrm>
          <a:off x="4546600" y="1473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194" name="【福祉施設】&#10;有形固定資産減価償却率最大値テキスト">
          <a:extLst>
            <a:ext uri="{FF2B5EF4-FFF2-40B4-BE49-F238E27FC236}">
              <a16:creationId xmlns:a16="http://schemas.microsoft.com/office/drawing/2014/main" id="{5DB85993-76C8-4501-BB59-9B55BF513567}"/>
            </a:ext>
          </a:extLst>
        </xdr:cNvPr>
        <xdr:cNvSpPr txBox="1"/>
      </xdr:nvSpPr>
      <xdr:spPr>
        <a:xfrm>
          <a:off x="4673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195" name="直線コネクタ 194">
          <a:extLst>
            <a:ext uri="{FF2B5EF4-FFF2-40B4-BE49-F238E27FC236}">
              <a16:creationId xmlns:a16="http://schemas.microsoft.com/office/drawing/2014/main" id="{7695E700-DBC5-4EC5-8ADE-9ABA9C981794}"/>
            </a:ext>
          </a:extLst>
        </xdr:cNvPr>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41927</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8D40DDD1-20AB-4715-A63B-573A40D40FE7}"/>
            </a:ext>
          </a:extLst>
        </xdr:cNvPr>
        <xdr:cNvSpPr txBox="1"/>
      </xdr:nvSpPr>
      <xdr:spPr>
        <a:xfrm>
          <a:off x="4673600" y="13757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197" name="フローチャート: 判断 196">
          <a:extLst>
            <a:ext uri="{FF2B5EF4-FFF2-40B4-BE49-F238E27FC236}">
              <a16:creationId xmlns:a16="http://schemas.microsoft.com/office/drawing/2014/main" id="{EF4F6C97-7C70-452C-810A-463F9AA9C25C}"/>
            </a:ext>
          </a:extLst>
        </xdr:cNvPr>
        <xdr:cNvSpPr/>
      </xdr:nvSpPr>
      <xdr:spPr>
        <a:xfrm>
          <a:off x="45847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198" name="フローチャート: 判断 197">
          <a:extLst>
            <a:ext uri="{FF2B5EF4-FFF2-40B4-BE49-F238E27FC236}">
              <a16:creationId xmlns:a16="http://schemas.microsoft.com/office/drawing/2014/main" id="{43EAAFB1-CE14-430B-87AC-5553B70589A8}"/>
            </a:ext>
          </a:extLst>
        </xdr:cNvPr>
        <xdr:cNvSpPr/>
      </xdr:nvSpPr>
      <xdr:spPr>
        <a:xfrm>
          <a:off x="37465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199" name="フローチャート: 判断 198">
          <a:extLst>
            <a:ext uri="{FF2B5EF4-FFF2-40B4-BE49-F238E27FC236}">
              <a16:creationId xmlns:a16="http://schemas.microsoft.com/office/drawing/2014/main" id="{F44707E8-9663-4504-956D-050E52FD4D1A}"/>
            </a:ext>
          </a:extLst>
        </xdr:cNvPr>
        <xdr:cNvSpPr/>
      </xdr:nvSpPr>
      <xdr:spPr>
        <a:xfrm>
          <a:off x="2857500" y="1378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200" name="フローチャート: 判断 199">
          <a:extLst>
            <a:ext uri="{FF2B5EF4-FFF2-40B4-BE49-F238E27FC236}">
              <a16:creationId xmlns:a16="http://schemas.microsoft.com/office/drawing/2014/main" id="{160442E8-EFE7-42A2-A825-F9F37DAA16D8}"/>
            </a:ext>
          </a:extLst>
        </xdr:cNvPr>
        <xdr:cNvSpPr/>
      </xdr:nvSpPr>
      <xdr:spPr>
        <a:xfrm>
          <a:off x="1968500" y="1372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01" name="フローチャート: 判断 200">
          <a:extLst>
            <a:ext uri="{FF2B5EF4-FFF2-40B4-BE49-F238E27FC236}">
              <a16:creationId xmlns:a16="http://schemas.microsoft.com/office/drawing/2014/main" id="{4EF0C228-B6A3-4E6E-BC25-3399AF1D76C7}"/>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3936A7F-EF8D-4A55-8E49-7694A17638A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EB8BA7C9-B583-451F-A36E-F590F828D9B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E06929B6-B153-4142-8834-36404AFC0E6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3B0CF12F-67FD-4F68-915E-92BF81FDC5D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94FE2E42-C14F-4B88-9D32-10EEDEBD8EF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63500</xdr:rowOff>
    </xdr:from>
    <xdr:to>
      <xdr:col>24</xdr:col>
      <xdr:colOff>114300</xdr:colOff>
      <xdr:row>79</xdr:row>
      <xdr:rowOff>165100</xdr:rowOff>
    </xdr:to>
    <xdr:sp macro="" textlink="">
      <xdr:nvSpPr>
        <xdr:cNvPr id="207" name="楕円 206">
          <a:extLst>
            <a:ext uri="{FF2B5EF4-FFF2-40B4-BE49-F238E27FC236}">
              <a16:creationId xmlns:a16="http://schemas.microsoft.com/office/drawing/2014/main" id="{D79F3199-10CB-4DEB-B610-93E405A3CD91}"/>
            </a:ext>
          </a:extLst>
        </xdr:cNvPr>
        <xdr:cNvSpPr/>
      </xdr:nvSpPr>
      <xdr:spPr>
        <a:xfrm>
          <a:off x="45847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86377</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749D811D-80B4-402B-9A33-8E5CADD681AE}"/>
            </a:ext>
          </a:extLst>
        </xdr:cNvPr>
        <xdr:cNvSpPr txBox="1"/>
      </xdr:nvSpPr>
      <xdr:spPr>
        <a:xfrm>
          <a:off x="4673600"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25400</xdr:rowOff>
    </xdr:from>
    <xdr:to>
      <xdr:col>20</xdr:col>
      <xdr:colOff>38100</xdr:colOff>
      <xdr:row>79</xdr:row>
      <xdr:rowOff>127000</xdr:rowOff>
    </xdr:to>
    <xdr:sp macro="" textlink="">
      <xdr:nvSpPr>
        <xdr:cNvPr id="209" name="楕円 208">
          <a:extLst>
            <a:ext uri="{FF2B5EF4-FFF2-40B4-BE49-F238E27FC236}">
              <a16:creationId xmlns:a16="http://schemas.microsoft.com/office/drawing/2014/main" id="{7E9B09B3-0031-45DE-8AB1-D2728939B0F5}"/>
            </a:ext>
          </a:extLst>
        </xdr:cNvPr>
        <xdr:cNvSpPr/>
      </xdr:nvSpPr>
      <xdr:spPr>
        <a:xfrm>
          <a:off x="3746500" y="1356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76200</xdr:rowOff>
    </xdr:from>
    <xdr:to>
      <xdr:col>24</xdr:col>
      <xdr:colOff>63500</xdr:colOff>
      <xdr:row>79</xdr:row>
      <xdr:rowOff>114300</xdr:rowOff>
    </xdr:to>
    <xdr:cxnSp macro="">
      <xdr:nvCxnSpPr>
        <xdr:cNvPr id="210" name="直線コネクタ 209">
          <a:extLst>
            <a:ext uri="{FF2B5EF4-FFF2-40B4-BE49-F238E27FC236}">
              <a16:creationId xmlns:a16="http://schemas.microsoft.com/office/drawing/2014/main" id="{5B1EC109-7EE6-4FE0-B8B9-83F50E11B579}"/>
            </a:ext>
          </a:extLst>
        </xdr:cNvPr>
        <xdr:cNvCxnSpPr/>
      </xdr:nvCxnSpPr>
      <xdr:spPr>
        <a:xfrm>
          <a:off x="3797300" y="136207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17780</xdr:rowOff>
    </xdr:from>
    <xdr:to>
      <xdr:col>15</xdr:col>
      <xdr:colOff>101600</xdr:colOff>
      <xdr:row>79</xdr:row>
      <xdr:rowOff>119380</xdr:rowOff>
    </xdr:to>
    <xdr:sp macro="" textlink="">
      <xdr:nvSpPr>
        <xdr:cNvPr id="211" name="楕円 210">
          <a:extLst>
            <a:ext uri="{FF2B5EF4-FFF2-40B4-BE49-F238E27FC236}">
              <a16:creationId xmlns:a16="http://schemas.microsoft.com/office/drawing/2014/main" id="{0C4831B5-1297-4022-A376-518D09231CEF}"/>
            </a:ext>
          </a:extLst>
        </xdr:cNvPr>
        <xdr:cNvSpPr/>
      </xdr:nvSpPr>
      <xdr:spPr>
        <a:xfrm>
          <a:off x="2857500" y="1356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68580</xdr:rowOff>
    </xdr:from>
    <xdr:to>
      <xdr:col>19</xdr:col>
      <xdr:colOff>177800</xdr:colOff>
      <xdr:row>79</xdr:row>
      <xdr:rowOff>76200</xdr:rowOff>
    </xdr:to>
    <xdr:cxnSp macro="">
      <xdr:nvCxnSpPr>
        <xdr:cNvPr id="212" name="直線コネクタ 211">
          <a:extLst>
            <a:ext uri="{FF2B5EF4-FFF2-40B4-BE49-F238E27FC236}">
              <a16:creationId xmlns:a16="http://schemas.microsoft.com/office/drawing/2014/main" id="{94A28AA8-4B0C-4247-9400-67F52CB9E5C7}"/>
            </a:ext>
          </a:extLst>
        </xdr:cNvPr>
        <xdr:cNvCxnSpPr/>
      </xdr:nvCxnSpPr>
      <xdr:spPr>
        <a:xfrm>
          <a:off x="2908300" y="13613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116839</xdr:rowOff>
    </xdr:from>
    <xdr:to>
      <xdr:col>10</xdr:col>
      <xdr:colOff>165100</xdr:colOff>
      <xdr:row>79</xdr:row>
      <xdr:rowOff>46989</xdr:rowOff>
    </xdr:to>
    <xdr:sp macro="" textlink="">
      <xdr:nvSpPr>
        <xdr:cNvPr id="213" name="楕円 212">
          <a:extLst>
            <a:ext uri="{FF2B5EF4-FFF2-40B4-BE49-F238E27FC236}">
              <a16:creationId xmlns:a16="http://schemas.microsoft.com/office/drawing/2014/main" id="{C4F45452-9117-4188-8E8B-924E52D0FD49}"/>
            </a:ext>
          </a:extLst>
        </xdr:cNvPr>
        <xdr:cNvSpPr/>
      </xdr:nvSpPr>
      <xdr:spPr>
        <a:xfrm>
          <a:off x="1968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167639</xdr:rowOff>
    </xdr:from>
    <xdr:to>
      <xdr:col>15</xdr:col>
      <xdr:colOff>50800</xdr:colOff>
      <xdr:row>79</xdr:row>
      <xdr:rowOff>68580</xdr:rowOff>
    </xdr:to>
    <xdr:cxnSp macro="">
      <xdr:nvCxnSpPr>
        <xdr:cNvPr id="214" name="直線コネクタ 213">
          <a:extLst>
            <a:ext uri="{FF2B5EF4-FFF2-40B4-BE49-F238E27FC236}">
              <a16:creationId xmlns:a16="http://schemas.microsoft.com/office/drawing/2014/main" id="{63BB1292-1A1F-4BA1-8F5A-4A12C4BBC989}"/>
            </a:ext>
          </a:extLst>
        </xdr:cNvPr>
        <xdr:cNvCxnSpPr/>
      </xdr:nvCxnSpPr>
      <xdr:spPr>
        <a:xfrm>
          <a:off x="2019300" y="135407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67311</xdr:rowOff>
    </xdr:from>
    <xdr:to>
      <xdr:col>6</xdr:col>
      <xdr:colOff>38100</xdr:colOff>
      <xdr:row>78</xdr:row>
      <xdr:rowOff>168911</xdr:rowOff>
    </xdr:to>
    <xdr:sp macro="" textlink="">
      <xdr:nvSpPr>
        <xdr:cNvPr id="215" name="楕円 214">
          <a:extLst>
            <a:ext uri="{FF2B5EF4-FFF2-40B4-BE49-F238E27FC236}">
              <a16:creationId xmlns:a16="http://schemas.microsoft.com/office/drawing/2014/main" id="{F1FB33F7-0A25-44B1-8B66-9E88862E7E6D}"/>
            </a:ext>
          </a:extLst>
        </xdr:cNvPr>
        <xdr:cNvSpPr/>
      </xdr:nvSpPr>
      <xdr:spPr>
        <a:xfrm>
          <a:off x="10795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118111</xdr:rowOff>
    </xdr:from>
    <xdr:to>
      <xdr:col>10</xdr:col>
      <xdr:colOff>114300</xdr:colOff>
      <xdr:row>78</xdr:row>
      <xdr:rowOff>167639</xdr:rowOff>
    </xdr:to>
    <xdr:cxnSp macro="">
      <xdr:nvCxnSpPr>
        <xdr:cNvPr id="216" name="直線コネクタ 215">
          <a:extLst>
            <a:ext uri="{FF2B5EF4-FFF2-40B4-BE49-F238E27FC236}">
              <a16:creationId xmlns:a16="http://schemas.microsoft.com/office/drawing/2014/main" id="{57E45346-8476-46EC-8CBB-21B0648C74E7}"/>
            </a:ext>
          </a:extLst>
        </xdr:cNvPr>
        <xdr:cNvCxnSpPr/>
      </xdr:nvCxnSpPr>
      <xdr:spPr>
        <a:xfrm>
          <a:off x="1130300" y="134912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3827</xdr:rowOff>
    </xdr:from>
    <xdr:ext cx="405111" cy="259045"/>
    <xdr:sp macro="" textlink="">
      <xdr:nvSpPr>
        <xdr:cNvPr id="217" name="n_1aveValue【福祉施設】&#10;有形固定資産減価償却率">
          <a:extLst>
            <a:ext uri="{FF2B5EF4-FFF2-40B4-BE49-F238E27FC236}">
              <a16:creationId xmlns:a16="http://schemas.microsoft.com/office/drawing/2014/main" id="{23B8F5DE-BE3C-4E4E-BA3B-875E2016658F}"/>
            </a:ext>
          </a:extLst>
        </xdr:cNvPr>
        <xdr:cNvSpPr txBox="1"/>
      </xdr:nvSpPr>
      <xdr:spPr>
        <a:xfrm>
          <a:off x="358204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218" name="n_2aveValue【福祉施設】&#10;有形固定資産減価償却率">
          <a:extLst>
            <a:ext uri="{FF2B5EF4-FFF2-40B4-BE49-F238E27FC236}">
              <a16:creationId xmlns:a16="http://schemas.microsoft.com/office/drawing/2014/main" id="{EDF72728-0038-43DC-B80C-5388608898E4}"/>
            </a:ext>
          </a:extLst>
        </xdr:cNvPr>
        <xdr:cNvSpPr txBox="1"/>
      </xdr:nvSpPr>
      <xdr:spPr>
        <a:xfrm>
          <a:off x="27057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106697</xdr:rowOff>
    </xdr:from>
    <xdr:ext cx="405111" cy="259045"/>
    <xdr:sp macro="" textlink="">
      <xdr:nvSpPr>
        <xdr:cNvPr id="219" name="n_3aveValue【福祉施設】&#10;有形固定資産減価償却率">
          <a:extLst>
            <a:ext uri="{FF2B5EF4-FFF2-40B4-BE49-F238E27FC236}">
              <a16:creationId xmlns:a16="http://schemas.microsoft.com/office/drawing/2014/main" id="{CAB94CC7-92DF-40B8-89B4-74EF562C45BF}"/>
            </a:ext>
          </a:extLst>
        </xdr:cNvPr>
        <xdr:cNvSpPr txBox="1"/>
      </xdr:nvSpPr>
      <xdr:spPr>
        <a:xfrm>
          <a:off x="1816744" y="1382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220" name="n_4aveValue【福祉施設】&#10;有形固定資産減価償却率">
          <a:extLst>
            <a:ext uri="{FF2B5EF4-FFF2-40B4-BE49-F238E27FC236}">
              <a16:creationId xmlns:a16="http://schemas.microsoft.com/office/drawing/2014/main" id="{3AEBE8A5-7B1E-484C-B8BC-B2DFEE477395}"/>
            </a:ext>
          </a:extLst>
        </xdr:cNvPr>
        <xdr:cNvSpPr txBox="1"/>
      </xdr:nvSpPr>
      <xdr:spPr>
        <a:xfrm>
          <a:off x="927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143527</xdr:rowOff>
    </xdr:from>
    <xdr:ext cx="405111" cy="259045"/>
    <xdr:sp macro="" textlink="">
      <xdr:nvSpPr>
        <xdr:cNvPr id="221" name="n_1mainValue【福祉施設】&#10;有形固定資産減価償却率">
          <a:extLst>
            <a:ext uri="{FF2B5EF4-FFF2-40B4-BE49-F238E27FC236}">
              <a16:creationId xmlns:a16="http://schemas.microsoft.com/office/drawing/2014/main" id="{3DEC9818-D011-4140-891E-44F32A45FD12}"/>
            </a:ext>
          </a:extLst>
        </xdr:cNvPr>
        <xdr:cNvSpPr txBox="1"/>
      </xdr:nvSpPr>
      <xdr:spPr>
        <a:xfrm>
          <a:off x="3582044" y="1334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135907</xdr:rowOff>
    </xdr:from>
    <xdr:ext cx="405111" cy="259045"/>
    <xdr:sp macro="" textlink="">
      <xdr:nvSpPr>
        <xdr:cNvPr id="222" name="n_2mainValue【福祉施設】&#10;有形固定資産減価償却率">
          <a:extLst>
            <a:ext uri="{FF2B5EF4-FFF2-40B4-BE49-F238E27FC236}">
              <a16:creationId xmlns:a16="http://schemas.microsoft.com/office/drawing/2014/main" id="{CA92D4F7-6630-4BA6-A3BB-70D364A7E8EE}"/>
            </a:ext>
          </a:extLst>
        </xdr:cNvPr>
        <xdr:cNvSpPr txBox="1"/>
      </xdr:nvSpPr>
      <xdr:spPr>
        <a:xfrm>
          <a:off x="270574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63516</xdr:rowOff>
    </xdr:from>
    <xdr:ext cx="405111" cy="259045"/>
    <xdr:sp macro="" textlink="">
      <xdr:nvSpPr>
        <xdr:cNvPr id="223" name="n_3mainValue【福祉施設】&#10;有形固定資産減価償却率">
          <a:extLst>
            <a:ext uri="{FF2B5EF4-FFF2-40B4-BE49-F238E27FC236}">
              <a16:creationId xmlns:a16="http://schemas.microsoft.com/office/drawing/2014/main" id="{74D72D77-EB89-486A-A349-DFC7E917D58A}"/>
            </a:ext>
          </a:extLst>
        </xdr:cNvPr>
        <xdr:cNvSpPr txBox="1"/>
      </xdr:nvSpPr>
      <xdr:spPr>
        <a:xfrm>
          <a:off x="18167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13988</xdr:rowOff>
    </xdr:from>
    <xdr:ext cx="405111" cy="259045"/>
    <xdr:sp macro="" textlink="">
      <xdr:nvSpPr>
        <xdr:cNvPr id="224" name="n_4mainValue【福祉施設】&#10;有形固定資産減価償却率">
          <a:extLst>
            <a:ext uri="{FF2B5EF4-FFF2-40B4-BE49-F238E27FC236}">
              <a16:creationId xmlns:a16="http://schemas.microsoft.com/office/drawing/2014/main" id="{7314BB2C-366D-4900-A7DE-4C4C1A00AD4B}"/>
            </a:ext>
          </a:extLst>
        </xdr:cNvPr>
        <xdr:cNvSpPr txBox="1"/>
      </xdr:nvSpPr>
      <xdr:spPr>
        <a:xfrm>
          <a:off x="927744" y="1321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037E5379-DEB3-486A-A478-6E709FAC91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ED242240-8CAE-4611-9818-1F7B0A399BE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6C1A0C7C-9E8C-403C-BD15-3F7B2AA8DC3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B2F6CDA6-CCAA-4EB2-A454-B97BB87F051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F52CF7E9-7427-4F93-B54A-6000D5D884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8F17A708-5D23-4C63-B661-492A9E11A95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A7752B99-7422-4424-9594-36D733A07EF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EBF02549-4A7C-4139-80D0-B9D439925C1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3" name="正方形/長方形 232">
          <a:extLst>
            <a:ext uri="{FF2B5EF4-FFF2-40B4-BE49-F238E27FC236}">
              <a16:creationId xmlns:a16="http://schemas.microsoft.com/office/drawing/2014/main" id="{908158AD-6663-4F2D-B724-7DE6C78384E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4" name="正方形/長方形 233">
          <a:extLst>
            <a:ext uri="{FF2B5EF4-FFF2-40B4-BE49-F238E27FC236}">
              <a16:creationId xmlns:a16="http://schemas.microsoft.com/office/drawing/2014/main" id="{09A1AD78-D322-46A3-97B6-9021BB1BC12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5" name="正方形/長方形 234">
          <a:extLst>
            <a:ext uri="{FF2B5EF4-FFF2-40B4-BE49-F238E27FC236}">
              <a16:creationId xmlns:a16="http://schemas.microsoft.com/office/drawing/2014/main" id="{3740C517-DEA7-4D0A-BBC3-1AA8366AFDA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36" name="正方形/長方形 235">
          <a:extLst>
            <a:ext uri="{FF2B5EF4-FFF2-40B4-BE49-F238E27FC236}">
              <a16:creationId xmlns:a16="http://schemas.microsoft.com/office/drawing/2014/main" id="{4659E51D-FAE0-40E9-8858-05492509B9F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37" name="正方形/長方形 236">
          <a:extLst>
            <a:ext uri="{FF2B5EF4-FFF2-40B4-BE49-F238E27FC236}">
              <a16:creationId xmlns:a16="http://schemas.microsoft.com/office/drawing/2014/main" id="{8ED34725-DF5B-463D-B215-6D557546D30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38" name="正方形/長方形 237">
          <a:extLst>
            <a:ext uri="{FF2B5EF4-FFF2-40B4-BE49-F238E27FC236}">
              <a16:creationId xmlns:a16="http://schemas.microsoft.com/office/drawing/2014/main" id="{1BD44F53-6159-4A02-955F-243955E76CD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39" name="正方形/長方形 238">
          <a:extLst>
            <a:ext uri="{FF2B5EF4-FFF2-40B4-BE49-F238E27FC236}">
              <a16:creationId xmlns:a16="http://schemas.microsoft.com/office/drawing/2014/main" id="{65C20E3F-8DEB-4283-BBE8-5888E3C089F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0" name="正方形/長方形 239">
          <a:extLst>
            <a:ext uri="{FF2B5EF4-FFF2-40B4-BE49-F238E27FC236}">
              <a16:creationId xmlns:a16="http://schemas.microsoft.com/office/drawing/2014/main" id="{8B52AD28-927F-416B-A148-B9CDB975071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41" name="テキスト ボックス 240">
          <a:extLst>
            <a:ext uri="{FF2B5EF4-FFF2-40B4-BE49-F238E27FC236}">
              <a16:creationId xmlns:a16="http://schemas.microsoft.com/office/drawing/2014/main" id="{2AF93E42-029C-47A2-82E3-82496AC39A2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42" name="直線コネクタ 241">
          <a:extLst>
            <a:ext uri="{FF2B5EF4-FFF2-40B4-BE49-F238E27FC236}">
              <a16:creationId xmlns:a16="http://schemas.microsoft.com/office/drawing/2014/main" id="{E5032E1C-A3FD-4FC3-A7E8-8F84E2D8C1A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43" name="テキスト ボックス 242">
          <a:extLst>
            <a:ext uri="{FF2B5EF4-FFF2-40B4-BE49-F238E27FC236}">
              <a16:creationId xmlns:a16="http://schemas.microsoft.com/office/drawing/2014/main" id="{9D69CF3C-AAAC-490A-A93A-D79C9AD355F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44" name="直線コネクタ 243">
          <a:extLst>
            <a:ext uri="{FF2B5EF4-FFF2-40B4-BE49-F238E27FC236}">
              <a16:creationId xmlns:a16="http://schemas.microsoft.com/office/drawing/2014/main" id="{9CC51899-62C8-4E3A-95E2-EFC7BE74E45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45" name="テキスト ボックス 244">
          <a:extLst>
            <a:ext uri="{FF2B5EF4-FFF2-40B4-BE49-F238E27FC236}">
              <a16:creationId xmlns:a16="http://schemas.microsoft.com/office/drawing/2014/main" id="{42C1655B-7F08-47FD-BD02-4E2D233AE33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46" name="直線コネクタ 245">
          <a:extLst>
            <a:ext uri="{FF2B5EF4-FFF2-40B4-BE49-F238E27FC236}">
              <a16:creationId xmlns:a16="http://schemas.microsoft.com/office/drawing/2014/main" id="{FE14B5C5-5416-475C-862E-5220350C445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47" name="テキスト ボックス 246">
          <a:extLst>
            <a:ext uri="{FF2B5EF4-FFF2-40B4-BE49-F238E27FC236}">
              <a16:creationId xmlns:a16="http://schemas.microsoft.com/office/drawing/2014/main" id="{1DC9E18A-D08C-42CB-9EEA-B5E5AE97A35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48" name="直線コネクタ 247">
          <a:extLst>
            <a:ext uri="{FF2B5EF4-FFF2-40B4-BE49-F238E27FC236}">
              <a16:creationId xmlns:a16="http://schemas.microsoft.com/office/drawing/2014/main" id="{4AE63C0C-0DCE-4CD7-A361-431E74CF910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49" name="テキスト ボックス 248">
          <a:extLst>
            <a:ext uri="{FF2B5EF4-FFF2-40B4-BE49-F238E27FC236}">
              <a16:creationId xmlns:a16="http://schemas.microsoft.com/office/drawing/2014/main" id="{8394B263-3317-4CCE-BC86-AFE6A9627D9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50" name="直線コネクタ 249">
          <a:extLst>
            <a:ext uri="{FF2B5EF4-FFF2-40B4-BE49-F238E27FC236}">
              <a16:creationId xmlns:a16="http://schemas.microsoft.com/office/drawing/2014/main" id="{B96F44E8-FC16-479A-8D5F-196145B416A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51" name="テキスト ボックス 250">
          <a:extLst>
            <a:ext uri="{FF2B5EF4-FFF2-40B4-BE49-F238E27FC236}">
              <a16:creationId xmlns:a16="http://schemas.microsoft.com/office/drawing/2014/main" id="{8A05071B-6CA7-48BF-BEB3-6281C0B542D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52" name="直線コネクタ 251">
          <a:extLst>
            <a:ext uri="{FF2B5EF4-FFF2-40B4-BE49-F238E27FC236}">
              <a16:creationId xmlns:a16="http://schemas.microsoft.com/office/drawing/2014/main" id="{0812A376-4EE6-492B-9ABE-23691F7EB92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53" name="テキスト ボックス 252">
          <a:extLst>
            <a:ext uri="{FF2B5EF4-FFF2-40B4-BE49-F238E27FC236}">
              <a16:creationId xmlns:a16="http://schemas.microsoft.com/office/drawing/2014/main" id="{581F1502-93D5-4B6F-99C8-AF71CB26390B}"/>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54" name="直線コネクタ 253">
          <a:extLst>
            <a:ext uri="{FF2B5EF4-FFF2-40B4-BE49-F238E27FC236}">
              <a16:creationId xmlns:a16="http://schemas.microsoft.com/office/drawing/2014/main" id="{5247C07F-36F7-4D4D-BE0B-1560BE3970D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55" name="テキスト ボックス 254">
          <a:extLst>
            <a:ext uri="{FF2B5EF4-FFF2-40B4-BE49-F238E27FC236}">
              <a16:creationId xmlns:a16="http://schemas.microsoft.com/office/drawing/2014/main" id="{AE6A6DD2-8E48-4271-A907-48454EBAA03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56" name="【市民会館】&#10;有形固定資産減価償却率グラフ枠">
          <a:extLst>
            <a:ext uri="{FF2B5EF4-FFF2-40B4-BE49-F238E27FC236}">
              <a16:creationId xmlns:a16="http://schemas.microsoft.com/office/drawing/2014/main" id="{9AEAA703-E371-4296-9EED-8CC1D351F0F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257" name="直線コネクタ 256">
          <a:extLst>
            <a:ext uri="{FF2B5EF4-FFF2-40B4-BE49-F238E27FC236}">
              <a16:creationId xmlns:a16="http://schemas.microsoft.com/office/drawing/2014/main" id="{51374BD8-CE38-4D0B-BEAA-44AFAB82F45B}"/>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258" name="【市民会館】&#10;有形固定資産減価償却率最小値テキスト">
          <a:extLst>
            <a:ext uri="{FF2B5EF4-FFF2-40B4-BE49-F238E27FC236}">
              <a16:creationId xmlns:a16="http://schemas.microsoft.com/office/drawing/2014/main" id="{F2D58C42-B79E-4ABC-AE6B-44953B2F5E96}"/>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259" name="直線コネクタ 258">
          <a:extLst>
            <a:ext uri="{FF2B5EF4-FFF2-40B4-BE49-F238E27FC236}">
              <a16:creationId xmlns:a16="http://schemas.microsoft.com/office/drawing/2014/main" id="{DFC7745C-55D3-42F5-8D7A-FD3D69D3E915}"/>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260" name="【市民会館】&#10;有形固定資産減価償却率最大値テキスト">
          <a:extLst>
            <a:ext uri="{FF2B5EF4-FFF2-40B4-BE49-F238E27FC236}">
              <a16:creationId xmlns:a16="http://schemas.microsoft.com/office/drawing/2014/main" id="{9FB0EB6D-242E-4FE9-A55A-9160C551A4D9}"/>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261" name="直線コネクタ 260">
          <a:extLst>
            <a:ext uri="{FF2B5EF4-FFF2-40B4-BE49-F238E27FC236}">
              <a16:creationId xmlns:a16="http://schemas.microsoft.com/office/drawing/2014/main" id="{6EFD4A87-DFFB-49C4-A9E4-62419F1B1BB5}"/>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262" name="【市民会館】&#10;有形固定資産減価償却率平均値テキスト">
          <a:extLst>
            <a:ext uri="{FF2B5EF4-FFF2-40B4-BE49-F238E27FC236}">
              <a16:creationId xmlns:a16="http://schemas.microsoft.com/office/drawing/2014/main" id="{9D3CECC4-3AAE-42EE-93ED-A9F9717083B4}"/>
            </a:ext>
          </a:extLst>
        </xdr:cNvPr>
        <xdr:cNvSpPr txBox="1"/>
      </xdr:nvSpPr>
      <xdr:spPr>
        <a:xfrm>
          <a:off x="467360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263" name="フローチャート: 判断 262">
          <a:extLst>
            <a:ext uri="{FF2B5EF4-FFF2-40B4-BE49-F238E27FC236}">
              <a16:creationId xmlns:a16="http://schemas.microsoft.com/office/drawing/2014/main" id="{C4A9122B-1A94-4150-8B3D-4A625DCE7619}"/>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264" name="フローチャート: 判断 263">
          <a:extLst>
            <a:ext uri="{FF2B5EF4-FFF2-40B4-BE49-F238E27FC236}">
              <a16:creationId xmlns:a16="http://schemas.microsoft.com/office/drawing/2014/main" id="{EAD67132-10AB-4968-B4AB-C9C452193703}"/>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265" name="フローチャート: 判断 264">
          <a:extLst>
            <a:ext uri="{FF2B5EF4-FFF2-40B4-BE49-F238E27FC236}">
              <a16:creationId xmlns:a16="http://schemas.microsoft.com/office/drawing/2014/main" id="{13507BAD-73B2-4329-B9C5-A80E83FAAA2C}"/>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266" name="フローチャート: 判断 265">
          <a:extLst>
            <a:ext uri="{FF2B5EF4-FFF2-40B4-BE49-F238E27FC236}">
              <a16:creationId xmlns:a16="http://schemas.microsoft.com/office/drawing/2014/main" id="{AB467967-5A1C-43C6-9CF6-2C905469AD1E}"/>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267" name="フローチャート: 判断 266">
          <a:extLst>
            <a:ext uri="{FF2B5EF4-FFF2-40B4-BE49-F238E27FC236}">
              <a16:creationId xmlns:a16="http://schemas.microsoft.com/office/drawing/2014/main" id="{7F269EF4-A6A9-4D73-BA4E-43AAF7D53DD1}"/>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68" name="テキスト ボックス 267">
          <a:extLst>
            <a:ext uri="{FF2B5EF4-FFF2-40B4-BE49-F238E27FC236}">
              <a16:creationId xmlns:a16="http://schemas.microsoft.com/office/drawing/2014/main" id="{D276EEE7-6CAE-4B5B-809C-E9F2E331F1C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69" name="テキスト ボックス 268">
          <a:extLst>
            <a:ext uri="{FF2B5EF4-FFF2-40B4-BE49-F238E27FC236}">
              <a16:creationId xmlns:a16="http://schemas.microsoft.com/office/drawing/2014/main" id="{28046E84-994F-44E1-AE59-A2823AE3931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15BFC895-0CCF-44A5-92A0-33CD8E82E02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A44F6989-0DBD-4212-8F56-969A4A1F268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C9D55012-9811-4732-B4C1-F5A204062C6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162561</xdr:rowOff>
    </xdr:from>
    <xdr:to>
      <xdr:col>24</xdr:col>
      <xdr:colOff>114300</xdr:colOff>
      <xdr:row>102</xdr:row>
      <xdr:rowOff>92711</xdr:rowOff>
    </xdr:to>
    <xdr:sp macro="" textlink="">
      <xdr:nvSpPr>
        <xdr:cNvPr id="273" name="楕円 272">
          <a:extLst>
            <a:ext uri="{FF2B5EF4-FFF2-40B4-BE49-F238E27FC236}">
              <a16:creationId xmlns:a16="http://schemas.microsoft.com/office/drawing/2014/main" id="{C08FAD33-758F-45AE-81E8-786C0CEC0A07}"/>
            </a:ext>
          </a:extLst>
        </xdr:cNvPr>
        <xdr:cNvSpPr/>
      </xdr:nvSpPr>
      <xdr:spPr>
        <a:xfrm>
          <a:off x="45847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13988</xdr:rowOff>
    </xdr:from>
    <xdr:ext cx="405111" cy="259045"/>
    <xdr:sp macro="" textlink="">
      <xdr:nvSpPr>
        <xdr:cNvPr id="274" name="【市民会館】&#10;有形固定資産減価償却率該当値テキスト">
          <a:extLst>
            <a:ext uri="{FF2B5EF4-FFF2-40B4-BE49-F238E27FC236}">
              <a16:creationId xmlns:a16="http://schemas.microsoft.com/office/drawing/2014/main" id="{35FCCFA4-982C-4B00-B118-DB9524224609}"/>
            </a:ext>
          </a:extLst>
        </xdr:cNvPr>
        <xdr:cNvSpPr txBox="1"/>
      </xdr:nvSpPr>
      <xdr:spPr>
        <a:xfrm>
          <a:off x="4673600" y="1733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63500</xdr:rowOff>
    </xdr:from>
    <xdr:to>
      <xdr:col>20</xdr:col>
      <xdr:colOff>38100</xdr:colOff>
      <xdr:row>102</xdr:row>
      <xdr:rowOff>165100</xdr:rowOff>
    </xdr:to>
    <xdr:sp macro="" textlink="">
      <xdr:nvSpPr>
        <xdr:cNvPr id="275" name="楕円 274">
          <a:extLst>
            <a:ext uri="{FF2B5EF4-FFF2-40B4-BE49-F238E27FC236}">
              <a16:creationId xmlns:a16="http://schemas.microsoft.com/office/drawing/2014/main" id="{356C7C8E-EF6C-41D2-8A62-9137888D3326}"/>
            </a:ext>
          </a:extLst>
        </xdr:cNvPr>
        <xdr:cNvSpPr/>
      </xdr:nvSpPr>
      <xdr:spPr>
        <a:xfrm>
          <a:off x="3746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41911</xdr:rowOff>
    </xdr:from>
    <xdr:to>
      <xdr:col>24</xdr:col>
      <xdr:colOff>63500</xdr:colOff>
      <xdr:row>102</xdr:row>
      <xdr:rowOff>114300</xdr:rowOff>
    </xdr:to>
    <xdr:cxnSp macro="">
      <xdr:nvCxnSpPr>
        <xdr:cNvPr id="276" name="直線コネクタ 275">
          <a:extLst>
            <a:ext uri="{FF2B5EF4-FFF2-40B4-BE49-F238E27FC236}">
              <a16:creationId xmlns:a16="http://schemas.microsoft.com/office/drawing/2014/main" id="{A4D82294-C0F1-446A-9C37-24ABD3448D04}"/>
            </a:ext>
          </a:extLst>
        </xdr:cNvPr>
        <xdr:cNvCxnSpPr/>
      </xdr:nvCxnSpPr>
      <xdr:spPr>
        <a:xfrm flipV="1">
          <a:off x="3797300" y="17529811"/>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27305</xdr:rowOff>
    </xdr:from>
    <xdr:to>
      <xdr:col>15</xdr:col>
      <xdr:colOff>101600</xdr:colOff>
      <xdr:row>102</xdr:row>
      <xdr:rowOff>128905</xdr:rowOff>
    </xdr:to>
    <xdr:sp macro="" textlink="">
      <xdr:nvSpPr>
        <xdr:cNvPr id="277" name="楕円 276">
          <a:extLst>
            <a:ext uri="{FF2B5EF4-FFF2-40B4-BE49-F238E27FC236}">
              <a16:creationId xmlns:a16="http://schemas.microsoft.com/office/drawing/2014/main" id="{9434C593-42A6-43CF-986C-A32E4DECB17B}"/>
            </a:ext>
          </a:extLst>
        </xdr:cNvPr>
        <xdr:cNvSpPr/>
      </xdr:nvSpPr>
      <xdr:spPr>
        <a:xfrm>
          <a:off x="2857500" y="17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78105</xdr:rowOff>
    </xdr:from>
    <xdr:to>
      <xdr:col>19</xdr:col>
      <xdr:colOff>177800</xdr:colOff>
      <xdr:row>102</xdr:row>
      <xdr:rowOff>114300</xdr:rowOff>
    </xdr:to>
    <xdr:cxnSp macro="">
      <xdr:nvCxnSpPr>
        <xdr:cNvPr id="278" name="直線コネクタ 277">
          <a:extLst>
            <a:ext uri="{FF2B5EF4-FFF2-40B4-BE49-F238E27FC236}">
              <a16:creationId xmlns:a16="http://schemas.microsoft.com/office/drawing/2014/main" id="{851598D3-ABD9-4194-B14B-F9C3649F083F}"/>
            </a:ext>
          </a:extLst>
        </xdr:cNvPr>
        <xdr:cNvCxnSpPr/>
      </xdr:nvCxnSpPr>
      <xdr:spPr>
        <a:xfrm>
          <a:off x="2908300" y="175660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153036</xdr:rowOff>
    </xdr:from>
    <xdr:to>
      <xdr:col>10</xdr:col>
      <xdr:colOff>165100</xdr:colOff>
      <xdr:row>103</xdr:row>
      <xdr:rowOff>83186</xdr:rowOff>
    </xdr:to>
    <xdr:sp macro="" textlink="">
      <xdr:nvSpPr>
        <xdr:cNvPr id="279" name="楕円 278">
          <a:extLst>
            <a:ext uri="{FF2B5EF4-FFF2-40B4-BE49-F238E27FC236}">
              <a16:creationId xmlns:a16="http://schemas.microsoft.com/office/drawing/2014/main" id="{35664328-C95B-4C47-A13A-E3B3F05D0225}"/>
            </a:ext>
          </a:extLst>
        </xdr:cNvPr>
        <xdr:cNvSpPr/>
      </xdr:nvSpPr>
      <xdr:spPr>
        <a:xfrm>
          <a:off x="1968500" y="1764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78105</xdr:rowOff>
    </xdr:from>
    <xdr:to>
      <xdr:col>15</xdr:col>
      <xdr:colOff>50800</xdr:colOff>
      <xdr:row>103</xdr:row>
      <xdr:rowOff>32386</xdr:rowOff>
    </xdr:to>
    <xdr:cxnSp macro="">
      <xdr:nvCxnSpPr>
        <xdr:cNvPr id="280" name="直線コネクタ 279">
          <a:extLst>
            <a:ext uri="{FF2B5EF4-FFF2-40B4-BE49-F238E27FC236}">
              <a16:creationId xmlns:a16="http://schemas.microsoft.com/office/drawing/2014/main" id="{2EC7D45E-1836-494B-81D0-AF0D554C2D15}"/>
            </a:ext>
          </a:extLst>
        </xdr:cNvPr>
        <xdr:cNvCxnSpPr/>
      </xdr:nvCxnSpPr>
      <xdr:spPr>
        <a:xfrm flipV="1">
          <a:off x="2019300" y="17566005"/>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126364</xdr:rowOff>
    </xdr:from>
    <xdr:to>
      <xdr:col>6</xdr:col>
      <xdr:colOff>38100</xdr:colOff>
      <xdr:row>103</xdr:row>
      <xdr:rowOff>56514</xdr:rowOff>
    </xdr:to>
    <xdr:sp macro="" textlink="">
      <xdr:nvSpPr>
        <xdr:cNvPr id="281" name="楕円 280">
          <a:extLst>
            <a:ext uri="{FF2B5EF4-FFF2-40B4-BE49-F238E27FC236}">
              <a16:creationId xmlns:a16="http://schemas.microsoft.com/office/drawing/2014/main" id="{064F7DF0-5E5F-45F6-9219-D730486B20A0}"/>
            </a:ext>
          </a:extLst>
        </xdr:cNvPr>
        <xdr:cNvSpPr/>
      </xdr:nvSpPr>
      <xdr:spPr>
        <a:xfrm>
          <a:off x="107950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5714</xdr:rowOff>
    </xdr:from>
    <xdr:to>
      <xdr:col>10</xdr:col>
      <xdr:colOff>114300</xdr:colOff>
      <xdr:row>103</xdr:row>
      <xdr:rowOff>32386</xdr:rowOff>
    </xdr:to>
    <xdr:cxnSp macro="">
      <xdr:nvCxnSpPr>
        <xdr:cNvPr id="282" name="直線コネクタ 281">
          <a:extLst>
            <a:ext uri="{FF2B5EF4-FFF2-40B4-BE49-F238E27FC236}">
              <a16:creationId xmlns:a16="http://schemas.microsoft.com/office/drawing/2014/main" id="{B5480CBB-48A5-4999-94D8-D0E4B6F0F9E0}"/>
            </a:ext>
          </a:extLst>
        </xdr:cNvPr>
        <xdr:cNvCxnSpPr/>
      </xdr:nvCxnSpPr>
      <xdr:spPr>
        <a:xfrm>
          <a:off x="1130300" y="176650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283" name="n_1aveValue【市民会館】&#10;有形固定資産減価償却率">
          <a:extLst>
            <a:ext uri="{FF2B5EF4-FFF2-40B4-BE49-F238E27FC236}">
              <a16:creationId xmlns:a16="http://schemas.microsoft.com/office/drawing/2014/main" id="{3ED374CA-46E1-4F50-AE2F-5D400AE2FCF9}"/>
            </a:ext>
          </a:extLst>
        </xdr:cNvPr>
        <xdr:cNvSpPr txBox="1"/>
      </xdr:nvSpPr>
      <xdr:spPr>
        <a:xfrm>
          <a:off x="3582044"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284" name="n_2aveValue【市民会館】&#10;有形固定資産減価償却率">
          <a:extLst>
            <a:ext uri="{FF2B5EF4-FFF2-40B4-BE49-F238E27FC236}">
              <a16:creationId xmlns:a16="http://schemas.microsoft.com/office/drawing/2014/main" id="{AF7DCC01-95F1-4EF5-82F5-AA029EBC6353}"/>
            </a:ext>
          </a:extLst>
        </xdr:cNvPr>
        <xdr:cNvSpPr txBox="1"/>
      </xdr:nvSpPr>
      <xdr:spPr>
        <a:xfrm>
          <a:off x="27057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285" name="n_3aveValue【市民会館】&#10;有形固定資産減価償却率">
          <a:extLst>
            <a:ext uri="{FF2B5EF4-FFF2-40B4-BE49-F238E27FC236}">
              <a16:creationId xmlns:a16="http://schemas.microsoft.com/office/drawing/2014/main" id="{EA4856E9-0359-49BA-A063-61855E5A92E2}"/>
            </a:ext>
          </a:extLst>
        </xdr:cNvPr>
        <xdr:cNvSpPr txBox="1"/>
      </xdr:nvSpPr>
      <xdr:spPr>
        <a:xfrm>
          <a:off x="1816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286" name="n_4aveValue【市民会館】&#10;有形固定資産減価償却率">
          <a:extLst>
            <a:ext uri="{FF2B5EF4-FFF2-40B4-BE49-F238E27FC236}">
              <a16:creationId xmlns:a16="http://schemas.microsoft.com/office/drawing/2014/main" id="{1096CACD-509B-416E-85A3-26F9AD7BE467}"/>
            </a:ext>
          </a:extLst>
        </xdr:cNvPr>
        <xdr:cNvSpPr txBox="1"/>
      </xdr:nvSpPr>
      <xdr:spPr>
        <a:xfrm>
          <a:off x="927744"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10177</xdr:rowOff>
    </xdr:from>
    <xdr:ext cx="405111" cy="259045"/>
    <xdr:sp macro="" textlink="">
      <xdr:nvSpPr>
        <xdr:cNvPr id="287" name="n_1mainValue【市民会館】&#10;有形固定資産減価償却率">
          <a:extLst>
            <a:ext uri="{FF2B5EF4-FFF2-40B4-BE49-F238E27FC236}">
              <a16:creationId xmlns:a16="http://schemas.microsoft.com/office/drawing/2014/main" id="{D2282A2B-C3CD-4843-BAE3-F555C01A1A7A}"/>
            </a:ext>
          </a:extLst>
        </xdr:cNvPr>
        <xdr:cNvSpPr txBox="1"/>
      </xdr:nvSpPr>
      <xdr:spPr>
        <a:xfrm>
          <a:off x="35820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145432</xdr:rowOff>
    </xdr:from>
    <xdr:ext cx="405111" cy="259045"/>
    <xdr:sp macro="" textlink="">
      <xdr:nvSpPr>
        <xdr:cNvPr id="288" name="n_2mainValue【市民会館】&#10;有形固定資産減価償却率">
          <a:extLst>
            <a:ext uri="{FF2B5EF4-FFF2-40B4-BE49-F238E27FC236}">
              <a16:creationId xmlns:a16="http://schemas.microsoft.com/office/drawing/2014/main" id="{99BA8AC1-DF74-4EFE-823F-9EEF125F0CE7}"/>
            </a:ext>
          </a:extLst>
        </xdr:cNvPr>
        <xdr:cNvSpPr txBox="1"/>
      </xdr:nvSpPr>
      <xdr:spPr>
        <a:xfrm>
          <a:off x="2705744" y="1729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99713</xdr:rowOff>
    </xdr:from>
    <xdr:ext cx="405111" cy="259045"/>
    <xdr:sp macro="" textlink="">
      <xdr:nvSpPr>
        <xdr:cNvPr id="289" name="n_3mainValue【市民会館】&#10;有形固定資産減価償却率">
          <a:extLst>
            <a:ext uri="{FF2B5EF4-FFF2-40B4-BE49-F238E27FC236}">
              <a16:creationId xmlns:a16="http://schemas.microsoft.com/office/drawing/2014/main" id="{C770E2BA-004E-4C2A-97B8-A6BD9B76C2DD}"/>
            </a:ext>
          </a:extLst>
        </xdr:cNvPr>
        <xdr:cNvSpPr txBox="1"/>
      </xdr:nvSpPr>
      <xdr:spPr>
        <a:xfrm>
          <a:off x="1816744" y="1741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73041</xdr:rowOff>
    </xdr:from>
    <xdr:ext cx="405111" cy="259045"/>
    <xdr:sp macro="" textlink="">
      <xdr:nvSpPr>
        <xdr:cNvPr id="290" name="n_4mainValue【市民会館】&#10;有形固定資産減価償却率">
          <a:extLst>
            <a:ext uri="{FF2B5EF4-FFF2-40B4-BE49-F238E27FC236}">
              <a16:creationId xmlns:a16="http://schemas.microsoft.com/office/drawing/2014/main" id="{E932B4E9-3E77-4457-8B46-A9B514196BB3}"/>
            </a:ext>
          </a:extLst>
        </xdr:cNvPr>
        <xdr:cNvSpPr txBox="1"/>
      </xdr:nvSpPr>
      <xdr:spPr>
        <a:xfrm>
          <a:off x="927744" y="1738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91" name="正方形/長方形 290">
          <a:extLst>
            <a:ext uri="{FF2B5EF4-FFF2-40B4-BE49-F238E27FC236}">
              <a16:creationId xmlns:a16="http://schemas.microsoft.com/office/drawing/2014/main" id="{7D961757-B810-4EA4-99F2-2FE661CD95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2" name="正方形/長方形 291">
          <a:extLst>
            <a:ext uri="{FF2B5EF4-FFF2-40B4-BE49-F238E27FC236}">
              <a16:creationId xmlns:a16="http://schemas.microsoft.com/office/drawing/2014/main" id="{4DE53467-C9B3-4BD9-A84B-329E57728FF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3" name="正方形/長方形 292">
          <a:extLst>
            <a:ext uri="{FF2B5EF4-FFF2-40B4-BE49-F238E27FC236}">
              <a16:creationId xmlns:a16="http://schemas.microsoft.com/office/drawing/2014/main" id="{19199297-58A9-41FC-A48C-9596EF8B64F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4" name="正方形/長方形 293">
          <a:extLst>
            <a:ext uri="{FF2B5EF4-FFF2-40B4-BE49-F238E27FC236}">
              <a16:creationId xmlns:a16="http://schemas.microsoft.com/office/drawing/2014/main" id="{80D62311-FD52-4643-B308-D82B2618DB6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5" name="正方形/長方形 294">
          <a:extLst>
            <a:ext uri="{FF2B5EF4-FFF2-40B4-BE49-F238E27FC236}">
              <a16:creationId xmlns:a16="http://schemas.microsoft.com/office/drawing/2014/main" id="{0B7B8731-D810-4349-80FF-0530B298AC6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6" name="正方形/長方形 295">
          <a:extLst>
            <a:ext uri="{FF2B5EF4-FFF2-40B4-BE49-F238E27FC236}">
              <a16:creationId xmlns:a16="http://schemas.microsoft.com/office/drawing/2014/main" id="{C406E388-7152-4DAA-87B9-2BAC632F61F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7" name="正方形/長方形 296">
          <a:extLst>
            <a:ext uri="{FF2B5EF4-FFF2-40B4-BE49-F238E27FC236}">
              <a16:creationId xmlns:a16="http://schemas.microsoft.com/office/drawing/2014/main" id="{9539B89D-12D5-483A-958D-7C52049F110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8" name="正方形/長方形 297">
          <a:extLst>
            <a:ext uri="{FF2B5EF4-FFF2-40B4-BE49-F238E27FC236}">
              <a16:creationId xmlns:a16="http://schemas.microsoft.com/office/drawing/2014/main" id="{5EE88023-3572-41F5-8EFB-7D45D7B9D8F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9" name="正方形/長方形 298">
          <a:extLst>
            <a:ext uri="{FF2B5EF4-FFF2-40B4-BE49-F238E27FC236}">
              <a16:creationId xmlns:a16="http://schemas.microsoft.com/office/drawing/2014/main" id="{0499662E-F26D-4C4F-AB1E-50329214FAA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0" name="正方形/長方形 299">
          <a:extLst>
            <a:ext uri="{FF2B5EF4-FFF2-40B4-BE49-F238E27FC236}">
              <a16:creationId xmlns:a16="http://schemas.microsoft.com/office/drawing/2014/main" id="{FA512B8E-FF1E-446F-B79B-CF6DEE0BE5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1" name="正方形/長方形 300">
          <a:extLst>
            <a:ext uri="{FF2B5EF4-FFF2-40B4-BE49-F238E27FC236}">
              <a16:creationId xmlns:a16="http://schemas.microsoft.com/office/drawing/2014/main" id="{43A4BC5D-8E47-4A1C-806A-A66FBCBBAC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2" name="正方形/長方形 301">
          <a:extLst>
            <a:ext uri="{FF2B5EF4-FFF2-40B4-BE49-F238E27FC236}">
              <a16:creationId xmlns:a16="http://schemas.microsoft.com/office/drawing/2014/main" id="{178DC967-74E4-41AF-A18F-CBC1A3BBEAC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3" name="正方形/長方形 302">
          <a:extLst>
            <a:ext uri="{FF2B5EF4-FFF2-40B4-BE49-F238E27FC236}">
              <a16:creationId xmlns:a16="http://schemas.microsoft.com/office/drawing/2014/main" id="{B23F2CA2-D60F-45D4-A80C-34809BF5334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4" name="正方形/長方形 303">
          <a:extLst>
            <a:ext uri="{FF2B5EF4-FFF2-40B4-BE49-F238E27FC236}">
              <a16:creationId xmlns:a16="http://schemas.microsoft.com/office/drawing/2014/main" id="{510600C9-35ED-4992-A73B-DE0C4F9ED0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5" name="正方形/長方形 304">
          <a:extLst>
            <a:ext uri="{FF2B5EF4-FFF2-40B4-BE49-F238E27FC236}">
              <a16:creationId xmlns:a16="http://schemas.microsoft.com/office/drawing/2014/main" id="{1B5D483B-3FB9-4FF7-A15B-5581A6961AD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6" name="正方形/長方形 305">
          <a:extLst>
            <a:ext uri="{FF2B5EF4-FFF2-40B4-BE49-F238E27FC236}">
              <a16:creationId xmlns:a16="http://schemas.microsoft.com/office/drawing/2014/main" id="{CD5D1B47-F360-4FCA-8AF9-C97E5E2A96B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7" name="テキスト ボックス 306">
          <a:extLst>
            <a:ext uri="{FF2B5EF4-FFF2-40B4-BE49-F238E27FC236}">
              <a16:creationId xmlns:a16="http://schemas.microsoft.com/office/drawing/2014/main" id="{DA531551-95F2-4B21-9A2A-988E7EC78EE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8" name="直線コネクタ 307">
          <a:extLst>
            <a:ext uri="{FF2B5EF4-FFF2-40B4-BE49-F238E27FC236}">
              <a16:creationId xmlns:a16="http://schemas.microsoft.com/office/drawing/2014/main" id="{A7C2BDD4-9028-44C3-B15F-1B7B4A76F29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309" name="テキスト ボックス 308">
          <a:extLst>
            <a:ext uri="{FF2B5EF4-FFF2-40B4-BE49-F238E27FC236}">
              <a16:creationId xmlns:a16="http://schemas.microsoft.com/office/drawing/2014/main" id="{A03C63F0-62A7-4B00-969E-5FAD593819D8}"/>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10" name="直線コネクタ 309">
          <a:extLst>
            <a:ext uri="{FF2B5EF4-FFF2-40B4-BE49-F238E27FC236}">
              <a16:creationId xmlns:a16="http://schemas.microsoft.com/office/drawing/2014/main" id="{F5EA7430-EE64-4A12-B805-CA4CD0199E1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311" name="テキスト ボックス 310">
          <a:extLst>
            <a:ext uri="{FF2B5EF4-FFF2-40B4-BE49-F238E27FC236}">
              <a16:creationId xmlns:a16="http://schemas.microsoft.com/office/drawing/2014/main" id="{0FE62D5A-7402-49AF-80D8-F4CA239E71D2}"/>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2" name="直線コネクタ 311">
          <a:extLst>
            <a:ext uri="{FF2B5EF4-FFF2-40B4-BE49-F238E27FC236}">
              <a16:creationId xmlns:a16="http://schemas.microsoft.com/office/drawing/2014/main" id="{BBF72656-26D7-4386-86E9-97336C2657D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3" name="テキスト ボックス 312">
          <a:extLst>
            <a:ext uri="{FF2B5EF4-FFF2-40B4-BE49-F238E27FC236}">
              <a16:creationId xmlns:a16="http://schemas.microsoft.com/office/drawing/2014/main" id="{308EFECC-A1F3-4E19-8A12-9AFFDA9768E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4" name="直線コネクタ 313">
          <a:extLst>
            <a:ext uri="{FF2B5EF4-FFF2-40B4-BE49-F238E27FC236}">
              <a16:creationId xmlns:a16="http://schemas.microsoft.com/office/drawing/2014/main" id="{B5379C65-0C9A-4BD8-BB6F-702B8485D12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5" name="テキスト ボックス 314">
          <a:extLst>
            <a:ext uri="{FF2B5EF4-FFF2-40B4-BE49-F238E27FC236}">
              <a16:creationId xmlns:a16="http://schemas.microsoft.com/office/drawing/2014/main" id="{E894FAAF-9706-4D9E-A4F5-E07C0EBADDF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6" name="直線コネクタ 315">
          <a:extLst>
            <a:ext uri="{FF2B5EF4-FFF2-40B4-BE49-F238E27FC236}">
              <a16:creationId xmlns:a16="http://schemas.microsoft.com/office/drawing/2014/main" id="{88532A0E-4F55-4FB2-8427-FB89867B96E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7" name="テキスト ボックス 316">
          <a:extLst>
            <a:ext uri="{FF2B5EF4-FFF2-40B4-BE49-F238E27FC236}">
              <a16:creationId xmlns:a16="http://schemas.microsoft.com/office/drawing/2014/main" id="{EF72636B-26E1-46AE-A6F7-B5B53BFB5C83}"/>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8" name="直線コネクタ 317">
          <a:extLst>
            <a:ext uri="{FF2B5EF4-FFF2-40B4-BE49-F238E27FC236}">
              <a16:creationId xmlns:a16="http://schemas.microsoft.com/office/drawing/2014/main" id="{F1DA06E0-2B22-4CAF-B468-B98286EC906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9" name="テキスト ボックス 318">
          <a:extLst>
            <a:ext uri="{FF2B5EF4-FFF2-40B4-BE49-F238E27FC236}">
              <a16:creationId xmlns:a16="http://schemas.microsoft.com/office/drawing/2014/main" id="{30F3E7C6-EC00-42DB-AAF0-476776C65EF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20" name="直線コネクタ 319">
          <a:extLst>
            <a:ext uri="{FF2B5EF4-FFF2-40B4-BE49-F238E27FC236}">
              <a16:creationId xmlns:a16="http://schemas.microsoft.com/office/drawing/2014/main" id="{77525CD6-BCC4-4006-904B-C0C21DF1358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321" name="テキスト ボックス 320">
          <a:extLst>
            <a:ext uri="{FF2B5EF4-FFF2-40B4-BE49-F238E27FC236}">
              <a16:creationId xmlns:a16="http://schemas.microsoft.com/office/drawing/2014/main" id="{9FA113EF-41F3-4961-A153-E786A030ED25}"/>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2" name="直線コネクタ 321">
          <a:extLst>
            <a:ext uri="{FF2B5EF4-FFF2-40B4-BE49-F238E27FC236}">
              <a16:creationId xmlns:a16="http://schemas.microsoft.com/office/drawing/2014/main" id="{C2B8403B-FDD4-4B2F-94DD-3742EAD2F49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323" name="テキスト ボックス 322">
          <a:extLst>
            <a:ext uri="{FF2B5EF4-FFF2-40B4-BE49-F238E27FC236}">
              <a16:creationId xmlns:a16="http://schemas.microsoft.com/office/drawing/2014/main" id="{B0460DDF-6941-4D8D-B8B1-F756F01BFB14}"/>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4" name="【一般廃棄物処理施設】&#10;有形固定資産減価償却率グラフ枠">
          <a:extLst>
            <a:ext uri="{FF2B5EF4-FFF2-40B4-BE49-F238E27FC236}">
              <a16:creationId xmlns:a16="http://schemas.microsoft.com/office/drawing/2014/main" id="{B4207E55-CEF6-4490-89B6-FEDA8BF6F14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325" name="直線コネクタ 324">
          <a:extLst>
            <a:ext uri="{FF2B5EF4-FFF2-40B4-BE49-F238E27FC236}">
              <a16:creationId xmlns:a16="http://schemas.microsoft.com/office/drawing/2014/main" id="{9914D34B-D75B-40A4-B190-4F6427F6F153}"/>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326" name="【一般廃棄物処理施設】&#10;有形固定資産減価償却率最小値テキスト">
          <a:extLst>
            <a:ext uri="{FF2B5EF4-FFF2-40B4-BE49-F238E27FC236}">
              <a16:creationId xmlns:a16="http://schemas.microsoft.com/office/drawing/2014/main" id="{26268A0C-59C4-40BB-B966-B3CE45A9F14B}"/>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327" name="直線コネクタ 326">
          <a:extLst>
            <a:ext uri="{FF2B5EF4-FFF2-40B4-BE49-F238E27FC236}">
              <a16:creationId xmlns:a16="http://schemas.microsoft.com/office/drawing/2014/main" id="{C4CD7D55-0BD8-4255-AA0D-99625CDB3BC3}"/>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328" name="【一般廃棄物処理施設】&#10;有形固定資産減価償却率最大値テキスト">
          <a:extLst>
            <a:ext uri="{FF2B5EF4-FFF2-40B4-BE49-F238E27FC236}">
              <a16:creationId xmlns:a16="http://schemas.microsoft.com/office/drawing/2014/main" id="{52B9CF5B-AA7D-49E6-8134-E221F71E598F}"/>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329" name="直線コネクタ 328">
          <a:extLst>
            <a:ext uri="{FF2B5EF4-FFF2-40B4-BE49-F238E27FC236}">
              <a16:creationId xmlns:a16="http://schemas.microsoft.com/office/drawing/2014/main" id="{A7D113E6-18E6-4ED1-AAC5-97BEC17A5CA6}"/>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330" name="【一般廃棄物処理施設】&#10;有形固定資産減価償却率平均値テキスト">
          <a:extLst>
            <a:ext uri="{FF2B5EF4-FFF2-40B4-BE49-F238E27FC236}">
              <a16:creationId xmlns:a16="http://schemas.microsoft.com/office/drawing/2014/main" id="{1D98EF7E-A6CC-4891-A262-16A08481909F}"/>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331" name="フローチャート: 判断 330">
          <a:extLst>
            <a:ext uri="{FF2B5EF4-FFF2-40B4-BE49-F238E27FC236}">
              <a16:creationId xmlns:a16="http://schemas.microsoft.com/office/drawing/2014/main" id="{A3E1BB3F-9F98-4FF9-98B5-89B55BF7D9EC}"/>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332" name="フローチャート: 判断 331">
          <a:extLst>
            <a:ext uri="{FF2B5EF4-FFF2-40B4-BE49-F238E27FC236}">
              <a16:creationId xmlns:a16="http://schemas.microsoft.com/office/drawing/2014/main" id="{7E0A8CFF-27E2-42F7-91AF-56A317DFCB4F}"/>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333" name="フローチャート: 判断 332">
          <a:extLst>
            <a:ext uri="{FF2B5EF4-FFF2-40B4-BE49-F238E27FC236}">
              <a16:creationId xmlns:a16="http://schemas.microsoft.com/office/drawing/2014/main" id="{789130E8-2193-4936-B5A3-ED53849C7201}"/>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334" name="フローチャート: 判断 333">
          <a:extLst>
            <a:ext uri="{FF2B5EF4-FFF2-40B4-BE49-F238E27FC236}">
              <a16:creationId xmlns:a16="http://schemas.microsoft.com/office/drawing/2014/main" id="{8C97E7A4-77FE-424B-A87E-281B2720F6EC}"/>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335" name="フローチャート: 判断 334">
          <a:extLst>
            <a:ext uri="{FF2B5EF4-FFF2-40B4-BE49-F238E27FC236}">
              <a16:creationId xmlns:a16="http://schemas.microsoft.com/office/drawing/2014/main" id="{2372C592-5E60-4ED7-A591-6DD15DABF02F}"/>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57503B25-81B5-4F6E-B78A-ADC6B3454C9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565792A8-B06C-4F14-B5C3-F5E3F048F92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F10FB475-842B-4252-B482-E8A70BD7AF9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02D39B02-07AE-47A7-926C-06320189A80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0" name="テキスト ボックス 339">
          <a:extLst>
            <a:ext uri="{FF2B5EF4-FFF2-40B4-BE49-F238E27FC236}">
              <a16:creationId xmlns:a16="http://schemas.microsoft.com/office/drawing/2014/main" id="{B8AE0D8A-6046-4D47-9235-A48A76D4FA9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341" name="楕円 340">
          <a:extLst>
            <a:ext uri="{FF2B5EF4-FFF2-40B4-BE49-F238E27FC236}">
              <a16:creationId xmlns:a16="http://schemas.microsoft.com/office/drawing/2014/main" id="{A63F4A27-CB9E-414F-A095-BB7BC4E10AAC}"/>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342" name="【一般廃棄物処理施設】&#10;有形固定資産減価償却率該当値テキスト">
          <a:extLst>
            <a:ext uri="{FF2B5EF4-FFF2-40B4-BE49-F238E27FC236}">
              <a16:creationId xmlns:a16="http://schemas.microsoft.com/office/drawing/2014/main" id="{D0F1F9BC-D2BD-4AF5-9A34-2ECBFB71C80B}"/>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343" name="楕円 342">
          <a:extLst>
            <a:ext uri="{FF2B5EF4-FFF2-40B4-BE49-F238E27FC236}">
              <a16:creationId xmlns:a16="http://schemas.microsoft.com/office/drawing/2014/main" id="{AE8D8514-0AF7-4974-B53F-0306FBC7AF79}"/>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344" name="直線コネクタ 343">
          <a:extLst>
            <a:ext uri="{FF2B5EF4-FFF2-40B4-BE49-F238E27FC236}">
              <a16:creationId xmlns:a16="http://schemas.microsoft.com/office/drawing/2014/main" id="{0847CF3A-AA44-4D47-9C66-C893096BE4CF}"/>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345" name="楕円 344">
          <a:extLst>
            <a:ext uri="{FF2B5EF4-FFF2-40B4-BE49-F238E27FC236}">
              <a16:creationId xmlns:a16="http://schemas.microsoft.com/office/drawing/2014/main" id="{B9F7ECE7-7C3F-4398-B413-E7C58F96A830}"/>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346" name="直線コネクタ 345">
          <a:extLst>
            <a:ext uri="{FF2B5EF4-FFF2-40B4-BE49-F238E27FC236}">
              <a16:creationId xmlns:a16="http://schemas.microsoft.com/office/drawing/2014/main" id="{1B9D72A9-A1ED-4C96-B178-6B30EEB4C006}"/>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347" name="楕円 346">
          <a:extLst>
            <a:ext uri="{FF2B5EF4-FFF2-40B4-BE49-F238E27FC236}">
              <a16:creationId xmlns:a16="http://schemas.microsoft.com/office/drawing/2014/main" id="{76DFE2A6-06EE-4B69-A540-CDAA462E78A0}"/>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348" name="直線コネクタ 347">
          <a:extLst>
            <a:ext uri="{FF2B5EF4-FFF2-40B4-BE49-F238E27FC236}">
              <a16:creationId xmlns:a16="http://schemas.microsoft.com/office/drawing/2014/main" id="{2044853F-B596-49F5-8ED4-F8A3FB55832C}"/>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349" name="楕円 348">
          <a:extLst>
            <a:ext uri="{FF2B5EF4-FFF2-40B4-BE49-F238E27FC236}">
              <a16:creationId xmlns:a16="http://schemas.microsoft.com/office/drawing/2014/main" id="{4F5E4B7B-CA0D-4AE6-A382-4A2CED30FA52}"/>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350" name="直線コネクタ 349">
          <a:extLst>
            <a:ext uri="{FF2B5EF4-FFF2-40B4-BE49-F238E27FC236}">
              <a16:creationId xmlns:a16="http://schemas.microsoft.com/office/drawing/2014/main" id="{CC8843D8-CD56-49FE-92F3-009EE76C86B2}"/>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351" name="n_1aveValue【一般廃棄物処理施設】&#10;有形固定資産減価償却率">
          <a:extLst>
            <a:ext uri="{FF2B5EF4-FFF2-40B4-BE49-F238E27FC236}">
              <a16:creationId xmlns:a16="http://schemas.microsoft.com/office/drawing/2014/main" id="{167EEDEB-9AD0-4B47-A02A-4ECB90ADB6C0}"/>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352" name="n_2aveValue【一般廃棄物処理施設】&#10;有形固定資産減価償却率">
          <a:extLst>
            <a:ext uri="{FF2B5EF4-FFF2-40B4-BE49-F238E27FC236}">
              <a16:creationId xmlns:a16="http://schemas.microsoft.com/office/drawing/2014/main" id="{9FF673F9-C3B6-44DD-AD12-9A0B11136C46}"/>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353" name="n_3aveValue【一般廃棄物処理施設】&#10;有形固定資産減価償却率">
          <a:extLst>
            <a:ext uri="{FF2B5EF4-FFF2-40B4-BE49-F238E27FC236}">
              <a16:creationId xmlns:a16="http://schemas.microsoft.com/office/drawing/2014/main" id="{D6597B54-DDCB-487B-8B8C-B19D5A58535E}"/>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354" name="n_4aveValue【一般廃棄物処理施設】&#10;有形固定資産減価償却率">
          <a:extLst>
            <a:ext uri="{FF2B5EF4-FFF2-40B4-BE49-F238E27FC236}">
              <a16:creationId xmlns:a16="http://schemas.microsoft.com/office/drawing/2014/main" id="{A4481C49-D54D-4DD2-B23C-7BF8D49CF15C}"/>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355" name="n_1mainValue【一般廃棄物処理施設】&#10;有形固定資産減価償却率">
          <a:extLst>
            <a:ext uri="{FF2B5EF4-FFF2-40B4-BE49-F238E27FC236}">
              <a16:creationId xmlns:a16="http://schemas.microsoft.com/office/drawing/2014/main" id="{32256949-BA23-45C8-A95F-E31859A4E7BE}"/>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356" name="n_2mainValue【一般廃棄物処理施設】&#10;有形固定資産減価償却率">
          <a:extLst>
            <a:ext uri="{FF2B5EF4-FFF2-40B4-BE49-F238E27FC236}">
              <a16:creationId xmlns:a16="http://schemas.microsoft.com/office/drawing/2014/main" id="{ECAB5CAA-E233-4344-94AB-10C79943FD32}"/>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357" name="n_3mainValue【一般廃棄物処理施設】&#10;有形固定資産減価償却率">
          <a:extLst>
            <a:ext uri="{FF2B5EF4-FFF2-40B4-BE49-F238E27FC236}">
              <a16:creationId xmlns:a16="http://schemas.microsoft.com/office/drawing/2014/main" id="{DE06135A-413D-4E29-B8D1-3464624D1B9B}"/>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358" name="n_4mainValue【一般廃棄物処理施設】&#10;有形固定資産減価償却率">
          <a:extLst>
            <a:ext uri="{FF2B5EF4-FFF2-40B4-BE49-F238E27FC236}">
              <a16:creationId xmlns:a16="http://schemas.microsoft.com/office/drawing/2014/main" id="{7BC9BC8F-F725-40D8-9A73-52014BA712B6}"/>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a:extLst>
            <a:ext uri="{FF2B5EF4-FFF2-40B4-BE49-F238E27FC236}">
              <a16:creationId xmlns:a16="http://schemas.microsoft.com/office/drawing/2014/main" id="{D5BF65B6-A584-4CC0-93D0-990867BE08F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a:extLst>
            <a:ext uri="{FF2B5EF4-FFF2-40B4-BE49-F238E27FC236}">
              <a16:creationId xmlns:a16="http://schemas.microsoft.com/office/drawing/2014/main" id="{B2DCBBE2-B99C-487D-8D0F-FEF684F76E3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a:extLst>
            <a:ext uri="{FF2B5EF4-FFF2-40B4-BE49-F238E27FC236}">
              <a16:creationId xmlns:a16="http://schemas.microsoft.com/office/drawing/2014/main" id="{ACC6236A-247C-4777-8AD2-F15FD60B24E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a:extLst>
            <a:ext uri="{FF2B5EF4-FFF2-40B4-BE49-F238E27FC236}">
              <a16:creationId xmlns:a16="http://schemas.microsoft.com/office/drawing/2014/main" id="{16EF3C9D-A8DA-474C-9794-1536AC1B1EF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a:extLst>
            <a:ext uri="{FF2B5EF4-FFF2-40B4-BE49-F238E27FC236}">
              <a16:creationId xmlns:a16="http://schemas.microsoft.com/office/drawing/2014/main" id="{970D5A89-5D3D-4A46-BB45-62A580F35FD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a:extLst>
            <a:ext uri="{FF2B5EF4-FFF2-40B4-BE49-F238E27FC236}">
              <a16:creationId xmlns:a16="http://schemas.microsoft.com/office/drawing/2014/main" id="{C7205AF5-1D13-4642-BAAA-AEB2D63E400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a:extLst>
            <a:ext uri="{FF2B5EF4-FFF2-40B4-BE49-F238E27FC236}">
              <a16:creationId xmlns:a16="http://schemas.microsoft.com/office/drawing/2014/main" id="{41B823DC-FDAD-4559-A59A-1607F861EBB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a:extLst>
            <a:ext uri="{FF2B5EF4-FFF2-40B4-BE49-F238E27FC236}">
              <a16:creationId xmlns:a16="http://schemas.microsoft.com/office/drawing/2014/main" id="{59EB65B6-8A39-4F1C-B856-8DEB28AD8EB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7" name="テキスト ボックス 366">
          <a:extLst>
            <a:ext uri="{FF2B5EF4-FFF2-40B4-BE49-F238E27FC236}">
              <a16:creationId xmlns:a16="http://schemas.microsoft.com/office/drawing/2014/main" id="{2487E031-FF53-46B3-8BA2-470B3E554FE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a:extLst>
            <a:ext uri="{FF2B5EF4-FFF2-40B4-BE49-F238E27FC236}">
              <a16:creationId xmlns:a16="http://schemas.microsoft.com/office/drawing/2014/main" id="{18FD5658-0D9C-48B0-B9EA-EA5FA9C7F9F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369" name="テキスト ボックス 368">
          <a:extLst>
            <a:ext uri="{FF2B5EF4-FFF2-40B4-BE49-F238E27FC236}">
              <a16:creationId xmlns:a16="http://schemas.microsoft.com/office/drawing/2014/main" id="{ACDB27E7-78EA-4A55-9B29-4A6554EB9B3D}"/>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370" name="直線コネクタ 369">
          <a:extLst>
            <a:ext uri="{FF2B5EF4-FFF2-40B4-BE49-F238E27FC236}">
              <a16:creationId xmlns:a16="http://schemas.microsoft.com/office/drawing/2014/main" id="{93807692-5ADB-4E79-93DD-739BA4D2E6CD}"/>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371" name="テキスト ボックス 370">
          <a:extLst>
            <a:ext uri="{FF2B5EF4-FFF2-40B4-BE49-F238E27FC236}">
              <a16:creationId xmlns:a16="http://schemas.microsoft.com/office/drawing/2014/main" id="{787B2B0E-4353-470F-B87C-EB5846D29FBF}"/>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72" name="直線コネクタ 371">
          <a:extLst>
            <a:ext uri="{FF2B5EF4-FFF2-40B4-BE49-F238E27FC236}">
              <a16:creationId xmlns:a16="http://schemas.microsoft.com/office/drawing/2014/main" id="{63C91270-B628-4540-91C3-A737B2ECE0A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373" name="テキスト ボックス 372">
          <a:extLst>
            <a:ext uri="{FF2B5EF4-FFF2-40B4-BE49-F238E27FC236}">
              <a16:creationId xmlns:a16="http://schemas.microsoft.com/office/drawing/2014/main" id="{E489E337-2E3C-474B-9EA6-DB7637EFE4E5}"/>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74" name="直線コネクタ 373">
          <a:extLst>
            <a:ext uri="{FF2B5EF4-FFF2-40B4-BE49-F238E27FC236}">
              <a16:creationId xmlns:a16="http://schemas.microsoft.com/office/drawing/2014/main" id="{E3060573-9C0C-484E-973E-31A058D01931}"/>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375" name="テキスト ボックス 374">
          <a:extLst>
            <a:ext uri="{FF2B5EF4-FFF2-40B4-BE49-F238E27FC236}">
              <a16:creationId xmlns:a16="http://schemas.microsoft.com/office/drawing/2014/main" id="{097368B0-DF41-48B1-BA0C-831D0DC8A3CE}"/>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76" name="直線コネクタ 375">
          <a:extLst>
            <a:ext uri="{FF2B5EF4-FFF2-40B4-BE49-F238E27FC236}">
              <a16:creationId xmlns:a16="http://schemas.microsoft.com/office/drawing/2014/main" id="{999E0EE3-A0F6-4ECC-BF03-89DC47EF42CC}"/>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77" name="テキスト ボックス 376">
          <a:extLst>
            <a:ext uri="{FF2B5EF4-FFF2-40B4-BE49-F238E27FC236}">
              <a16:creationId xmlns:a16="http://schemas.microsoft.com/office/drawing/2014/main" id="{772FBA76-CD93-410E-AEC0-2905FF511CF5}"/>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78" name="直線コネクタ 377">
          <a:extLst>
            <a:ext uri="{FF2B5EF4-FFF2-40B4-BE49-F238E27FC236}">
              <a16:creationId xmlns:a16="http://schemas.microsoft.com/office/drawing/2014/main" id="{122A8F0C-C199-43FF-817F-1F6D415E975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79" name="テキスト ボックス 378">
          <a:extLst>
            <a:ext uri="{FF2B5EF4-FFF2-40B4-BE49-F238E27FC236}">
              <a16:creationId xmlns:a16="http://schemas.microsoft.com/office/drawing/2014/main" id="{56144C66-09A7-439D-8FB4-A309D0634331}"/>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80" name="直線コネクタ 379">
          <a:extLst>
            <a:ext uri="{FF2B5EF4-FFF2-40B4-BE49-F238E27FC236}">
              <a16:creationId xmlns:a16="http://schemas.microsoft.com/office/drawing/2014/main" id="{EB6BA54D-039A-45E8-9604-5880D8BD326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81" name="テキスト ボックス 380">
          <a:extLst>
            <a:ext uri="{FF2B5EF4-FFF2-40B4-BE49-F238E27FC236}">
              <a16:creationId xmlns:a16="http://schemas.microsoft.com/office/drawing/2014/main" id="{E29233B3-BBD6-4C9F-B4C7-861E9175C2A5}"/>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82" name="直線コネクタ 381">
          <a:extLst>
            <a:ext uri="{FF2B5EF4-FFF2-40B4-BE49-F238E27FC236}">
              <a16:creationId xmlns:a16="http://schemas.microsoft.com/office/drawing/2014/main" id="{83D20807-025D-4158-B589-66C58B02C1E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83" name="テキスト ボックス 382">
          <a:extLst>
            <a:ext uri="{FF2B5EF4-FFF2-40B4-BE49-F238E27FC236}">
              <a16:creationId xmlns:a16="http://schemas.microsoft.com/office/drawing/2014/main" id="{136E5BF3-8A1D-4E57-A301-11E0B9529C4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84" name="【一般廃棄物処理施設】&#10;一人当たり有形固定資産（償却資産）額グラフ枠">
          <a:extLst>
            <a:ext uri="{FF2B5EF4-FFF2-40B4-BE49-F238E27FC236}">
              <a16:creationId xmlns:a16="http://schemas.microsoft.com/office/drawing/2014/main" id="{9E58F6B7-1D53-423D-AD5C-5910404CBA1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385" name="直線コネクタ 384">
          <a:extLst>
            <a:ext uri="{FF2B5EF4-FFF2-40B4-BE49-F238E27FC236}">
              <a16:creationId xmlns:a16="http://schemas.microsoft.com/office/drawing/2014/main" id="{18AC5643-B202-4EF5-8332-ADCCB5CC9B24}"/>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386" name="【一般廃棄物処理施設】&#10;一人当たり有形固定資産（償却資産）額最小値テキスト">
          <a:extLst>
            <a:ext uri="{FF2B5EF4-FFF2-40B4-BE49-F238E27FC236}">
              <a16:creationId xmlns:a16="http://schemas.microsoft.com/office/drawing/2014/main" id="{A5CC0986-3767-4F85-B0B8-918F06D880A3}"/>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387" name="直線コネクタ 386">
          <a:extLst>
            <a:ext uri="{FF2B5EF4-FFF2-40B4-BE49-F238E27FC236}">
              <a16:creationId xmlns:a16="http://schemas.microsoft.com/office/drawing/2014/main" id="{0EDB0F2E-1EF1-413C-BEAB-2B5AD3334A10}"/>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388" name="【一般廃棄物処理施設】&#10;一人当たり有形固定資産（償却資産）額最大値テキスト">
          <a:extLst>
            <a:ext uri="{FF2B5EF4-FFF2-40B4-BE49-F238E27FC236}">
              <a16:creationId xmlns:a16="http://schemas.microsoft.com/office/drawing/2014/main" id="{BC9CE784-7981-4D1D-BB96-898B2F91184E}"/>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389" name="直線コネクタ 388">
          <a:extLst>
            <a:ext uri="{FF2B5EF4-FFF2-40B4-BE49-F238E27FC236}">
              <a16:creationId xmlns:a16="http://schemas.microsoft.com/office/drawing/2014/main" id="{2D198335-0D7C-413E-9432-89C046D9E4AC}"/>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390" name="【一般廃棄物処理施設】&#10;一人当たり有形固定資産（償却資産）額平均値テキスト">
          <a:extLst>
            <a:ext uri="{FF2B5EF4-FFF2-40B4-BE49-F238E27FC236}">
              <a16:creationId xmlns:a16="http://schemas.microsoft.com/office/drawing/2014/main" id="{A436F032-A9D5-41E2-98A5-11FC9C817722}"/>
            </a:ext>
          </a:extLst>
        </xdr:cNvPr>
        <xdr:cNvSpPr txBox="1"/>
      </xdr:nvSpPr>
      <xdr:spPr>
        <a:xfrm>
          <a:off x="22199600" y="6649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391" name="フローチャート: 判断 390">
          <a:extLst>
            <a:ext uri="{FF2B5EF4-FFF2-40B4-BE49-F238E27FC236}">
              <a16:creationId xmlns:a16="http://schemas.microsoft.com/office/drawing/2014/main" id="{26131446-E40B-49E6-A627-D55ED192B281}"/>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392" name="フローチャート: 判断 391">
          <a:extLst>
            <a:ext uri="{FF2B5EF4-FFF2-40B4-BE49-F238E27FC236}">
              <a16:creationId xmlns:a16="http://schemas.microsoft.com/office/drawing/2014/main" id="{39D3F929-6A16-4F87-9503-E4224F012392}"/>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393" name="フローチャート: 判断 392">
          <a:extLst>
            <a:ext uri="{FF2B5EF4-FFF2-40B4-BE49-F238E27FC236}">
              <a16:creationId xmlns:a16="http://schemas.microsoft.com/office/drawing/2014/main" id="{500B7003-D45C-44E9-B799-6AFFB0888CC7}"/>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394" name="フローチャート: 判断 393">
          <a:extLst>
            <a:ext uri="{FF2B5EF4-FFF2-40B4-BE49-F238E27FC236}">
              <a16:creationId xmlns:a16="http://schemas.microsoft.com/office/drawing/2014/main" id="{2B7DAF39-9CFA-41EA-B8D8-64A67F902F3F}"/>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395" name="フローチャート: 判断 394">
          <a:extLst>
            <a:ext uri="{FF2B5EF4-FFF2-40B4-BE49-F238E27FC236}">
              <a16:creationId xmlns:a16="http://schemas.microsoft.com/office/drawing/2014/main" id="{016A1A7F-AFE4-4B8D-A3F9-CE53A38401C5}"/>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02A1027E-2890-4691-B53E-FE8CD3D18B5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5F0345BC-EF8F-43FB-98F5-B131346EAC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D931028C-E11D-4CEE-ABDE-758E95D1AE0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5FA0FD4D-11AA-482C-AC5D-D0BF12C12B7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id="{B1799360-867D-4A51-AAD0-1134A23D5C5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137708</xdr:rowOff>
    </xdr:from>
    <xdr:to>
      <xdr:col>116</xdr:col>
      <xdr:colOff>114300</xdr:colOff>
      <xdr:row>40</xdr:row>
      <xdr:rowOff>67858</xdr:rowOff>
    </xdr:to>
    <xdr:sp macro="" textlink="">
      <xdr:nvSpPr>
        <xdr:cNvPr id="401" name="楕円 400">
          <a:extLst>
            <a:ext uri="{FF2B5EF4-FFF2-40B4-BE49-F238E27FC236}">
              <a16:creationId xmlns:a16="http://schemas.microsoft.com/office/drawing/2014/main" id="{358A889B-F894-4A76-907D-6A1ADDC9E039}"/>
            </a:ext>
          </a:extLst>
        </xdr:cNvPr>
        <xdr:cNvSpPr/>
      </xdr:nvSpPr>
      <xdr:spPr>
        <a:xfrm>
          <a:off x="22110700" y="6824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116135</xdr:rowOff>
    </xdr:from>
    <xdr:ext cx="534377" cy="259045"/>
    <xdr:sp macro="" textlink="">
      <xdr:nvSpPr>
        <xdr:cNvPr id="402" name="【一般廃棄物処理施設】&#10;一人当たり有形固定資産（償却資産）額該当値テキスト">
          <a:extLst>
            <a:ext uri="{FF2B5EF4-FFF2-40B4-BE49-F238E27FC236}">
              <a16:creationId xmlns:a16="http://schemas.microsoft.com/office/drawing/2014/main" id="{6544665E-9DBB-4363-98B5-9A70E9268D82}"/>
            </a:ext>
          </a:extLst>
        </xdr:cNvPr>
        <xdr:cNvSpPr txBox="1"/>
      </xdr:nvSpPr>
      <xdr:spPr>
        <a:xfrm>
          <a:off x="22199600" y="680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114282</xdr:rowOff>
    </xdr:from>
    <xdr:to>
      <xdr:col>112</xdr:col>
      <xdr:colOff>38100</xdr:colOff>
      <xdr:row>40</xdr:row>
      <xdr:rowOff>44432</xdr:rowOff>
    </xdr:to>
    <xdr:sp macro="" textlink="">
      <xdr:nvSpPr>
        <xdr:cNvPr id="403" name="楕円 402">
          <a:extLst>
            <a:ext uri="{FF2B5EF4-FFF2-40B4-BE49-F238E27FC236}">
              <a16:creationId xmlns:a16="http://schemas.microsoft.com/office/drawing/2014/main" id="{F46D2575-439C-49B5-918F-806E31AC3ECB}"/>
            </a:ext>
          </a:extLst>
        </xdr:cNvPr>
        <xdr:cNvSpPr/>
      </xdr:nvSpPr>
      <xdr:spPr>
        <a:xfrm>
          <a:off x="21272500" y="680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165082</xdr:rowOff>
    </xdr:from>
    <xdr:to>
      <xdr:col>116</xdr:col>
      <xdr:colOff>63500</xdr:colOff>
      <xdr:row>40</xdr:row>
      <xdr:rowOff>17058</xdr:rowOff>
    </xdr:to>
    <xdr:cxnSp macro="">
      <xdr:nvCxnSpPr>
        <xdr:cNvPr id="404" name="直線コネクタ 403">
          <a:extLst>
            <a:ext uri="{FF2B5EF4-FFF2-40B4-BE49-F238E27FC236}">
              <a16:creationId xmlns:a16="http://schemas.microsoft.com/office/drawing/2014/main" id="{14170D50-E5E4-4D89-8736-DEB77645AC87}"/>
            </a:ext>
          </a:extLst>
        </xdr:cNvPr>
        <xdr:cNvCxnSpPr/>
      </xdr:nvCxnSpPr>
      <xdr:spPr>
        <a:xfrm>
          <a:off x="21323300" y="6851632"/>
          <a:ext cx="838200" cy="2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54312</xdr:rowOff>
    </xdr:from>
    <xdr:to>
      <xdr:col>107</xdr:col>
      <xdr:colOff>101600</xdr:colOff>
      <xdr:row>39</xdr:row>
      <xdr:rowOff>155912</xdr:rowOff>
    </xdr:to>
    <xdr:sp macro="" textlink="">
      <xdr:nvSpPr>
        <xdr:cNvPr id="405" name="楕円 404">
          <a:extLst>
            <a:ext uri="{FF2B5EF4-FFF2-40B4-BE49-F238E27FC236}">
              <a16:creationId xmlns:a16="http://schemas.microsoft.com/office/drawing/2014/main" id="{4BB2C5DF-31D9-4F6C-B101-C4620206842C}"/>
            </a:ext>
          </a:extLst>
        </xdr:cNvPr>
        <xdr:cNvSpPr/>
      </xdr:nvSpPr>
      <xdr:spPr>
        <a:xfrm>
          <a:off x="20383500" y="674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105112</xdr:rowOff>
    </xdr:from>
    <xdr:to>
      <xdr:col>111</xdr:col>
      <xdr:colOff>177800</xdr:colOff>
      <xdr:row>39</xdr:row>
      <xdr:rowOff>165082</xdr:rowOff>
    </xdr:to>
    <xdr:cxnSp macro="">
      <xdr:nvCxnSpPr>
        <xdr:cNvPr id="406" name="直線コネクタ 405">
          <a:extLst>
            <a:ext uri="{FF2B5EF4-FFF2-40B4-BE49-F238E27FC236}">
              <a16:creationId xmlns:a16="http://schemas.microsoft.com/office/drawing/2014/main" id="{2E78C85D-3E87-4A3C-BD01-2842C35A3BD5}"/>
            </a:ext>
          </a:extLst>
        </xdr:cNvPr>
        <xdr:cNvCxnSpPr/>
      </xdr:nvCxnSpPr>
      <xdr:spPr>
        <a:xfrm>
          <a:off x="20434300" y="6791662"/>
          <a:ext cx="889000" cy="5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145981</xdr:rowOff>
    </xdr:from>
    <xdr:to>
      <xdr:col>102</xdr:col>
      <xdr:colOff>165100</xdr:colOff>
      <xdr:row>40</xdr:row>
      <xdr:rowOff>76131</xdr:rowOff>
    </xdr:to>
    <xdr:sp macro="" textlink="">
      <xdr:nvSpPr>
        <xdr:cNvPr id="407" name="楕円 406">
          <a:extLst>
            <a:ext uri="{FF2B5EF4-FFF2-40B4-BE49-F238E27FC236}">
              <a16:creationId xmlns:a16="http://schemas.microsoft.com/office/drawing/2014/main" id="{AF843F15-991A-43AC-81D8-6C77B484CA45}"/>
            </a:ext>
          </a:extLst>
        </xdr:cNvPr>
        <xdr:cNvSpPr/>
      </xdr:nvSpPr>
      <xdr:spPr>
        <a:xfrm>
          <a:off x="19494500" y="683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105112</xdr:rowOff>
    </xdr:from>
    <xdr:to>
      <xdr:col>107</xdr:col>
      <xdr:colOff>50800</xdr:colOff>
      <xdr:row>40</xdr:row>
      <xdr:rowOff>25331</xdr:rowOff>
    </xdr:to>
    <xdr:cxnSp macro="">
      <xdr:nvCxnSpPr>
        <xdr:cNvPr id="408" name="直線コネクタ 407">
          <a:extLst>
            <a:ext uri="{FF2B5EF4-FFF2-40B4-BE49-F238E27FC236}">
              <a16:creationId xmlns:a16="http://schemas.microsoft.com/office/drawing/2014/main" id="{EBAE1663-D9F3-4D80-B59B-A94863410059}"/>
            </a:ext>
          </a:extLst>
        </xdr:cNvPr>
        <xdr:cNvCxnSpPr/>
      </xdr:nvCxnSpPr>
      <xdr:spPr>
        <a:xfrm flipV="1">
          <a:off x="19545300" y="6791662"/>
          <a:ext cx="889000" cy="9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122729</xdr:rowOff>
    </xdr:from>
    <xdr:to>
      <xdr:col>98</xdr:col>
      <xdr:colOff>38100</xdr:colOff>
      <xdr:row>40</xdr:row>
      <xdr:rowOff>52879</xdr:rowOff>
    </xdr:to>
    <xdr:sp macro="" textlink="">
      <xdr:nvSpPr>
        <xdr:cNvPr id="409" name="楕円 408">
          <a:extLst>
            <a:ext uri="{FF2B5EF4-FFF2-40B4-BE49-F238E27FC236}">
              <a16:creationId xmlns:a16="http://schemas.microsoft.com/office/drawing/2014/main" id="{E1E8B2D1-20B0-4E8E-B440-FA294B1AD859}"/>
            </a:ext>
          </a:extLst>
        </xdr:cNvPr>
        <xdr:cNvSpPr/>
      </xdr:nvSpPr>
      <xdr:spPr>
        <a:xfrm>
          <a:off x="18605500" y="680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2079</xdr:rowOff>
    </xdr:from>
    <xdr:to>
      <xdr:col>102</xdr:col>
      <xdr:colOff>114300</xdr:colOff>
      <xdr:row>40</xdr:row>
      <xdr:rowOff>25331</xdr:rowOff>
    </xdr:to>
    <xdr:cxnSp macro="">
      <xdr:nvCxnSpPr>
        <xdr:cNvPr id="410" name="直線コネクタ 409">
          <a:extLst>
            <a:ext uri="{FF2B5EF4-FFF2-40B4-BE49-F238E27FC236}">
              <a16:creationId xmlns:a16="http://schemas.microsoft.com/office/drawing/2014/main" id="{7CD26E55-2150-46D8-ADF3-46455526532D}"/>
            </a:ext>
          </a:extLst>
        </xdr:cNvPr>
        <xdr:cNvCxnSpPr/>
      </xdr:nvCxnSpPr>
      <xdr:spPr>
        <a:xfrm>
          <a:off x="18656300" y="6860079"/>
          <a:ext cx="889000" cy="23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411" name="n_1aveValue【一般廃棄物処理施設】&#10;一人当たり有形固定資産（償却資産）額">
          <a:extLst>
            <a:ext uri="{FF2B5EF4-FFF2-40B4-BE49-F238E27FC236}">
              <a16:creationId xmlns:a16="http://schemas.microsoft.com/office/drawing/2014/main" id="{695CC84F-ED20-4704-A61B-1FCA2EC2D674}"/>
            </a:ext>
          </a:extLst>
        </xdr:cNvPr>
        <xdr:cNvSpPr txBox="1"/>
      </xdr:nvSpPr>
      <xdr:spPr>
        <a:xfrm>
          <a:off x="21043411" y="654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412" name="n_2aveValue【一般廃棄物処理施設】&#10;一人当たり有形固定資産（償却資産）額">
          <a:extLst>
            <a:ext uri="{FF2B5EF4-FFF2-40B4-BE49-F238E27FC236}">
              <a16:creationId xmlns:a16="http://schemas.microsoft.com/office/drawing/2014/main" id="{E7B88E64-A6A1-4DF5-9110-2B7163D596C0}"/>
            </a:ext>
          </a:extLst>
        </xdr:cNvPr>
        <xdr:cNvSpPr txBox="1"/>
      </xdr:nvSpPr>
      <xdr:spPr>
        <a:xfrm>
          <a:off x="20167111" y="650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413" name="n_3aveValue【一般廃棄物処理施設】&#10;一人当たり有形固定資産（償却資産）額">
          <a:extLst>
            <a:ext uri="{FF2B5EF4-FFF2-40B4-BE49-F238E27FC236}">
              <a16:creationId xmlns:a16="http://schemas.microsoft.com/office/drawing/2014/main" id="{D232643C-671D-479F-B40F-E30CE1A1EB92}"/>
            </a:ext>
          </a:extLst>
        </xdr:cNvPr>
        <xdr:cNvSpPr txBox="1"/>
      </xdr:nvSpPr>
      <xdr:spPr>
        <a:xfrm>
          <a:off x="19278111" y="65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414" name="n_4aveValue【一般廃棄物処理施設】&#10;一人当たり有形固定資産（償却資産）額">
          <a:extLst>
            <a:ext uri="{FF2B5EF4-FFF2-40B4-BE49-F238E27FC236}">
              <a16:creationId xmlns:a16="http://schemas.microsoft.com/office/drawing/2014/main" id="{3C93D228-F662-4635-9C3B-6C29FE0FA502}"/>
            </a:ext>
          </a:extLst>
        </xdr:cNvPr>
        <xdr:cNvSpPr txBox="1"/>
      </xdr:nvSpPr>
      <xdr:spPr>
        <a:xfrm>
          <a:off x="18389111" y="654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35559</xdr:rowOff>
    </xdr:from>
    <xdr:ext cx="534377" cy="259045"/>
    <xdr:sp macro="" textlink="">
      <xdr:nvSpPr>
        <xdr:cNvPr id="415" name="n_1mainValue【一般廃棄物処理施設】&#10;一人当たり有形固定資産（償却資産）額">
          <a:extLst>
            <a:ext uri="{FF2B5EF4-FFF2-40B4-BE49-F238E27FC236}">
              <a16:creationId xmlns:a16="http://schemas.microsoft.com/office/drawing/2014/main" id="{89B0B79D-E26B-4928-B73D-D3DDDCFE0DAB}"/>
            </a:ext>
          </a:extLst>
        </xdr:cNvPr>
        <xdr:cNvSpPr txBox="1"/>
      </xdr:nvSpPr>
      <xdr:spPr>
        <a:xfrm>
          <a:off x="21043411" y="6893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147039</xdr:rowOff>
    </xdr:from>
    <xdr:ext cx="534377" cy="259045"/>
    <xdr:sp macro="" textlink="">
      <xdr:nvSpPr>
        <xdr:cNvPr id="416" name="n_2mainValue【一般廃棄物処理施設】&#10;一人当たり有形固定資産（償却資産）額">
          <a:extLst>
            <a:ext uri="{FF2B5EF4-FFF2-40B4-BE49-F238E27FC236}">
              <a16:creationId xmlns:a16="http://schemas.microsoft.com/office/drawing/2014/main" id="{6A20885B-F9E9-4F71-B87E-EFA99610F206}"/>
            </a:ext>
          </a:extLst>
        </xdr:cNvPr>
        <xdr:cNvSpPr txBox="1"/>
      </xdr:nvSpPr>
      <xdr:spPr>
        <a:xfrm>
          <a:off x="20167111" y="683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67258</xdr:rowOff>
    </xdr:from>
    <xdr:ext cx="534377" cy="259045"/>
    <xdr:sp macro="" textlink="">
      <xdr:nvSpPr>
        <xdr:cNvPr id="417" name="n_3mainValue【一般廃棄物処理施設】&#10;一人当たり有形固定資産（償却資産）額">
          <a:extLst>
            <a:ext uri="{FF2B5EF4-FFF2-40B4-BE49-F238E27FC236}">
              <a16:creationId xmlns:a16="http://schemas.microsoft.com/office/drawing/2014/main" id="{E5ED2D66-B2BD-4914-8604-CEC280E59F79}"/>
            </a:ext>
          </a:extLst>
        </xdr:cNvPr>
        <xdr:cNvSpPr txBox="1"/>
      </xdr:nvSpPr>
      <xdr:spPr>
        <a:xfrm>
          <a:off x="19278111" y="6925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44006</xdr:rowOff>
    </xdr:from>
    <xdr:ext cx="534377" cy="259045"/>
    <xdr:sp macro="" textlink="">
      <xdr:nvSpPr>
        <xdr:cNvPr id="418" name="n_4mainValue【一般廃棄物処理施設】&#10;一人当たり有形固定資産（償却資産）額">
          <a:extLst>
            <a:ext uri="{FF2B5EF4-FFF2-40B4-BE49-F238E27FC236}">
              <a16:creationId xmlns:a16="http://schemas.microsoft.com/office/drawing/2014/main" id="{C593F296-EC96-46F1-8107-73AC573311B1}"/>
            </a:ext>
          </a:extLst>
        </xdr:cNvPr>
        <xdr:cNvSpPr txBox="1"/>
      </xdr:nvSpPr>
      <xdr:spPr>
        <a:xfrm>
          <a:off x="18389111" y="690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9" name="正方形/長方形 418">
          <a:extLst>
            <a:ext uri="{FF2B5EF4-FFF2-40B4-BE49-F238E27FC236}">
              <a16:creationId xmlns:a16="http://schemas.microsoft.com/office/drawing/2014/main" id="{C7AB9AA4-B61D-4364-A50B-8521D21D13C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0" name="正方形/長方形 419">
          <a:extLst>
            <a:ext uri="{FF2B5EF4-FFF2-40B4-BE49-F238E27FC236}">
              <a16:creationId xmlns:a16="http://schemas.microsoft.com/office/drawing/2014/main" id="{E861EA8B-0920-4763-9798-DEBD202883A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1" name="正方形/長方形 420">
          <a:extLst>
            <a:ext uri="{FF2B5EF4-FFF2-40B4-BE49-F238E27FC236}">
              <a16:creationId xmlns:a16="http://schemas.microsoft.com/office/drawing/2014/main" id="{4C59B5F1-328E-495D-8A86-EAA512CF192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2" name="正方形/長方形 421">
          <a:extLst>
            <a:ext uri="{FF2B5EF4-FFF2-40B4-BE49-F238E27FC236}">
              <a16:creationId xmlns:a16="http://schemas.microsoft.com/office/drawing/2014/main" id="{E5392718-4D04-4E61-8066-388EF44E3F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3" name="正方形/長方形 422">
          <a:extLst>
            <a:ext uri="{FF2B5EF4-FFF2-40B4-BE49-F238E27FC236}">
              <a16:creationId xmlns:a16="http://schemas.microsoft.com/office/drawing/2014/main" id="{D8499485-7945-48D8-8F8C-0960974F2F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4" name="正方形/長方形 423">
          <a:extLst>
            <a:ext uri="{FF2B5EF4-FFF2-40B4-BE49-F238E27FC236}">
              <a16:creationId xmlns:a16="http://schemas.microsoft.com/office/drawing/2014/main" id="{A63B98E5-B669-4E60-89E6-A96D58B1A4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5" name="正方形/長方形 424">
          <a:extLst>
            <a:ext uri="{FF2B5EF4-FFF2-40B4-BE49-F238E27FC236}">
              <a16:creationId xmlns:a16="http://schemas.microsoft.com/office/drawing/2014/main" id="{DA086F5E-BC06-4FF1-B334-D20F4BFB41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6" name="正方形/長方形 425">
          <a:extLst>
            <a:ext uri="{FF2B5EF4-FFF2-40B4-BE49-F238E27FC236}">
              <a16:creationId xmlns:a16="http://schemas.microsoft.com/office/drawing/2014/main" id="{15868F59-670F-4399-8BE9-330A8478E22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27" name="正方形/長方形 426">
          <a:extLst>
            <a:ext uri="{FF2B5EF4-FFF2-40B4-BE49-F238E27FC236}">
              <a16:creationId xmlns:a16="http://schemas.microsoft.com/office/drawing/2014/main" id="{FB07B1F2-3720-40D9-90BF-A541C97408A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8" name="正方形/長方形 427">
          <a:extLst>
            <a:ext uri="{FF2B5EF4-FFF2-40B4-BE49-F238E27FC236}">
              <a16:creationId xmlns:a16="http://schemas.microsoft.com/office/drawing/2014/main" id="{95205673-CB94-4BA3-9447-6A7F51FC1D4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9" name="正方形/長方形 428">
          <a:extLst>
            <a:ext uri="{FF2B5EF4-FFF2-40B4-BE49-F238E27FC236}">
              <a16:creationId xmlns:a16="http://schemas.microsoft.com/office/drawing/2014/main" id="{9FC44263-319F-4C90-9741-595AFDD0CE0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0" name="正方形/長方形 429">
          <a:extLst>
            <a:ext uri="{FF2B5EF4-FFF2-40B4-BE49-F238E27FC236}">
              <a16:creationId xmlns:a16="http://schemas.microsoft.com/office/drawing/2014/main" id="{D43E65AE-F192-4D0B-BE5D-35FBDC3F849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1" name="正方形/長方形 430">
          <a:extLst>
            <a:ext uri="{FF2B5EF4-FFF2-40B4-BE49-F238E27FC236}">
              <a16:creationId xmlns:a16="http://schemas.microsoft.com/office/drawing/2014/main" id="{C0CA8386-528A-4CFC-8782-5CFCE9ED82E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2" name="正方形/長方形 431">
          <a:extLst>
            <a:ext uri="{FF2B5EF4-FFF2-40B4-BE49-F238E27FC236}">
              <a16:creationId xmlns:a16="http://schemas.microsoft.com/office/drawing/2014/main" id="{FD5347D5-DF5F-464C-8A19-7375C22F271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3" name="正方形/長方形 432">
          <a:extLst>
            <a:ext uri="{FF2B5EF4-FFF2-40B4-BE49-F238E27FC236}">
              <a16:creationId xmlns:a16="http://schemas.microsoft.com/office/drawing/2014/main" id="{D92541D6-8A5B-4677-815E-6C1C898B94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4" name="正方形/長方形 433">
          <a:extLst>
            <a:ext uri="{FF2B5EF4-FFF2-40B4-BE49-F238E27FC236}">
              <a16:creationId xmlns:a16="http://schemas.microsoft.com/office/drawing/2014/main" id="{9392C9C5-9EAE-46B2-A843-01C749909C0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35" name="正方形/長方形 434">
          <a:extLst>
            <a:ext uri="{FF2B5EF4-FFF2-40B4-BE49-F238E27FC236}">
              <a16:creationId xmlns:a16="http://schemas.microsoft.com/office/drawing/2014/main" id="{7F392148-1557-4605-82AB-087EC31766F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436" name="正方形/長方形 435">
          <a:extLst>
            <a:ext uri="{FF2B5EF4-FFF2-40B4-BE49-F238E27FC236}">
              <a16:creationId xmlns:a16="http://schemas.microsoft.com/office/drawing/2014/main" id="{C40BA3CD-5318-470D-99B6-FCA992370C04}"/>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437" name="正方形/長方形 436">
          <a:extLst>
            <a:ext uri="{FF2B5EF4-FFF2-40B4-BE49-F238E27FC236}">
              <a16:creationId xmlns:a16="http://schemas.microsoft.com/office/drawing/2014/main" id="{2CE3F05E-DC12-410F-B5EB-4CC698BD4E24}"/>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438" name="正方形/長方形 437">
          <a:extLst>
            <a:ext uri="{FF2B5EF4-FFF2-40B4-BE49-F238E27FC236}">
              <a16:creationId xmlns:a16="http://schemas.microsoft.com/office/drawing/2014/main" id="{5F719103-1DCB-443D-B2EF-FE7EFD72418E}"/>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439" name="正方形/長方形 438">
          <a:extLst>
            <a:ext uri="{FF2B5EF4-FFF2-40B4-BE49-F238E27FC236}">
              <a16:creationId xmlns:a16="http://schemas.microsoft.com/office/drawing/2014/main" id="{A1ECF55D-84EF-4B94-9931-C67D2D1444C2}"/>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0" name="正方形/長方形 439">
          <a:extLst>
            <a:ext uri="{FF2B5EF4-FFF2-40B4-BE49-F238E27FC236}">
              <a16:creationId xmlns:a16="http://schemas.microsoft.com/office/drawing/2014/main" id="{1F20F3FA-C963-4AE9-8254-01E6910AF69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41" name="正方形/長方形 440">
          <a:extLst>
            <a:ext uri="{FF2B5EF4-FFF2-40B4-BE49-F238E27FC236}">
              <a16:creationId xmlns:a16="http://schemas.microsoft.com/office/drawing/2014/main" id="{3937C435-D189-4F07-BB7D-29C1BDF40BB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442" name="正方形/長方形 441">
          <a:extLst>
            <a:ext uri="{FF2B5EF4-FFF2-40B4-BE49-F238E27FC236}">
              <a16:creationId xmlns:a16="http://schemas.microsoft.com/office/drawing/2014/main" id="{3FDD3CC3-1FFD-4277-A446-7046F7D50B53}"/>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443" name="正方形/長方形 442">
          <a:extLst>
            <a:ext uri="{FF2B5EF4-FFF2-40B4-BE49-F238E27FC236}">
              <a16:creationId xmlns:a16="http://schemas.microsoft.com/office/drawing/2014/main" id="{1BF0D44D-9E39-4932-93C7-3287DDB0E7D4}"/>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444" name="正方形/長方形 443">
          <a:extLst>
            <a:ext uri="{FF2B5EF4-FFF2-40B4-BE49-F238E27FC236}">
              <a16:creationId xmlns:a16="http://schemas.microsoft.com/office/drawing/2014/main" id="{E5F46DDB-8437-49DC-B433-09535A6821DE}"/>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445" name="正方形/長方形 444">
          <a:extLst>
            <a:ext uri="{FF2B5EF4-FFF2-40B4-BE49-F238E27FC236}">
              <a16:creationId xmlns:a16="http://schemas.microsoft.com/office/drawing/2014/main" id="{C7BAA174-4AAD-4D3D-92D9-645CE60FBF74}"/>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46" name="正方形/長方形 445">
          <a:extLst>
            <a:ext uri="{FF2B5EF4-FFF2-40B4-BE49-F238E27FC236}">
              <a16:creationId xmlns:a16="http://schemas.microsoft.com/office/drawing/2014/main" id="{6D91FA58-1A4F-45F9-A3F1-9929456BD0D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47" name="正方形/長方形 446">
          <a:extLst>
            <a:ext uri="{FF2B5EF4-FFF2-40B4-BE49-F238E27FC236}">
              <a16:creationId xmlns:a16="http://schemas.microsoft.com/office/drawing/2014/main" id="{FE8B3475-3F57-4CDA-A4B8-4B97FB841C4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8" name="正方形/長方形 447">
          <a:extLst>
            <a:ext uri="{FF2B5EF4-FFF2-40B4-BE49-F238E27FC236}">
              <a16:creationId xmlns:a16="http://schemas.microsoft.com/office/drawing/2014/main" id="{DB765458-6C58-4CCC-B59E-3777DFCA962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9" name="正方形/長方形 448">
          <a:extLst>
            <a:ext uri="{FF2B5EF4-FFF2-40B4-BE49-F238E27FC236}">
              <a16:creationId xmlns:a16="http://schemas.microsoft.com/office/drawing/2014/main" id="{316752A8-1A49-4C00-B747-A50DD424B03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0" name="正方形/長方形 449">
          <a:extLst>
            <a:ext uri="{FF2B5EF4-FFF2-40B4-BE49-F238E27FC236}">
              <a16:creationId xmlns:a16="http://schemas.microsoft.com/office/drawing/2014/main" id="{2C93A978-D579-4CBE-B6CF-5BB25D08A83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1" name="正方形/長方形 450">
          <a:extLst>
            <a:ext uri="{FF2B5EF4-FFF2-40B4-BE49-F238E27FC236}">
              <a16:creationId xmlns:a16="http://schemas.microsoft.com/office/drawing/2014/main" id="{9B57735B-314D-41B2-99C7-2F9F11C544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2" name="正方形/長方形 451">
          <a:extLst>
            <a:ext uri="{FF2B5EF4-FFF2-40B4-BE49-F238E27FC236}">
              <a16:creationId xmlns:a16="http://schemas.microsoft.com/office/drawing/2014/main" id="{71B7309E-95B3-4B24-B207-0DF71FEA7BC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3" name="正方形/長方形 452">
          <a:extLst>
            <a:ext uri="{FF2B5EF4-FFF2-40B4-BE49-F238E27FC236}">
              <a16:creationId xmlns:a16="http://schemas.microsoft.com/office/drawing/2014/main" id="{8513E135-E201-42A2-AABF-24A8FB59A11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4" name="正方形/長方形 453">
          <a:extLst>
            <a:ext uri="{FF2B5EF4-FFF2-40B4-BE49-F238E27FC236}">
              <a16:creationId xmlns:a16="http://schemas.microsoft.com/office/drawing/2014/main" id="{5C2A0004-0A0E-4609-9EBA-7B9AA2D99FF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5" name="テキスト ボックス 454">
          <a:extLst>
            <a:ext uri="{FF2B5EF4-FFF2-40B4-BE49-F238E27FC236}">
              <a16:creationId xmlns:a16="http://schemas.microsoft.com/office/drawing/2014/main" id="{F761BCC5-875A-41AE-90D8-229BA1237B2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6" name="直線コネクタ 455">
          <a:extLst>
            <a:ext uri="{FF2B5EF4-FFF2-40B4-BE49-F238E27FC236}">
              <a16:creationId xmlns:a16="http://schemas.microsoft.com/office/drawing/2014/main" id="{4A442C0D-AD5B-4660-B737-B6BEC28F7CA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7" name="テキスト ボックス 456">
          <a:extLst>
            <a:ext uri="{FF2B5EF4-FFF2-40B4-BE49-F238E27FC236}">
              <a16:creationId xmlns:a16="http://schemas.microsoft.com/office/drawing/2014/main" id="{D74AA236-B37A-41EA-8E44-014E18299D0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458" name="直線コネクタ 457">
          <a:extLst>
            <a:ext uri="{FF2B5EF4-FFF2-40B4-BE49-F238E27FC236}">
              <a16:creationId xmlns:a16="http://schemas.microsoft.com/office/drawing/2014/main" id="{3C26FB56-0C1D-43AE-8C79-3050E6F5DFEC}"/>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459" name="テキスト ボックス 458">
          <a:extLst>
            <a:ext uri="{FF2B5EF4-FFF2-40B4-BE49-F238E27FC236}">
              <a16:creationId xmlns:a16="http://schemas.microsoft.com/office/drawing/2014/main" id="{85701018-38FF-48B0-9F52-61E497FE761F}"/>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460" name="直線コネクタ 459">
          <a:extLst>
            <a:ext uri="{FF2B5EF4-FFF2-40B4-BE49-F238E27FC236}">
              <a16:creationId xmlns:a16="http://schemas.microsoft.com/office/drawing/2014/main" id="{63C73E23-7986-484C-8B24-13C82184BF37}"/>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461" name="テキスト ボックス 460">
          <a:extLst>
            <a:ext uri="{FF2B5EF4-FFF2-40B4-BE49-F238E27FC236}">
              <a16:creationId xmlns:a16="http://schemas.microsoft.com/office/drawing/2014/main" id="{1995BD69-88EC-4D36-B04E-04AC719A741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462" name="直線コネクタ 461">
          <a:extLst>
            <a:ext uri="{FF2B5EF4-FFF2-40B4-BE49-F238E27FC236}">
              <a16:creationId xmlns:a16="http://schemas.microsoft.com/office/drawing/2014/main" id="{65449AA2-BC97-46CC-B1C5-94F0EAF83E84}"/>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463" name="テキスト ボックス 462">
          <a:extLst>
            <a:ext uri="{FF2B5EF4-FFF2-40B4-BE49-F238E27FC236}">
              <a16:creationId xmlns:a16="http://schemas.microsoft.com/office/drawing/2014/main" id="{B90F605A-0ADA-49C5-9D59-975D162B0ADD}"/>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464" name="直線コネクタ 463">
          <a:extLst>
            <a:ext uri="{FF2B5EF4-FFF2-40B4-BE49-F238E27FC236}">
              <a16:creationId xmlns:a16="http://schemas.microsoft.com/office/drawing/2014/main" id="{1EC51EBB-F288-46F8-A2AE-611573E0316B}"/>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465" name="テキスト ボックス 464">
          <a:extLst>
            <a:ext uri="{FF2B5EF4-FFF2-40B4-BE49-F238E27FC236}">
              <a16:creationId xmlns:a16="http://schemas.microsoft.com/office/drawing/2014/main" id="{E96C2B97-EFE2-4B2A-89C1-041B732306A2}"/>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6" name="直線コネクタ 465">
          <a:extLst>
            <a:ext uri="{FF2B5EF4-FFF2-40B4-BE49-F238E27FC236}">
              <a16:creationId xmlns:a16="http://schemas.microsoft.com/office/drawing/2014/main" id="{886D4207-B3FE-4E16-AB89-148323C1E8B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467" name="テキスト ボックス 466">
          <a:extLst>
            <a:ext uri="{FF2B5EF4-FFF2-40B4-BE49-F238E27FC236}">
              <a16:creationId xmlns:a16="http://schemas.microsoft.com/office/drawing/2014/main" id="{954F13C6-6A7B-4777-AFD0-DCC4AF22503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68" name="【庁舎】&#10;有形固定資産減価償却率グラフ枠">
          <a:extLst>
            <a:ext uri="{FF2B5EF4-FFF2-40B4-BE49-F238E27FC236}">
              <a16:creationId xmlns:a16="http://schemas.microsoft.com/office/drawing/2014/main" id="{A2AB5F5E-BE55-4223-8A63-E8065E3379D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469" name="直線コネクタ 468">
          <a:extLst>
            <a:ext uri="{FF2B5EF4-FFF2-40B4-BE49-F238E27FC236}">
              <a16:creationId xmlns:a16="http://schemas.microsoft.com/office/drawing/2014/main" id="{080F1970-E759-4262-982E-6B01F96CE611}"/>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470" name="【庁舎】&#10;有形固定資産減価償却率最小値テキスト">
          <a:extLst>
            <a:ext uri="{FF2B5EF4-FFF2-40B4-BE49-F238E27FC236}">
              <a16:creationId xmlns:a16="http://schemas.microsoft.com/office/drawing/2014/main" id="{C256053A-0249-4D5C-9FEC-483BA058E4E4}"/>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471" name="直線コネクタ 470">
          <a:extLst>
            <a:ext uri="{FF2B5EF4-FFF2-40B4-BE49-F238E27FC236}">
              <a16:creationId xmlns:a16="http://schemas.microsoft.com/office/drawing/2014/main" id="{07A4247C-FCB4-461A-90F7-FB6193DE603A}"/>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472" name="【庁舎】&#10;有形固定資産減価償却率最大値テキスト">
          <a:extLst>
            <a:ext uri="{FF2B5EF4-FFF2-40B4-BE49-F238E27FC236}">
              <a16:creationId xmlns:a16="http://schemas.microsoft.com/office/drawing/2014/main" id="{92E9247F-DDBA-4750-96F4-9234A5560DD3}"/>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473" name="直線コネクタ 472">
          <a:extLst>
            <a:ext uri="{FF2B5EF4-FFF2-40B4-BE49-F238E27FC236}">
              <a16:creationId xmlns:a16="http://schemas.microsoft.com/office/drawing/2014/main" id="{C0C8F540-8CC1-4918-8CF3-2FB6A34FD447}"/>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28973</xdr:rowOff>
    </xdr:from>
    <xdr:ext cx="405111" cy="259045"/>
    <xdr:sp macro="" textlink="">
      <xdr:nvSpPr>
        <xdr:cNvPr id="474" name="【庁舎】&#10;有形固定資産減価償却率平均値テキスト">
          <a:extLst>
            <a:ext uri="{FF2B5EF4-FFF2-40B4-BE49-F238E27FC236}">
              <a16:creationId xmlns:a16="http://schemas.microsoft.com/office/drawing/2014/main" id="{4632B3C9-6FED-467C-A0C5-3D584128B938}"/>
            </a:ext>
          </a:extLst>
        </xdr:cNvPr>
        <xdr:cNvSpPr txBox="1"/>
      </xdr:nvSpPr>
      <xdr:spPr>
        <a:xfrm>
          <a:off x="16357600" y="17859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475" name="フローチャート: 判断 474">
          <a:extLst>
            <a:ext uri="{FF2B5EF4-FFF2-40B4-BE49-F238E27FC236}">
              <a16:creationId xmlns:a16="http://schemas.microsoft.com/office/drawing/2014/main" id="{CFFA16E3-953B-474F-BF64-649BF10B7925}"/>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476" name="フローチャート: 判断 475">
          <a:extLst>
            <a:ext uri="{FF2B5EF4-FFF2-40B4-BE49-F238E27FC236}">
              <a16:creationId xmlns:a16="http://schemas.microsoft.com/office/drawing/2014/main" id="{514A15DA-1022-445E-BFCC-57B2B255DE61}"/>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477" name="フローチャート: 判断 476">
          <a:extLst>
            <a:ext uri="{FF2B5EF4-FFF2-40B4-BE49-F238E27FC236}">
              <a16:creationId xmlns:a16="http://schemas.microsoft.com/office/drawing/2014/main" id="{6CE97DFB-9DF0-43ED-A157-906FD87ADFC4}"/>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478" name="フローチャート: 判断 477">
          <a:extLst>
            <a:ext uri="{FF2B5EF4-FFF2-40B4-BE49-F238E27FC236}">
              <a16:creationId xmlns:a16="http://schemas.microsoft.com/office/drawing/2014/main" id="{4143CAD8-EE44-4D7B-9664-4620AEBA895D}"/>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479" name="フローチャート: 判断 478">
          <a:extLst>
            <a:ext uri="{FF2B5EF4-FFF2-40B4-BE49-F238E27FC236}">
              <a16:creationId xmlns:a16="http://schemas.microsoft.com/office/drawing/2014/main" id="{9DC3E47A-43FA-4EE0-8974-521B18D99296}"/>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D98BD5C6-257D-4310-8CDF-63ABA5C535B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ABBD9EFC-5E4B-42B4-9F29-9D15CC67AAE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CF54A250-A5CC-4828-A3E7-95C7C410E31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53A1D27F-40A9-432A-BBD4-C747F963A48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45FCC571-D303-478D-B9EE-6003BA76447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91694</xdr:rowOff>
    </xdr:from>
    <xdr:to>
      <xdr:col>85</xdr:col>
      <xdr:colOff>177800</xdr:colOff>
      <xdr:row>104</xdr:row>
      <xdr:rowOff>21844</xdr:rowOff>
    </xdr:to>
    <xdr:sp macro="" textlink="">
      <xdr:nvSpPr>
        <xdr:cNvPr id="485" name="楕円 484">
          <a:extLst>
            <a:ext uri="{FF2B5EF4-FFF2-40B4-BE49-F238E27FC236}">
              <a16:creationId xmlns:a16="http://schemas.microsoft.com/office/drawing/2014/main" id="{DB27997B-618D-46E9-9EE3-14C1BE6C822D}"/>
            </a:ext>
          </a:extLst>
        </xdr:cNvPr>
        <xdr:cNvSpPr/>
      </xdr:nvSpPr>
      <xdr:spPr>
        <a:xfrm>
          <a:off x="16268700" y="1775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114571</xdr:rowOff>
    </xdr:from>
    <xdr:ext cx="405111" cy="259045"/>
    <xdr:sp macro="" textlink="">
      <xdr:nvSpPr>
        <xdr:cNvPr id="486" name="【庁舎】&#10;有形固定資産減価償却率該当値テキスト">
          <a:extLst>
            <a:ext uri="{FF2B5EF4-FFF2-40B4-BE49-F238E27FC236}">
              <a16:creationId xmlns:a16="http://schemas.microsoft.com/office/drawing/2014/main" id="{54F63BE7-DC1C-42A9-8ED5-E66EAB985022}"/>
            </a:ext>
          </a:extLst>
        </xdr:cNvPr>
        <xdr:cNvSpPr txBox="1"/>
      </xdr:nvSpPr>
      <xdr:spPr>
        <a:xfrm>
          <a:off x="16357600" y="176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45974</xdr:rowOff>
    </xdr:from>
    <xdr:to>
      <xdr:col>81</xdr:col>
      <xdr:colOff>101600</xdr:colOff>
      <xdr:row>103</xdr:row>
      <xdr:rowOff>147574</xdr:rowOff>
    </xdr:to>
    <xdr:sp macro="" textlink="">
      <xdr:nvSpPr>
        <xdr:cNvPr id="487" name="楕円 486">
          <a:extLst>
            <a:ext uri="{FF2B5EF4-FFF2-40B4-BE49-F238E27FC236}">
              <a16:creationId xmlns:a16="http://schemas.microsoft.com/office/drawing/2014/main" id="{992FFD31-0300-419F-BD95-7E01A99876E6}"/>
            </a:ext>
          </a:extLst>
        </xdr:cNvPr>
        <xdr:cNvSpPr/>
      </xdr:nvSpPr>
      <xdr:spPr>
        <a:xfrm>
          <a:off x="15430500" y="1770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96774</xdr:rowOff>
    </xdr:from>
    <xdr:to>
      <xdr:col>85</xdr:col>
      <xdr:colOff>127000</xdr:colOff>
      <xdr:row>103</xdr:row>
      <xdr:rowOff>142494</xdr:rowOff>
    </xdr:to>
    <xdr:cxnSp macro="">
      <xdr:nvCxnSpPr>
        <xdr:cNvPr id="488" name="直線コネクタ 487">
          <a:extLst>
            <a:ext uri="{FF2B5EF4-FFF2-40B4-BE49-F238E27FC236}">
              <a16:creationId xmlns:a16="http://schemas.microsoft.com/office/drawing/2014/main" id="{1D85EEAD-0D20-4114-9029-97BA0FDF0287}"/>
            </a:ext>
          </a:extLst>
        </xdr:cNvPr>
        <xdr:cNvCxnSpPr/>
      </xdr:nvCxnSpPr>
      <xdr:spPr>
        <a:xfrm>
          <a:off x="15481300" y="177561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489" name="楕円 488">
          <a:extLst>
            <a:ext uri="{FF2B5EF4-FFF2-40B4-BE49-F238E27FC236}">
              <a16:creationId xmlns:a16="http://schemas.microsoft.com/office/drawing/2014/main" id="{2805FD92-541F-4A42-B0D6-A79718200B96}"/>
            </a:ext>
          </a:extLst>
        </xdr:cNvPr>
        <xdr:cNvSpPr/>
      </xdr:nvSpPr>
      <xdr:spPr>
        <a:xfrm>
          <a:off x="14541500" y="176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80772</xdr:rowOff>
    </xdr:from>
    <xdr:to>
      <xdr:col>81</xdr:col>
      <xdr:colOff>50800</xdr:colOff>
      <xdr:row>103</xdr:row>
      <xdr:rowOff>96774</xdr:rowOff>
    </xdr:to>
    <xdr:cxnSp macro="">
      <xdr:nvCxnSpPr>
        <xdr:cNvPr id="490" name="直線コネクタ 489">
          <a:extLst>
            <a:ext uri="{FF2B5EF4-FFF2-40B4-BE49-F238E27FC236}">
              <a16:creationId xmlns:a16="http://schemas.microsoft.com/office/drawing/2014/main" id="{7E228296-30B0-4BB9-9D6F-891F1CB10547}"/>
            </a:ext>
          </a:extLst>
        </xdr:cNvPr>
        <xdr:cNvCxnSpPr/>
      </xdr:nvCxnSpPr>
      <xdr:spPr>
        <a:xfrm>
          <a:off x="14592300" y="1774012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18542</xdr:rowOff>
    </xdr:from>
    <xdr:to>
      <xdr:col>72</xdr:col>
      <xdr:colOff>38100</xdr:colOff>
      <xdr:row>103</xdr:row>
      <xdr:rowOff>120142</xdr:rowOff>
    </xdr:to>
    <xdr:sp macro="" textlink="">
      <xdr:nvSpPr>
        <xdr:cNvPr id="491" name="楕円 490">
          <a:extLst>
            <a:ext uri="{FF2B5EF4-FFF2-40B4-BE49-F238E27FC236}">
              <a16:creationId xmlns:a16="http://schemas.microsoft.com/office/drawing/2014/main" id="{2BD97CAA-5A21-4A86-AAAE-8ABF5CC208B9}"/>
            </a:ext>
          </a:extLst>
        </xdr:cNvPr>
        <xdr:cNvSpPr/>
      </xdr:nvSpPr>
      <xdr:spPr>
        <a:xfrm>
          <a:off x="13652500" y="1767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69342</xdr:rowOff>
    </xdr:from>
    <xdr:to>
      <xdr:col>76</xdr:col>
      <xdr:colOff>114300</xdr:colOff>
      <xdr:row>103</xdr:row>
      <xdr:rowOff>80772</xdr:rowOff>
    </xdr:to>
    <xdr:cxnSp macro="">
      <xdr:nvCxnSpPr>
        <xdr:cNvPr id="492" name="直線コネクタ 491">
          <a:extLst>
            <a:ext uri="{FF2B5EF4-FFF2-40B4-BE49-F238E27FC236}">
              <a16:creationId xmlns:a16="http://schemas.microsoft.com/office/drawing/2014/main" id="{8E86BC96-F779-4876-AFE5-DA5DD3023D87}"/>
            </a:ext>
          </a:extLst>
        </xdr:cNvPr>
        <xdr:cNvCxnSpPr/>
      </xdr:nvCxnSpPr>
      <xdr:spPr>
        <a:xfrm>
          <a:off x="13703300" y="1772869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153415</xdr:rowOff>
    </xdr:from>
    <xdr:to>
      <xdr:col>67</xdr:col>
      <xdr:colOff>101600</xdr:colOff>
      <xdr:row>103</xdr:row>
      <xdr:rowOff>83565</xdr:rowOff>
    </xdr:to>
    <xdr:sp macro="" textlink="">
      <xdr:nvSpPr>
        <xdr:cNvPr id="493" name="楕円 492">
          <a:extLst>
            <a:ext uri="{FF2B5EF4-FFF2-40B4-BE49-F238E27FC236}">
              <a16:creationId xmlns:a16="http://schemas.microsoft.com/office/drawing/2014/main" id="{87A79993-B17E-4C80-9C2B-F25DAD001BFE}"/>
            </a:ext>
          </a:extLst>
        </xdr:cNvPr>
        <xdr:cNvSpPr/>
      </xdr:nvSpPr>
      <xdr:spPr>
        <a:xfrm>
          <a:off x="12763500" y="1764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32765</xdr:rowOff>
    </xdr:from>
    <xdr:to>
      <xdr:col>71</xdr:col>
      <xdr:colOff>177800</xdr:colOff>
      <xdr:row>103</xdr:row>
      <xdr:rowOff>69342</xdr:rowOff>
    </xdr:to>
    <xdr:cxnSp macro="">
      <xdr:nvCxnSpPr>
        <xdr:cNvPr id="494" name="直線コネクタ 493">
          <a:extLst>
            <a:ext uri="{FF2B5EF4-FFF2-40B4-BE49-F238E27FC236}">
              <a16:creationId xmlns:a16="http://schemas.microsoft.com/office/drawing/2014/main" id="{2C671661-3960-481D-9250-4CAFB42B28DB}"/>
            </a:ext>
          </a:extLst>
        </xdr:cNvPr>
        <xdr:cNvCxnSpPr/>
      </xdr:nvCxnSpPr>
      <xdr:spPr>
        <a:xfrm>
          <a:off x="12814300" y="17692115"/>
          <a:ext cx="8890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495" name="n_1aveValue【庁舎】&#10;有形固定資産減価償却率">
          <a:extLst>
            <a:ext uri="{FF2B5EF4-FFF2-40B4-BE49-F238E27FC236}">
              <a16:creationId xmlns:a16="http://schemas.microsoft.com/office/drawing/2014/main" id="{48C13295-0BFC-45A7-B680-0FCCD9CD0361}"/>
            </a:ext>
          </a:extLst>
        </xdr:cNvPr>
        <xdr:cNvSpPr txBox="1"/>
      </xdr:nvSpPr>
      <xdr:spPr>
        <a:xfrm>
          <a:off x="15266044" y="1802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496" name="n_2aveValue【庁舎】&#10;有形固定資産減価償却率">
          <a:extLst>
            <a:ext uri="{FF2B5EF4-FFF2-40B4-BE49-F238E27FC236}">
              <a16:creationId xmlns:a16="http://schemas.microsoft.com/office/drawing/2014/main" id="{0982BC60-BA46-46DF-9E5D-6802BE2E4AD5}"/>
            </a:ext>
          </a:extLst>
        </xdr:cNvPr>
        <xdr:cNvSpPr txBox="1"/>
      </xdr:nvSpPr>
      <xdr:spPr>
        <a:xfrm>
          <a:off x="143897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497" name="n_3aveValue【庁舎】&#10;有形固定資産減価償却率">
          <a:extLst>
            <a:ext uri="{FF2B5EF4-FFF2-40B4-BE49-F238E27FC236}">
              <a16:creationId xmlns:a16="http://schemas.microsoft.com/office/drawing/2014/main" id="{A7E69D1A-EFB2-4A9E-B39A-05A17D29117D}"/>
            </a:ext>
          </a:extLst>
        </xdr:cNvPr>
        <xdr:cNvSpPr txBox="1"/>
      </xdr:nvSpPr>
      <xdr:spPr>
        <a:xfrm>
          <a:off x="13500744" y="1796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498" name="n_4aveValue【庁舎】&#10;有形固定資産減価償却率">
          <a:extLst>
            <a:ext uri="{FF2B5EF4-FFF2-40B4-BE49-F238E27FC236}">
              <a16:creationId xmlns:a16="http://schemas.microsoft.com/office/drawing/2014/main" id="{FDC18B6D-5D44-47E1-B4A6-18F116D895D0}"/>
            </a:ext>
          </a:extLst>
        </xdr:cNvPr>
        <xdr:cNvSpPr txBox="1"/>
      </xdr:nvSpPr>
      <xdr:spPr>
        <a:xfrm>
          <a:off x="12611744" y="1793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164101</xdr:rowOff>
    </xdr:from>
    <xdr:ext cx="405111" cy="259045"/>
    <xdr:sp macro="" textlink="">
      <xdr:nvSpPr>
        <xdr:cNvPr id="499" name="n_1mainValue【庁舎】&#10;有形固定資産減価償却率">
          <a:extLst>
            <a:ext uri="{FF2B5EF4-FFF2-40B4-BE49-F238E27FC236}">
              <a16:creationId xmlns:a16="http://schemas.microsoft.com/office/drawing/2014/main" id="{DF60D989-AC3A-43C2-89B2-C0B177773228}"/>
            </a:ext>
          </a:extLst>
        </xdr:cNvPr>
        <xdr:cNvSpPr txBox="1"/>
      </xdr:nvSpPr>
      <xdr:spPr>
        <a:xfrm>
          <a:off x="152660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500" name="n_2mainValue【庁舎】&#10;有形固定資産減価償却率">
          <a:extLst>
            <a:ext uri="{FF2B5EF4-FFF2-40B4-BE49-F238E27FC236}">
              <a16:creationId xmlns:a16="http://schemas.microsoft.com/office/drawing/2014/main" id="{9BDCD990-B5BA-43C6-9949-4B1C42D36FE7}"/>
            </a:ext>
          </a:extLst>
        </xdr:cNvPr>
        <xdr:cNvSpPr txBox="1"/>
      </xdr:nvSpPr>
      <xdr:spPr>
        <a:xfrm>
          <a:off x="14389744" y="1746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136669</xdr:rowOff>
    </xdr:from>
    <xdr:ext cx="405111" cy="259045"/>
    <xdr:sp macro="" textlink="">
      <xdr:nvSpPr>
        <xdr:cNvPr id="501" name="n_3mainValue【庁舎】&#10;有形固定資産減価償却率">
          <a:extLst>
            <a:ext uri="{FF2B5EF4-FFF2-40B4-BE49-F238E27FC236}">
              <a16:creationId xmlns:a16="http://schemas.microsoft.com/office/drawing/2014/main" id="{AE937F9A-3AE7-456B-9021-C90836695589}"/>
            </a:ext>
          </a:extLst>
        </xdr:cNvPr>
        <xdr:cNvSpPr txBox="1"/>
      </xdr:nvSpPr>
      <xdr:spPr>
        <a:xfrm>
          <a:off x="13500744" y="1745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100092</xdr:rowOff>
    </xdr:from>
    <xdr:ext cx="405111" cy="259045"/>
    <xdr:sp macro="" textlink="">
      <xdr:nvSpPr>
        <xdr:cNvPr id="502" name="n_4mainValue【庁舎】&#10;有形固定資産減価償却率">
          <a:extLst>
            <a:ext uri="{FF2B5EF4-FFF2-40B4-BE49-F238E27FC236}">
              <a16:creationId xmlns:a16="http://schemas.microsoft.com/office/drawing/2014/main" id="{2331CE76-6CB8-46B5-96C0-3F070050CFE7}"/>
            </a:ext>
          </a:extLst>
        </xdr:cNvPr>
        <xdr:cNvSpPr txBox="1"/>
      </xdr:nvSpPr>
      <xdr:spPr>
        <a:xfrm>
          <a:off x="12611744" y="174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3" name="正方形/長方形 502">
          <a:extLst>
            <a:ext uri="{FF2B5EF4-FFF2-40B4-BE49-F238E27FC236}">
              <a16:creationId xmlns:a16="http://schemas.microsoft.com/office/drawing/2014/main" id="{D858C44B-D489-44F5-B3F5-7F15C1B30EE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4" name="正方形/長方形 503">
          <a:extLst>
            <a:ext uri="{FF2B5EF4-FFF2-40B4-BE49-F238E27FC236}">
              <a16:creationId xmlns:a16="http://schemas.microsoft.com/office/drawing/2014/main" id="{74D6A7E4-3C23-49A3-9BAC-E7CA7E79A78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5" name="正方形/長方形 504">
          <a:extLst>
            <a:ext uri="{FF2B5EF4-FFF2-40B4-BE49-F238E27FC236}">
              <a16:creationId xmlns:a16="http://schemas.microsoft.com/office/drawing/2014/main" id="{210EB869-E1EE-4C72-B8FF-B82547AFFC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6" name="正方形/長方形 505">
          <a:extLst>
            <a:ext uri="{FF2B5EF4-FFF2-40B4-BE49-F238E27FC236}">
              <a16:creationId xmlns:a16="http://schemas.microsoft.com/office/drawing/2014/main" id="{B9FD0507-2D11-4313-8B46-584EC4568B1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7" name="正方形/長方形 506">
          <a:extLst>
            <a:ext uri="{FF2B5EF4-FFF2-40B4-BE49-F238E27FC236}">
              <a16:creationId xmlns:a16="http://schemas.microsoft.com/office/drawing/2014/main" id="{04F4ADA3-2FAE-423C-9D90-30E8E2192A7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8" name="正方形/長方形 507">
          <a:extLst>
            <a:ext uri="{FF2B5EF4-FFF2-40B4-BE49-F238E27FC236}">
              <a16:creationId xmlns:a16="http://schemas.microsoft.com/office/drawing/2014/main" id="{79CC72FE-63C7-4FAE-AC44-914254493A9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9" name="正方形/長方形 508">
          <a:extLst>
            <a:ext uri="{FF2B5EF4-FFF2-40B4-BE49-F238E27FC236}">
              <a16:creationId xmlns:a16="http://schemas.microsoft.com/office/drawing/2014/main" id="{A8D42047-E5B0-43B7-B825-1F8A5CEC534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10" name="正方形/長方形 509">
          <a:extLst>
            <a:ext uri="{FF2B5EF4-FFF2-40B4-BE49-F238E27FC236}">
              <a16:creationId xmlns:a16="http://schemas.microsoft.com/office/drawing/2014/main" id="{EC5FFF1A-5BBF-4E62-B7C7-D800399A0056}"/>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11" name="正方形/長方形 510">
          <a:extLst>
            <a:ext uri="{FF2B5EF4-FFF2-40B4-BE49-F238E27FC236}">
              <a16:creationId xmlns:a16="http://schemas.microsoft.com/office/drawing/2014/main" id="{BB73C93A-77B4-4D25-8DBC-30D29F05D70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12" name="正方形/長方形 511">
          <a:extLst>
            <a:ext uri="{FF2B5EF4-FFF2-40B4-BE49-F238E27FC236}">
              <a16:creationId xmlns:a16="http://schemas.microsoft.com/office/drawing/2014/main" id="{CF0E7B20-D4C2-4B3A-A9FA-F28554F14F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13" name="テキスト ボックス 512">
          <a:extLst>
            <a:ext uri="{FF2B5EF4-FFF2-40B4-BE49-F238E27FC236}">
              <a16:creationId xmlns:a16="http://schemas.microsoft.com/office/drawing/2014/main" id="{D6F31B4B-BD99-44F0-A1D2-3B3F1D163B3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庁舎の有形固定資産減価償却率は</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％で、類似団体内平均値と比較して</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ポイント低くなっています。</a:t>
          </a:r>
        </a:p>
        <a:p>
          <a:r>
            <a:rPr kumimoji="1" lang="ja-JP" altLang="en-US" sz="1300">
              <a:latin typeface="ＭＳ Ｐゴシック" panose="020B0600070205080204" pitchFamily="50" charset="-128"/>
              <a:ea typeface="ＭＳ Ｐゴシック" panose="020B0600070205080204" pitchFamily="50" charset="-128"/>
            </a:rPr>
            <a:t>　また、市民会館の有形固定資産減価償却率は</a:t>
          </a:r>
          <a:r>
            <a:rPr kumimoji="1" lang="en-US" altLang="ja-JP" sz="1300">
              <a:latin typeface="ＭＳ Ｐゴシック" panose="020B0600070205080204" pitchFamily="50" charset="-128"/>
              <a:ea typeface="ＭＳ Ｐゴシック" panose="020B0600070205080204" pitchFamily="50" charset="-128"/>
            </a:rPr>
            <a:t>40.2</a:t>
          </a:r>
          <a:r>
            <a:rPr kumimoji="1" lang="ja-JP" altLang="en-US" sz="1300">
              <a:latin typeface="ＭＳ Ｐゴシック" panose="020B0600070205080204" pitchFamily="50" charset="-128"/>
              <a:ea typeface="ＭＳ Ｐゴシック" panose="020B0600070205080204" pitchFamily="50" charset="-128"/>
            </a:rPr>
            <a:t>％となっており、類似団体内平均値と比較して</a:t>
          </a:r>
          <a:r>
            <a:rPr kumimoji="1" lang="en-US" altLang="ja-JP" sz="1300">
              <a:latin typeface="ＭＳ Ｐゴシック" panose="020B0600070205080204" pitchFamily="50" charset="-128"/>
              <a:ea typeface="ＭＳ Ｐゴシック" panose="020B0600070205080204" pitchFamily="50" charset="-128"/>
            </a:rPr>
            <a:t>16.6</a:t>
          </a:r>
          <a:r>
            <a:rPr kumimoji="1" lang="ja-JP" altLang="en-US" sz="1300">
              <a:latin typeface="ＭＳ Ｐゴシック" panose="020B0600070205080204" pitchFamily="50" charset="-128"/>
              <a:ea typeface="ＭＳ Ｐゴシック" panose="020B0600070205080204" pitchFamily="50" charset="-128"/>
            </a:rPr>
            <a:t>ポイント低くなっています。</a:t>
          </a:r>
        </a:p>
        <a:p>
          <a:r>
            <a:rPr kumimoji="1" lang="ja-JP" altLang="en-US" sz="1300">
              <a:latin typeface="ＭＳ Ｐゴシック" panose="020B0600070205080204" pitchFamily="50" charset="-128"/>
              <a:ea typeface="ＭＳ Ｐゴシック" panose="020B0600070205080204" pitchFamily="50" charset="-128"/>
            </a:rPr>
            <a:t>　今後、公共施設や道路、橋梁等の更新経費が増大することが想定されるため、計画的に機能更新を進めていく必要があります。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AY16" sqref="AY16:BM16"/>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336234792</v>
      </c>
      <c r="BO4" s="384"/>
      <c r="BP4" s="384"/>
      <c r="BQ4" s="384"/>
      <c r="BR4" s="384"/>
      <c r="BS4" s="384"/>
      <c r="BT4" s="384"/>
      <c r="BU4" s="385"/>
      <c r="BV4" s="383">
        <v>315633357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0.1</v>
      </c>
      <c r="CU4" s="390"/>
      <c r="CV4" s="390"/>
      <c r="CW4" s="390"/>
      <c r="CX4" s="390"/>
      <c r="CY4" s="390"/>
      <c r="CZ4" s="390"/>
      <c r="DA4" s="391"/>
      <c r="DB4" s="389">
        <v>1.5</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331755472</v>
      </c>
      <c r="BO5" s="421"/>
      <c r="BP5" s="421"/>
      <c r="BQ5" s="421"/>
      <c r="BR5" s="421"/>
      <c r="BS5" s="421"/>
      <c r="BT5" s="421"/>
      <c r="BU5" s="422"/>
      <c r="BV5" s="420">
        <v>312328717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78.7</v>
      </c>
      <c r="CU5" s="418"/>
      <c r="CV5" s="418"/>
      <c r="CW5" s="418"/>
      <c r="CX5" s="418"/>
      <c r="CY5" s="418"/>
      <c r="CZ5" s="418"/>
      <c r="DA5" s="419"/>
      <c r="DB5" s="417">
        <v>78.599999999999994</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4479320</v>
      </c>
      <c r="BO6" s="421"/>
      <c r="BP6" s="421"/>
      <c r="BQ6" s="421"/>
      <c r="BR6" s="421"/>
      <c r="BS6" s="421"/>
      <c r="BT6" s="421"/>
      <c r="BU6" s="422"/>
      <c r="BV6" s="420">
        <v>3304640</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78.7</v>
      </c>
      <c r="CU6" s="458"/>
      <c r="CV6" s="458"/>
      <c r="CW6" s="458"/>
      <c r="CX6" s="458"/>
      <c r="CY6" s="458"/>
      <c r="CZ6" s="458"/>
      <c r="DA6" s="459"/>
      <c r="DB6" s="457">
        <v>78.599999999999994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4324673</v>
      </c>
      <c r="BO7" s="421"/>
      <c r="BP7" s="421"/>
      <c r="BQ7" s="421"/>
      <c r="BR7" s="421"/>
      <c r="BS7" s="421"/>
      <c r="BT7" s="421"/>
      <c r="BU7" s="422"/>
      <c r="BV7" s="420">
        <v>593393</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193082482</v>
      </c>
      <c r="CU7" s="421"/>
      <c r="CV7" s="421"/>
      <c r="CW7" s="421"/>
      <c r="CX7" s="421"/>
      <c r="CY7" s="421"/>
      <c r="CZ7" s="421"/>
      <c r="DA7" s="422"/>
      <c r="DB7" s="420">
        <v>183913231</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154647</v>
      </c>
      <c r="BO8" s="421"/>
      <c r="BP8" s="421"/>
      <c r="BQ8" s="421"/>
      <c r="BR8" s="421"/>
      <c r="BS8" s="421"/>
      <c r="BT8" s="421"/>
      <c r="BU8" s="422"/>
      <c r="BV8" s="420">
        <v>2711247</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0.54</v>
      </c>
      <c r="CU8" s="461"/>
      <c r="CV8" s="461"/>
      <c r="CW8" s="461"/>
      <c r="CX8" s="461"/>
      <c r="CY8" s="461"/>
      <c r="CZ8" s="461"/>
      <c r="DA8" s="462"/>
      <c r="DB8" s="460">
        <v>0.54</v>
      </c>
      <c r="DC8" s="461"/>
      <c r="DD8" s="461"/>
      <c r="DE8" s="461"/>
      <c r="DF8" s="461"/>
      <c r="DG8" s="461"/>
      <c r="DH8" s="461"/>
      <c r="DI8" s="462"/>
    </row>
    <row r="9" spans="1:119" ht="18.75" customHeight="1" thickBot="1" x14ac:dyDescent="0.2">
      <c r="A9" s="163"/>
      <c r="B9" s="414" t="s">
        <v>107</v>
      </c>
      <c r="C9" s="415"/>
      <c r="D9" s="415"/>
      <c r="E9" s="415"/>
      <c r="F9" s="415"/>
      <c r="G9" s="415"/>
      <c r="H9" s="415"/>
      <c r="I9" s="415"/>
      <c r="J9" s="415"/>
      <c r="K9" s="463"/>
      <c r="L9" s="464" t="s">
        <v>108</v>
      </c>
      <c r="M9" s="465"/>
      <c r="N9" s="465"/>
      <c r="O9" s="465"/>
      <c r="P9" s="465"/>
      <c r="Q9" s="466"/>
      <c r="R9" s="467">
        <v>748081</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-2556600</v>
      </c>
      <c r="BO9" s="421"/>
      <c r="BP9" s="421"/>
      <c r="BQ9" s="421"/>
      <c r="BR9" s="421"/>
      <c r="BS9" s="421"/>
      <c r="BT9" s="421"/>
      <c r="BU9" s="422"/>
      <c r="BV9" s="420">
        <v>10655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0.6</v>
      </c>
      <c r="CU9" s="418"/>
      <c r="CV9" s="418"/>
      <c r="CW9" s="418"/>
      <c r="CX9" s="418"/>
      <c r="CY9" s="418"/>
      <c r="CZ9" s="418"/>
      <c r="DA9" s="419"/>
      <c r="DB9" s="417">
        <v>0.8</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113</v>
      </c>
      <c r="M10" s="450"/>
      <c r="N10" s="450"/>
      <c r="O10" s="450"/>
      <c r="P10" s="450"/>
      <c r="Q10" s="451"/>
      <c r="R10" s="471">
        <v>717082</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66589</v>
      </c>
      <c r="BO10" s="421"/>
      <c r="BP10" s="421"/>
      <c r="BQ10" s="421"/>
      <c r="BR10" s="421"/>
      <c r="BS10" s="421"/>
      <c r="BT10" s="421"/>
      <c r="BU10" s="422"/>
      <c r="BV10" s="420">
        <v>41300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740519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6000000</v>
      </c>
      <c r="BO12" s="421"/>
      <c r="BP12" s="421"/>
      <c r="BQ12" s="421"/>
      <c r="BR12" s="421"/>
      <c r="BS12" s="421"/>
      <c r="BT12" s="421"/>
      <c r="BU12" s="422"/>
      <c r="BV12" s="420">
        <v>7000000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708478</v>
      </c>
      <c r="S13" s="505"/>
      <c r="T13" s="505"/>
      <c r="U13" s="505"/>
      <c r="V13" s="506"/>
      <c r="W13" s="436" t="s">
        <v>131</v>
      </c>
      <c r="X13" s="437"/>
      <c r="Y13" s="437"/>
      <c r="Z13" s="437"/>
      <c r="AA13" s="437"/>
      <c r="AB13" s="427"/>
      <c r="AC13" s="471">
        <v>454</v>
      </c>
      <c r="AD13" s="472"/>
      <c r="AE13" s="472"/>
      <c r="AF13" s="472"/>
      <c r="AG13" s="514"/>
      <c r="AH13" s="471">
        <v>415</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-8490011</v>
      </c>
      <c r="BO13" s="421"/>
      <c r="BP13" s="421"/>
      <c r="BQ13" s="421"/>
      <c r="BR13" s="421"/>
      <c r="BS13" s="421"/>
      <c r="BT13" s="421"/>
      <c r="BU13" s="422"/>
      <c r="BV13" s="420">
        <v>-6948045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-2.2999999999999998</v>
      </c>
      <c r="CU13" s="418"/>
      <c r="CV13" s="418"/>
      <c r="CW13" s="418"/>
      <c r="CX13" s="418"/>
      <c r="CY13" s="418"/>
      <c r="CZ13" s="418"/>
      <c r="DA13" s="419"/>
      <c r="DB13" s="417">
        <v>-2.1</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733634</v>
      </c>
      <c r="S14" s="505"/>
      <c r="T14" s="505"/>
      <c r="U14" s="505"/>
      <c r="V14" s="506"/>
      <c r="W14" s="410"/>
      <c r="X14" s="411"/>
      <c r="Y14" s="411"/>
      <c r="Z14" s="411"/>
      <c r="AA14" s="411"/>
      <c r="AB14" s="400"/>
      <c r="AC14" s="507">
        <v>0.1</v>
      </c>
      <c r="AD14" s="508"/>
      <c r="AE14" s="508"/>
      <c r="AF14" s="508"/>
      <c r="AG14" s="509"/>
      <c r="AH14" s="507">
        <v>0.1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705237</v>
      </c>
      <c r="S15" s="505"/>
      <c r="T15" s="505"/>
      <c r="U15" s="505"/>
      <c r="V15" s="506"/>
      <c r="W15" s="436" t="s">
        <v>137</v>
      </c>
      <c r="X15" s="437"/>
      <c r="Y15" s="437"/>
      <c r="Z15" s="437"/>
      <c r="AA15" s="437"/>
      <c r="AB15" s="427"/>
      <c r="AC15" s="471">
        <v>58661</v>
      </c>
      <c r="AD15" s="472"/>
      <c r="AE15" s="472"/>
      <c r="AF15" s="472"/>
      <c r="AG15" s="514"/>
      <c r="AH15" s="471">
        <v>61999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95473611</v>
      </c>
      <c r="BO15" s="384"/>
      <c r="BP15" s="384"/>
      <c r="BQ15" s="384"/>
      <c r="BR15" s="384"/>
      <c r="BS15" s="384"/>
      <c r="BT15" s="384"/>
      <c r="BU15" s="385"/>
      <c r="BV15" s="383">
        <v>92177863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17.7</v>
      </c>
      <c r="AD16" s="508"/>
      <c r="AE16" s="508"/>
      <c r="AF16" s="508"/>
      <c r="AG16" s="509"/>
      <c r="AH16" s="507">
        <v>20.3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178772912</v>
      </c>
      <c r="BO16" s="421"/>
      <c r="BP16" s="421"/>
      <c r="BQ16" s="421"/>
      <c r="BR16" s="421"/>
      <c r="BS16" s="421"/>
      <c r="BT16" s="421"/>
      <c r="BU16" s="422"/>
      <c r="BV16" s="420">
        <v>170315286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272733</v>
      </c>
      <c r="AD17" s="472"/>
      <c r="AE17" s="472"/>
      <c r="AF17" s="472"/>
      <c r="AG17" s="514"/>
      <c r="AH17" s="471">
        <v>242337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193082482</v>
      </c>
      <c r="BO17" s="421"/>
      <c r="BP17" s="421"/>
      <c r="BQ17" s="421"/>
      <c r="BR17" s="421"/>
      <c r="BS17" s="421"/>
      <c r="BT17" s="421"/>
      <c r="BU17" s="422"/>
      <c r="BV17" s="420">
        <v>183913231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61.86</v>
      </c>
      <c r="M18" s="544"/>
      <c r="N18" s="544"/>
      <c r="O18" s="544"/>
      <c r="P18" s="544"/>
      <c r="Q18" s="544"/>
      <c r="R18" s="545"/>
      <c r="S18" s="545"/>
      <c r="T18" s="545"/>
      <c r="U18" s="545"/>
      <c r="V18" s="546"/>
      <c r="W18" s="438"/>
      <c r="X18" s="439"/>
      <c r="Y18" s="439"/>
      <c r="Z18" s="439"/>
      <c r="AA18" s="439"/>
      <c r="AB18" s="430"/>
      <c r="AC18" s="547">
        <v>82.2</v>
      </c>
      <c r="AD18" s="548"/>
      <c r="AE18" s="548"/>
      <c r="AF18" s="548"/>
      <c r="AG18" s="549"/>
      <c r="AH18" s="547">
        <v>79.5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158364177</v>
      </c>
      <c r="BO18" s="421"/>
      <c r="BP18" s="421"/>
      <c r="BQ18" s="421"/>
      <c r="BR18" s="421"/>
      <c r="BS18" s="421"/>
      <c r="BT18" s="421"/>
      <c r="BU18" s="422"/>
      <c r="BV18" s="420">
        <v>148926160</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12093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225453684</v>
      </c>
      <c r="BO19" s="421"/>
      <c r="BP19" s="421"/>
      <c r="BQ19" s="421"/>
      <c r="BR19" s="421"/>
      <c r="BS19" s="421"/>
      <c r="BT19" s="421"/>
      <c r="BU19" s="422"/>
      <c r="BV19" s="420">
        <v>216092230</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400164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21859905</v>
      </c>
      <c r="BO22" s="384"/>
      <c r="BP22" s="384"/>
      <c r="BQ22" s="384"/>
      <c r="BR22" s="384"/>
      <c r="BS22" s="384"/>
      <c r="BT22" s="384"/>
      <c r="BU22" s="385"/>
      <c r="BV22" s="383">
        <v>15247854</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13106910</v>
      </c>
      <c r="BO23" s="421"/>
      <c r="BP23" s="421"/>
      <c r="BQ23" s="421"/>
      <c r="BR23" s="421"/>
      <c r="BS23" s="421"/>
      <c r="BT23" s="421"/>
      <c r="BU23" s="422"/>
      <c r="BV23" s="420">
        <v>9854080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11582</v>
      </c>
      <c r="R24" s="472"/>
      <c r="S24" s="472"/>
      <c r="T24" s="472"/>
      <c r="U24" s="472"/>
      <c r="V24" s="514"/>
      <c r="W24" s="566"/>
      <c r="X24" s="567"/>
      <c r="Y24" s="568"/>
      <c r="Z24" s="470" t="s">
        <v>162</v>
      </c>
      <c r="AA24" s="450"/>
      <c r="AB24" s="450"/>
      <c r="AC24" s="450"/>
      <c r="AD24" s="450"/>
      <c r="AE24" s="450"/>
      <c r="AF24" s="450"/>
      <c r="AG24" s="451"/>
      <c r="AH24" s="471">
        <v>4076</v>
      </c>
      <c r="AI24" s="472"/>
      <c r="AJ24" s="472"/>
      <c r="AK24" s="472"/>
      <c r="AL24" s="514"/>
      <c r="AM24" s="471">
        <v>12236152</v>
      </c>
      <c r="AN24" s="472"/>
      <c r="AO24" s="472"/>
      <c r="AP24" s="472"/>
      <c r="AQ24" s="472"/>
      <c r="AR24" s="514"/>
      <c r="AS24" s="471">
        <v>3002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21859905</v>
      </c>
      <c r="BO24" s="421"/>
      <c r="BP24" s="421"/>
      <c r="BQ24" s="421"/>
      <c r="BR24" s="421"/>
      <c r="BS24" s="421"/>
      <c r="BT24" s="421"/>
      <c r="BU24" s="422"/>
      <c r="BV24" s="420">
        <v>15247854</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9295</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77109247</v>
      </c>
      <c r="BO25" s="384"/>
      <c r="BP25" s="384"/>
      <c r="BQ25" s="384"/>
      <c r="BR25" s="384"/>
      <c r="BS25" s="384"/>
      <c r="BT25" s="384"/>
      <c r="BU25" s="385"/>
      <c r="BV25" s="383">
        <v>70983841</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8316</v>
      </c>
      <c r="R26" s="472"/>
      <c r="S26" s="472"/>
      <c r="T26" s="472"/>
      <c r="U26" s="472"/>
      <c r="V26" s="514"/>
      <c r="W26" s="566"/>
      <c r="X26" s="567"/>
      <c r="Y26" s="568"/>
      <c r="Z26" s="470" t="s">
        <v>168</v>
      </c>
      <c r="AA26" s="572"/>
      <c r="AB26" s="572"/>
      <c r="AC26" s="572"/>
      <c r="AD26" s="572"/>
      <c r="AE26" s="572"/>
      <c r="AF26" s="572"/>
      <c r="AG26" s="573"/>
      <c r="AH26" s="471">
        <v>367</v>
      </c>
      <c r="AI26" s="472"/>
      <c r="AJ26" s="472"/>
      <c r="AK26" s="472"/>
      <c r="AL26" s="514"/>
      <c r="AM26" s="471">
        <v>1048519</v>
      </c>
      <c r="AN26" s="472"/>
      <c r="AO26" s="472"/>
      <c r="AP26" s="472"/>
      <c r="AQ26" s="472"/>
      <c r="AR26" s="514"/>
      <c r="AS26" s="471">
        <v>2857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600000</v>
      </c>
      <c r="BO26" s="421"/>
      <c r="BP26" s="421"/>
      <c r="BQ26" s="421"/>
      <c r="BR26" s="421"/>
      <c r="BS26" s="421"/>
      <c r="BT26" s="421"/>
      <c r="BU26" s="422"/>
      <c r="BV26" s="420">
        <v>600000</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9315</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40414</v>
      </c>
      <c r="AN27" s="472"/>
      <c r="AO27" s="472"/>
      <c r="AP27" s="472"/>
      <c r="AQ27" s="472"/>
      <c r="AR27" s="514"/>
      <c r="AS27" s="471">
        <v>4041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7858</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44778948</v>
      </c>
      <c r="BO28" s="384"/>
      <c r="BP28" s="384"/>
      <c r="BQ28" s="384"/>
      <c r="BR28" s="384"/>
      <c r="BS28" s="384"/>
      <c r="BT28" s="384"/>
      <c r="BU28" s="385"/>
      <c r="BV28" s="383">
        <v>49356735</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48</v>
      </c>
      <c r="M29" s="472"/>
      <c r="N29" s="472"/>
      <c r="O29" s="472"/>
      <c r="P29" s="514"/>
      <c r="Q29" s="471">
        <v>6141</v>
      </c>
      <c r="R29" s="472"/>
      <c r="S29" s="472"/>
      <c r="T29" s="472"/>
      <c r="U29" s="472"/>
      <c r="V29" s="514"/>
      <c r="W29" s="569"/>
      <c r="X29" s="570"/>
      <c r="Y29" s="571"/>
      <c r="Z29" s="470" t="s">
        <v>177</v>
      </c>
      <c r="AA29" s="450"/>
      <c r="AB29" s="450"/>
      <c r="AC29" s="450"/>
      <c r="AD29" s="450"/>
      <c r="AE29" s="450"/>
      <c r="AF29" s="450"/>
      <c r="AG29" s="451"/>
      <c r="AH29" s="471">
        <v>4086</v>
      </c>
      <c r="AI29" s="472"/>
      <c r="AJ29" s="472"/>
      <c r="AK29" s="472"/>
      <c r="AL29" s="514"/>
      <c r="AM29" s="471">
        <v>12276566</v>
      </c>
      <c r="AN29" s="472"/>
      <c r="AO29" s="472"/>
      <c r="AP29" s="472"/>
      <c r="AQ29" s="472"/>
      <c r="AR29" s="514"/>
      <c r="AS29" s="471">
        <v>3005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72392049</v>
      </c>
      <c r="BO30" s="540"/>
      <c r="BP30" s="540"/>
      <c r="BQ30" s="540"/>
      <c r="BR30" s="540"/>
      <c r="BS30" s="540"/>
      <c r="BT30" s="540"/>
      <c r="BU30" s="541"/>
      <c r="BV30" s="539">
        <v>72862702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t="str">
        <f>IF(AO34="","",MAX(C34:D43,U34:V43)+1)</f>
        <v/>
      </c>
      <c r="AN34" s="610"/>
      <c r="AO34" s="611"/>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5</v>
      </c>
      <c r="BX34" s="610"/>
      <c r="BY34" s="611" t="str">
        <f>IF('各会計、関係団体の財政状況及び健全化判断比率'!B68="","",'各会計、関係団体の財政状況及び健全化判断比率'!B68)</f>
        <v>特別区人事・厚生事務組合</v>
      </c>
      <c r="BZ34" s="611"/>
      <c r="CA34" s="611"/>
      <c r="CB34" s="611"/>
      <c r="CC34" s="611"/>
      <c r="CD34" s="611"/>
      <c r="CE34" s="611"/>
      <c r="CF34" s="611"/>
      <c r="CG34" s="611"/>
      <c r="CH34" s="611"/>
      <c r="CI34" s="611"/>
      <c r="CJ34" s="611"/>
      <c r="CK34" s="611"/>
      <c r="CL34" s="611"/>
      <c r="CM34" s="611"/>
      <c r="CN34" s="163"/>
      <c r="CO34" s="610">
        <f>IF(CQ34="","",MAX(C34:D43,U34:V43,AM34:AN43,BE34:BF43,BW34:BX43)+1)</f>
        <v>11</v>
      </c>
      <c r="CP34" s="610"/>
      <c r="CQ34" s="611" t="str">
        <f>IF('各会計、関係団体の財政状況及び健全化判断比率'!BS7="","",'各会計、関係団体の財政状況及び健全化判断比率'!BS7)</f>
        <v>大田区文化振興協会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6</v>
      </c>
      <c r="BX35" s="610"/>
      <c r="BY35" s="611" t="str">
        <f>IF('各会計、関係団体の財政状況及び健全化判断比率'!B69="","",'各会計、関係団体の財政状況及び健全化判断比率'!B69)</f>
        <v>特別区競馬組合</v>
      </c>
      <c r="BZ35" s="611"/>
      <c r="CA35" s="611"/>
      <c r="CB35" s="611"/>
      <c r="CC35" s="611"/>
      <c r="CD35" s="611"/>
      <c r="CE35" s="611"/>
      <c r="CF35" s="611"/>
      <c r="CG35" s="611"/>
      <c r="CH35" s="611"/>
      <c r="CI35" s="611"/>
      <c r="CJ35" s="611"/>
      <c r="CK35" s="611"/>
      <c r="CL35" s="611"/>
      <c r="CM35" s="611"/>
      <c r="CN35" s="163"/>
      <c r="CO35" s="610">
        <f t="shared" ref="CO35:CO43" si="3">IF(CQ35="","",CO34+1)</f>
        <v>12</v>
      </c>
      <c r="CP35" s="610"/>
      <c r="CQ35" s="611" t="str">
        <f>IF('各会計、関係団体の財政状況及び健全化判断比率'!BS8="","",'各会計、関係団体の財政状況及び健全化判断比率'!BS8)</f>
        <v>大田区産業振興協会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7</v>
      </c>
      <c r="BX36" s="610"/>
      <c r="BY36" s="611" t="str">
        <f>IF('各会計、関係団体の財政状況及び健全化判断比率'!B70="","",'各会計、関係団体の財政状況及び健全化判断比率'!B70)</f>
        <v>臨海部広域斎場組合</v>
      </c>
      <c r="BZ36" s="611"/>
      <c r="CA36" s="611"/>
      <c r="CB36" s="611"/>
      <c r="CC36" s="611"/>
      <c r="CD36" s="611"/>
      <c r="CE36" s="611"/>
      <c r="CF36" s="611"/>
      <c r="CG36" s="611"/>
      <c r="CH36" s="611"/>
      <c r="CI36" s="611"/>
      <c r="CJ36" s="611"/>
      <c r="CK36" s="611"/>
      <c r="CL36" s="611"/>
      <c r="CM36" s="611"/>
      <c r="CN36" s="163"/>
      <c r="CO36" s="610">
        <f t="shared" si="3"/>
        <v>13</v>
      </c>
      <c r="CP36" s="610"/>
      <c r="CQ36" s="611" t="str">
        <f>IF('各会計、関係団体の財政状況及び健全化判断比率'!BS9="","",'各会計、関係団体の財政状況及び健全化判断比率'!BS9)</f>
        <v>大田区スポーツ協会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8</v>
      </c>
      <c r="BX37" s="610"/>
      <c r="BY37" s="611" t="str">
        <f>IF('各会計、関係団体の財政状況及び健全化判断比率'!B71="","",'各会計、関係団体の財政状況及び健全化判断比率'!B71)</f>
        <v>東京二十三区清掃一部事務組合</v>
      </c>
      <c r="BZ37" s="611"/>
      <c r="CA37" s="611"/>
      <c r="CB37" s="611"/>
      <c r="CC37" s="611"/>
      <c r="CD37" s="611"/>
      <c r="CE37" s="611"/>
      <c r="CF37" s="611"/>
      <c r="CG37" s="611"/>
      <c r="CH37" s="611"/>
      <c r="CI37" s="611"/>
      <c r="CJ37" s="611"/>
      <c r="CK37" s="611"/>
      <c r="CL37" s="611"/>
      <c r="CM37" s="611"/>
      <c r="CN37" s="163"/>
      <c r="CO37" s="610">
        <f t="shared" si="3"/>
        <v>14</v>
      </c>
      <c r="CP37" s="610"/>
      <c r="CQ37" s="611" t="str">
        <f>IF('各会計、関係団体の財政状況及び健全化判断比率'!BS10="","",'各会計、関係団体の財政状況及び健全化判断比率'!BS10)</f>
        <v>大田区土地開発公社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〇</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9</v>
      </c>
      <c r="BX38" s="610"/>
      <c r="BY38" s="611" t="str">
        <f>IF('各会計、関係団体の財政状況及び健全化判断比率'!B72="","",'各会計、関係団体の財政状況及び健全化判断比率'!B72)</f>
        <v>東京都後期高齢者医療広域連合（一般会計）</v>
      </c>
      <c r="BZ38" s="611"/>
      <c r="CA38" s="611"/>
      <c r="CB38" s="611"/>
      <c r="CC38" s="611"/>
      <c r="CD38" s="611"/>
      <c r="CE38" s="611"/>
      <c r="CF38" s="611"/>
      <c r="CG38" s="611"/>
      <c r="CH38" s="611"/>
      <c r="CI38" s="611"/>
      <c r="CJ38" s="611"/>
      <c r="CK38" s="611"/>
      <c r="CL38" s="611"/>
      <c r="CM38" s="611"/>
      <c r="CN38" s="163"/>
      <c r="CO38" s="610">
        <f t="shared" si="3"/>
        <v>15</v>
      </c>
      <c r="CP38" s="610"/>
      <c r="CQ38" s="611" t="str">
        <f>IF('各会計、関係団体の財政状況及び健全化判断比率'!BS11="","",'各会計、関係団体の財政状況及び健全化判断比率'!BS11)</f>
        <v>大田まちづくり公社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10</v>
      </c>
      <c r="BX39" s="610"/>
      <c r="BY39" s="611" t="str">
        <f>IF('各会計、関係団体の財政状況及び健全化判断比率'!B73="","",'各会計、関係団体の財政状況及び健全化判断比率'!B73)</f>
        <v>東京都後期高齢者医療広域連合
（後期高齢者医療特別会計）</v>
      </c>
      <c r="BZ39" s="611"/>
      <c r="CA39" s="611"/>
      <c r="CB39" s="611"/>
      <c r="CC39" s="611"/>
      <c r="CD39" s="611"/>
      <c r="CE39" s="611"/>
      <c r="CF39" s="611"/>
      <c r="CG39" s="611"/>
      <c r="CH39" s="611"/>
      <c r="CI39" s="611"/>
      <c r="CJ39" s="611"/>
      <c r="CK39" s="611"/>
      <c r="CL39" s="611"/>
      <c r="CM39" s="611"/>
      <c r="CN39" s="163"/>
      <c r="CO39" s="610">
        <f t="shared" si="3"/>
        <v>16</v>
      </c>
      <c r="CP39" s="610"/>
      <c r="CQ39" s="611" t="str">
        <f>IF('各会計、関係団体の財政状況及び健全化判断比率'!BS12="","",'各会計、関係団体の財政状況及び健全化判断比率'!BS12)</f>
        <v>大田区環境公社</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f t="shared" si="3"/>
        <v>17</v>
      </c>
      <c r="CP40" s="610"/>
      <c r="CQ40" s="611" t="str">
        <f>IF('各会計、関係団体の財政状況及び健全化判断比率'!BS13="","",'各会計、関係団体の財政状況及び健全化判断比率'!BS13)</f>
        <v>国際都市おおた協会</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18</v>
      </c>
      <c r="CP41" s="610"/>
      <c r="CQ41" s="611" t="str">
        <f>IF('各会計、関係団体の財政状況及び健全化判断比率'!BS14="","",'各会計、関係団体の財政状況及び健全化判断比率'!BS14)</f>
        <v>羽田エアポートライン株式会社</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ZRbVUhX3sT/i2jHcODXt3DS+l62GFalunj1Pd9UPnfizODWGfu2hYvyEmU84vy9lqyTY3/odkdTRuNS5mlhKvQ==" saltValue="Fbm25M2yEtJnlKeEWtMvb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81585454</v>
      </c>
      <c r="S5" s="626"/>
      <c r="T5" s="626"/>
      <c r="U5" s="626"/>
      <c r="V5" s="626"/>
      <c r="W5" s="626"/>
      <c r="X5" s="626"/>
      <c r="Y5" s="627"/>
      <c r="Z5" s="628">
        <v>24.3</v>
      </c>
      <c r="AA5" s="628"/>
      <c r="AB5" s="628"/>
      <c r="AC5" s="628"/>
      <c r="AD5" s="629">
        <v>81585454</v>
      </c>
      <c r="AE5" s="629"/>
      <c r="AF5" s="629"/>
      <c r="AG5" s="629"/>
      <c r="AH5" s="629"/>
      <c r="AI5" s="629"/>
      <c r="AJ5" s="629"/>
      <c r="AK5" s="629"/>
      <c r="AL5" s="630">
        <v>40.6</v>
      </c>
      <c r="AM5" s="631"/>
      <c r="AN5" s="631"/>
      <c r="AO5" s="632"/>
      <c r="AP5" s="622" t="s">
        <v>216</v>
      </c>
      <c r="AQ5" s="623"/>
      <c r="AR5" s="623"/>
      <c r="AS5" s="623"/>
      <c r="AT5" s="623"/>
      <c r="AU5" s="623"/>
      <c r="AV5" s="623"/>
      <c r="AW5" s="623"/>
      <c r="AX5" s="623"/>
      <c r="AY5" s="623"/>
      <c r="AZ5" s="623"/>
      <c r="BA5" s="623"/>
      <c r="BB5" s="623"/>
      <c r="BC5" s="623"/>
      <c r="BD5" s="623"/>
      <c r="BE5" s="623"/>
      <c r="BF5" s="624"/>
      <c r="BG5" s="636">
        <v>81527854</v>
      </c>
      <c r="BH5" s="637"/>
      <c r="BI5" s="637"/>
      <c r="BJ5" s="637"/>
      <c r="BK5" s="637"/>
      <c r="BL5" s="637"/>
      <c r="BM5" s="637"/>
      <c r="BN5" s="638"/>
      <c r="BO5" s="639">
        <v>99.9</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1972902</v>
      </c>
      <c r="S6" s="637"/>
      <c r="T6" s="637"/>
      <c r="U6" s="637"/>
      <c r="V6" s="637"/>
      <c r="W6" s="637"/>
      <c r="X6" s="637"/>
      <c r="Y6" s="638"/>
      <c r="Z6" s="639">
        <v>0.6</v>
      </c>
      <c r="AA6" s="639"/>
      <c r="AB6" s="639"/>
      <c r="AC6" s="639"/>
      <c r="AD6" s="640">
        <v>1972902</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81527854</v>
      </c>
      <c r="BH6" s="637"/>
      <c r="BI6" s="637"/>
      <c r="BJ6" s="637"/>
      <c r="BK6" s="637"/>
      <c r="BL6" s="637"/>
      <c r="BM6" s="637"/>
      <c r="BN6" s="638"/>
      <c r="BO6" s="639">
        <v>99.9</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1112256</v>
      </c>
      <c r="CS6" s="637"/>
      <c r="CT6" s="637"/>
      <c r="CU6" s="637"/>
      <c r="CV6" s="637"/>
      <c r="CW6" s="637"/>
      <c r="CX6" s="637"/>
      <c r="CY6" s="638"/>
      <c r="CZ6" s="630">
        <v>0.3</v>
      </c>
      <c r="DA6" s="631"/>
      <c r="DB6" s="631"/>
      <c r="DC6" s="647"/>
      <c r="DD6" s="645" t="s">
        <v>122</v>
      </c>
      <c r="DE6" s="637"/>
      <c r="DF6" s="637"/>
      <c r="DG6" s="637"/>
      <c r="DH6" s="637"/>
      <c r="DI6" s="637"/>
      <c r="DJ6" s="637"/>
      <c r="DK6" s="637"/>
      <c r="DL6" s="637"/>
      <c r="DM6" s="637"/>
      <c r="DN6" s="637"/>
      <c r="DO6" s="637"/>
      <c r="DP6" s="638"/>
      <c r="DQ6" s="645">
        <v>1111994</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430432</v>
      </c>
      <c r="S7" s="637"/>
      <c r="T7" s="637"/>
      <c r="U7" s="637"/>
      <c r="V7" s="637"/>
      <c r="W7" s="637"/>
      <c r="X7" s="637"/>
      <c r="Y7" s="638"/>
      <c r="Z7" s="639">
        <v>0.1</v>
      </c>
      <c r="AA7" s="639"/>
      <c r="AB7" s="639"/>
      <c r="AC7" s="639"/>
      <c r="AD7" s="640">
        <v>430432</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76047063</v>
      </c>
      <c r="BH7" s="637"/>
      <c r="BI7" s="637"/>
      <c r="BJ7" s="637"/>
      <c r="BK7" s="637"/>
      <c r="BL7" s="637"/>
      <c r="BM7" s="637"/>
      <c r="BN7" s="638"/>
      <c r="BO7" s="639">
        <v>93.2</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37597239</v>
      </c>
      <c r="CS7" s="637"/>
      <c r="CT7" s="637"/>
      <c r="CU7" s="637"/>
      <c r="CV7" s="637"/>
      <c r="CW7" s="637"/>
      <c r="CX7" s="637"/>
      <c r="CY7" s="638"/>
      <c r="CZ7" s="639">
        <v>11.3</v>
      </c>
      <c r="DA7" s="639"/>
      <c r="DB7" s="639"/>
      <c r="DC7" s="639"/>
      <c r="DD7" s="645">
        <v>10381412</v>
      </c>
      <c r="DE7" s="637"/>
      <c r="DF7" s="637"/>
      <c r="DG7" s="637"/>
      <c r="DH7" s="637"/>
      <c r="DI7" s="637"/>
      <c r="DJ7" s="637"/>
      <c r="DK7" s="637"/>
      <c r="DL7" s="637"/>
      <c r="DM7" s="637"/>
      <c r="DN7" s="637"/>
      <c r="DO7" s="637"/>
      <c r="DP7" s="638"/>
      <c r="DQ7" s="645">
        <v>29647774</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2215502</v>
      </c>
      <c r="S8" s="637"/>
      <c r="T8" s="637"/>
      <c r="U8" s="637"/>
      <c r="V8" s="637"/>
      <c r="W8" s="637"/>
      <c r="X8" s="637"/>
      <c r="Y8" s="638"/>
      <c r="Z8" s="639">
        <v>0.7</v>
      </c>
      <c r="AA8" s="639"/>
      <c r="AB8" s="639"/>
      <c r="AC8" s="639"/>
      <c r="AD8" s="640">
        <v>2215502</v>
      </c>
      <c r="AE8" s="640"/>
      <c r="AF8" s="640"/>
      <c r="AG8" s="640"/>
      <c r="AH8" s="640"/>
      <c r="AI8" s="640"/>
      <c r="AJ8" s="640"/>
      <c r="AK8" s="640"/>
      <c r="AL8" s="641">
        <v>1.1000000000000001</v>
      </c>
      <c r="AM8" s="642"/>
      <c r="AN8" s="642"/>
      <c r="AO8" s="643"/>
      <c r="AP8" s="633" t="s">
        <v>227</v>
      </c>
      <c r="AQ8" s="634"/>
      <c r="AR8" s="634"/>
      <c r="AS8" s="634"/>
      <c r="AT8" s="634"/>
      <c r="AU8" s="634"/>
      <c r="AV8" s="634"/>
      <c r="AW8" s="634"/>
      <c r="AX8" s="634"/>
      <c r="AY8" s="634"/>
      <c r="AZ8" s="634"/>
      <c r="BA8" s="634"/>
      <c r="BB8" s="634"/>
      <c r="BC8" s="634"/>
      <c r="BD8" s="634"/>
      <c r="BE8" s="634"/>
      <c r="BF8" s="635"/>
      <c r="BG8" s="636">
        <v>1351259</v>
      </c>
      <c r="BH8" s="637"/>
      <c r="BI8" s="637"/>
      <c r="BJ8" s="637"/>
      <c r="BK8" s="637"/>
      <c r="BL8" s="637"/>
      <c r="BM8" s="637"/>
      <c r="BN8" s="638"/>
      <c r="BO8" s="639">
        <v>1.7</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183065118</v>
      </c>
      <c r="CS8" s="637"/>
      <c r="CT8" s="637"/>
      <c r="CU8" s="637"/>
      <c r="CV8" s="637"/>
      <c r="CW8" s="637"/>
      <c r="CX8" s="637"/>
      <c r="CY8" s="638"/>
      <c r="CZ8" s="639">
        <v>55.2</v>
      </c>
      <c r="DA8" s="639"/>
      <c r="DB8" s="639"/>
      <c r="DC8" s="639"/>
      <c r="DD8" s="645">
        <v>7022217</v>
      </c>
      <c r="DE8" s="637"/>
      <c r="DF8" s="637"/>
      <c r="DG8" s="637"/>
      <c r="DH8" s="637"/>
      <c r="DI8" s="637"/>
      <c r="DJ8" s="637"/>
      <c r="DK8" s="637"/>
      <c r="DL8" s="637"/>
      <c r="DM8" s="637"/>
      <c r="DN8" s="637"/>
      <c r="DO8" s="637"/>
      <c r="DP8" s="638"/>
      <c r="DQ8" s="645">
        <v>102154561</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3230907</v>
      </c>
      <c r="S9" s="637"/>
      <c r="T9" s="637"/>
      <c r="U9" s="637"/>
      <c r="V9" s="637"/>
      <c r="W9" s="637"/>
      <c r="X9" s="637"/>
      <c r="Y9" s="638"/>
      <c r="Z9" s="639">
        <v>1</v>
      </c>
      <c r="AA9" s="639"/>
      <c r="AB9" s="639"/>
      <c r="AC9" s="639"/>
      <c r="AD9" s="640">
        <v>3230907</v>
      </c>
      <c r="AE9" s="640"/>
      <c r="AF9" s="640"/>
      <c r="AG9" s="640"/>
      <c r="AH9" s="640"/>
      <c r="AI9" s="640"/>
      <c r="AJ9" s="640"/>
      <c r="AK9" s="640"/>
      <c r="AL9" s="641">
        <v>1.6</v>
      </c>
      <c r="AM9" s="642"/>
      <c r="AN9" s="642"/>
      <c r="AO9" s="643"/>
      <c r="AP9" s="633" t="s">
        <v>230</v>
      </c>
      <c r="AQ9" s="634"/>
      <c r="AR9" s="634"/>
      <c r="AS9" s="634"/>
      <c r="AT9" s="634"/>
      <c r="AU9" s="634"/>
      <c r="AV9" s="634"/>
      <c r="AW9" s="634"/>
      <c r="AX9" s="634"/>
      <c r="AY9" s="634"/>
      <c r="AZ9" s="634"/>
      <c r="BA9" s="634"/>
      <c r="BB9" s="634"/>
      <c r="BC9" s="634"/>
      <c r="BD9" s="634"/>
      <c r="BE9" s="634"/>
      <c r="BF9" s="635"/>
      <c r="BG9" s="636">
        <v>74695804</v>
      </c>
      <c r="BH9" s="637"/>
      <c r="BI9" s="637"/>
      <c r="BJ9" s="637"/>
      <c r="BK9" s="637"/>
      <c r="BL9" s="637"/>
      <c r="BM9" s="637"/>
      <c r="BN9" s="638"/>
      <c r="BO9" s="639">
        <v>91.6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23634647</v>
      </c>
      <c r="CS9" s="637"/>
      <c r="CT9" s="637"/>
      <c r="CU9" s="637"/>
      <c r="CV9" s="637"/>
      <c r="CW9" s="637"/>
      <c r="CX9" s="637"/>
      <c r="CY9" s="638"/>
      <c r="CZ9" s="639">
        <v>7.1</v>
      </c>
      <c r="DA9" s="639"/>
      <c r="DB9" s="639"/>
      <c r="DC9" s="639"/>
      <c r="DD9" s="645">
        <v>140569</v>
      </c>
      <c r="DE9" s="637"/>
      <c r="DF9" s="637"/>
      <c r="DG9" s="637"/>
      <c r="DH9" s="637"/>
      <c r="DI9" s="637"/>
      <c r="DJ9" s="637"/>
      <c r="DK9" s="637"/>
      <c r="DL9" s="637"/>
      <c r="DM9" s="637"/>
      <c r="DN9" s="637"/>
      <c r="DO9" s="637"/>
      <c r="DP9" s="638"/>
      <c r="DQ9" s="645">
        <v>20162179</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t="s">
        <v>122</v>
      </c>
      <c r="BH10" s="637"/>
      <c r="BI10" s="637"/>
      <c r="BJ10" s="637"/>
      <c r="BK10" s="637"/>
      <c r="BL10" s="637"/>
      <c r="BM10" s="637"/>
      <c r="BN10" s="638"/>
      <c r="BO10" s="639" t="s">
        <v>122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105133</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105133</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19309547</v>
      </c>
      <c r="S11" s="637"/>
      <c r="T11" s="637"/>
      <c r="U11" s="637"/>
      <c r="V11" s="637"/>
      <c r="W11" s="637"/>
      <c r="X11" s="637"/>
      <c r="Y11" s="638"/>
      <c r="Z11" s="641">
        <v>5.7</v>
      </c>
      <c r="AA11" s="642"/>
      <c r="AB11" s="642"/>
      <c r="AC11" s="648"/>
      <c r="AD11" s="645">
        <v>19309547</v>
      </c>
      <c r="AE11" s="637"/>
      <c r="AF11" s="637"/>
      <c r="AG11" s="637"/>
      <c r="AH11" s="637"/>
      <c r="AI11" s="637"/>
      <c r="AJ11" s="637"/>
      <c r="AK11" s="638"/>
      <c r="AL11" s="641">
        <v>9.6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t="s">
        <v>122</v>
      </c>
      <c r="BH11" s="637"/>
      <c r="BI11" s="637"/>
      <c r="BJ11" s="637"/>
      <c r="BK11" s="637"/>
      <c r="BL11" s="637"/>
      <c r="BM11" s="637"/>
      <c r="BN11" s="638"/>
      <c r="BO11" s="639" t="s">
        <v>122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17500</v>
      </c>
      <c r="CS11" s="637"/>
      <c r="CT11" s="637"/>
      <c r="CU11" s="637"/>
      <c r="CV11" s="637"/>
      <c r="CW11" s="637"/>
      <c r="CX11" s="637"/>
      <c r="CY11" s="638"/>
      <c r="CZ11" s="639">
        <v>0</v>
      </c>
      <c r="DA11" s="639"/>
      <c r="DB11" s="639"/>
      <c r="DC11" s="639"/>
      <c r="DD11" s="645" t="s">
        <v>122</v>
      </c>
      <c r="DE11" s="637"/>
      <c r="DF11" s="637"/>
      <c r="DG11" s="637"/>
      <c r="DH11" s="637"/>
      <c r="DI11" s="637"/>
      <c r="DJ11" s="637"/>
      <c r="DK11" s="637"/>
      <c r="DL11" s="637"/>
      <c r="DM11" s="637"/>
      <c r="DN11" s="637"/>
      <c r="DO11" s="637"/>
      <c r="DP11" s="638"/>
      <c r="DQ11" s="645">
        <v>16358</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t="s">
        <v>122</v>
      </c>
      <c r="BH12" s="637"/>
      <c r="BI12" s="637"/>
      <c r="BJ12" s="637"/>
      <c r="BK12" s="637"/>
      <c r="BL12" s="637"/>
      <c r="BM12" s="637"/>
      <c r="BN12" s="638"/>
      <c r="BO12" s="639" t="s">
        <v>122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6592514</v>
      </c>
      <c r="CS12" s="637"/>
      <c r="CT12" s="637"/>
      <c r="CU12" s="637"/>
      <c r="CV12" s="637"/>
      <c r="CW12" s="637"/>
      <c r="CX12" s="637"/>
      <c r="CY12" s="638"/>
      <c r="CZ12" s="639">
        <v>2</v>
      </c>
      <c r="DA12" s="639"/>
      <c r="DB12" s="639"/>
      <c r="DC12" s="639"/>
      <c r="DD12" s="645">
        <v>1076513</v>
      </c>
      <c r="DE12" s="637"/>
      <c r="DF12" s="637"/>
      <c r="DG12" s="637"/>
      <c r="DH12" s="637"/>
      <c r="DI12" s="637"/>
      <c r="DJ12" s="637"/>
      <c r="DK12" s="637"/>
      <c r="DL12" s="637"/>
      <c r="DM12" s="637"/>
      <c r="DN12" s="637"/>
      <c r="DO12" s="637"/>
      <c r="DP12" s="638"/>
      <c r="DQ12" s="645">
        <v>5107286</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v>3739</v>
      </c>
      <c r="S13" s="637"/>
      <c r="T13" s="637"/>
      <c r="U13" s="637"/>
      <c r="V13" s="637"/>
      <c r="W13" s="637"/>
      <c r="X13" s="637"/>
      <c r="Y13" s="638"/>
      <c r="Z13" s="639">
        <v>0</v>
      </c>
      <c r="AA13" s="639"/>
      <c r="AB13" s="639"/>
      <c r="AC13" s="639"/>
      <c r="AD13" s="640">
        <v>3739</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t="s">
        <v>122</v>
      </c>
      <c r="BH13" s="637"/>
      <c r="BI13" s="637"/>
      <c r="BJ13" s="637"/>
      <c r="BK13" s="637"/>
      <c r="BL13" s="637"/>
      <c r="BM13" s="637"/>
      <c r="BN13" s="638"/>
      <c r="BO13" s="639" t="s">
        <v>122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24832782</v>
      </c>
      <c r="CS13" s="637"/>
      <c r="CT13" s="637"/>
      <c r="CU13" s="637"/>
      <c r="CV13" s="637"/>
      <c r="CW13" s="637"/>
      <c r="CX13" s="637"/>
      <c r="CY13" s="638"/>
      <c r="CZ13" s="639">
        <v>7.5</v>
      </c>
      <c r="DA13" s="639"/>
      <c r="DB13" s="639"/>
      <c r="DC13" s="639"/>
      <c r="DD13" s="645">
        <v>9203414</v>
      </c>
      <c r="DE13" s="637"/>
      <c r="DF13" s="637"/>
      <c r="DG13" s="637"/>
      <c r="DH13" s="637"/>
      <c r="DI13" s="637"/>
      <c r="DJ13" s="637"/>
      <c r="DK13" s="637"/>
      <c r="DL13" s="637"/>
      <c r="DM13" s="637"/>
      <c r="DN13" s="637"/>
      <c r="DO13" s="637"/>
      <c r="DP13" s="638"/>
      <c r="DQ13" s="645">
        <v>18827201</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387003</v>
      </c>
      <c r="BH14" s="637"/>
      <c r="BI14" s="637"/>
      <c r="BJ14" s="637"/>
      <c r="BK14" s="637"/>
      <c r="BL14" s="637"/>
      <c r="BM14" s="637"/>
      <c r="BN14" s="638"/>
      <c r="BO14" s="639">
        <v>0.5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4713299</v>
      </c>
      <c r="CS14" s="637"/>
      <c r="CT14" s="637"/>
      <c r="CU14" s="637"/>
      <c r="CV14" s="637"/>
      <c r="CW14" s="637"/>
      <c r="CX14" s="637"/>
      <c r="CY14" s="638"/>
      <c r="CZ14" s="639">
        <v>1.4</v>
      </c>
      <c r="DA14" s="639"/>
      <c r="DB14" s="639"/>
      <c r="DC14" s="639"/>
      <c r="DD14" s="645">
        <v>1431874</v>
      </c>
      <c r="DE14" s="637"/>
      <c r="DF14" s="637"/>
      <c r="DG14" s="637"/>
      <c r="DH14" s="637"/>
      <c r="DI14" s="637"/>
      <c r="DJ14" s="637"/>
      <c r="DK14" s="637"/>
      <c r="DL14" s="637"/>
      <c r="DM14" s="637"/>
      <c r="DN14" s="637"/>
      <c r="DO14" s="637"/>
      <c r="DP14" s="638"/>
      <c r="DQ14" s="645">
        <v>3719557</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403963</v>
      </c>
      <c r="S15" s="637"/>
      <c r="T15" s="637"/>
      <c r="U15" s="637"/>
      <c r="V15" s="637"/>
      <c r="W15" s="637"/>
      <c r="X15" s="637"/>
      <c r="Y15" s="638"/>
      <c r="Z15" s="639">
        <v>0.1</v>
      </c>
      <c r="AA15" s="639"/>
      <c r="AB15" s="639"/>
      <c r="AC15" s="639"/>
      <c r="AD15" s="640">
        <v>403963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5093788</v>
      </c>
      <c r="BH15" s="637"/>
      <c r="BI15" s="637"/>
      <c r="BJ15" s="637"/>
      <c r="BK15" s="637"/>
      <c r="BL15" s="637"/>
      <c r="BM15" s="637"/>
      <c r="BN15" s="638"/>
      <c r="BO15" s="639">
        <v>6.2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48557650</v>
      </c>
      <c r="CS15" s="637"/>
      <c r="CT15" s="637"/>
      <c r="CU15" s="637"/>
      <c r="CV15" s="637"/>
      <c r="CW15" s="637"/>
      <c r="CX15" s="637"/>
      <c r="CY15" s="638"/>
      <c r="CZ15" s="639">
        <v>14.6</v>
      </c>
      <c r="DA15" s="639"/>
      <c r="DB15" s="639"/>
      <c r="DC15" s="639"/>
      <c r="DD15" s="645">
        <v>13987521</v>
      </c>
      <c r="DE15" s="637"/>
      <c r="DF15" s="637"/>
      <c r="DG15" s="637"/>
      <c r="DH15" s="637"/>
      <c r="DI15" s="637"/>
      <c r="DJ15" s="637"/>
      <c r="DK15" s="637"/>
      <c r="DL15" s="637"/>
      <c r="DM15" s="637"/>
      <c r="DN15" s="637"/>
      <c r="DO15" s="637"/>
      <c r="DP15" s="638"/>
      <c r="DQ15" s="645">
        <v>38697218</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t="s">
        <v>122</v>
      </c>
      <c r="S16" s="637"/>
      <c r="T16" s="637"/>
      <c r="U16" s="637"/>
      <c r="V16" s="637"/>
      <c r="W16" s="637"/>
      <c r="X16" s="637"/>
      <c r="Y16" s="638"/>
      <c r="Z16" s="639" t="s">
        <v>122</v>
      </c>
      <c r="AA16" s="639"/>
      <c r="AB16" s="639"/>
      <c r="AC16" s="639"/>
      <c r="AD16" s="640" t="s">
        <v>122</v>
      </c>
      <c r="AE16" s="640"/>
      <c r="AF16" s="640"/>
      <c r="AG16" s="640"/>
      <c r="AH16" s="640"/>
      <c r="AI16" s="640"/>
      <c r="AJ16" s="640"/>
      <c r="AK16" s="640"/>
      <c r="AL16" s="641" t="s">
        <v>122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3992116</v>
      </c>
      <c r="S17" s="637"/>
      <c r="T17" s="637"/>
      <c r="U17" s="637"/>
      <c r="V17" s="637"/>
      <c r="W17" s="637"/>
      <c r="X17" s="637"/>
      <c r="Y17" s="638"/>
      <c r="Z17" s="639">
        <v>1.2</v>
      </c>
      <c r="AA17" s="639"/>
      <c r="AB17" s="639"/>
      <c r="AC17" s="639"/>
      <c r="AD17" s="640">
        <v>3992116</v>
      </c>
      <c r="AE17" s="640"/>
      <c r="AF17" s="640"/>
      <c r="AG17" s="640"/>
      <c r="AH17" s="640"/>
      <c r="AI17" s="640"/>
      <c r="AJ17" s="640"/>
      <c r="AK17" s="640"/>
      <c r="AL17" s="641">
        <v>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1527334</v>
      </c>
      <c r="CS17" s="637"/>
      <c r="CT17" s="637"/>
      <c r="CU17" s="637"/>
      <c r="CV17" s="637"/>
      <c r="CW17" s="637"/>
      <c r="CX17" s="637"/>
      <c r="CY17" s="638"/>
      <c r="CZ17" s="639">
        <v>0.5</v>
      </c>
      <c r="DA17" s="639"/>
      <c r="DB17" s="639"/>
      <c r="DC17" s="639"/>
      <c r="DD17" s="645" t="s">
        <v>122</v>
      </c>
      <c r="DE17" s="637"/>
      <c r="DF17" s="637"/>
      <c r="DG17" s="637"/>
      <c r="DH17" s="637"/>
      <c r="DI17" s="637"/>
      <c r="DJ17" s="637"/>
      <c r="DK17" s="637"/>
      <c r="DL17" s="637"/>
      <c r="DM17" s="637"/>
      <c r="DN17" s="637"/>
      <c r="DO17" s="637"/>
      <c r="DP17" s="638"/>
      <c r="DQ17" s="645">
        <v>1425103</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447970</v>
      </c>
      <c r="S18" s="637"/>
      <c r="T18" s="637"/>
      <c r="U18" s="637"/>
      <c r="V18" s="637"/>
      <c r="W18" s="637"/>
      <c r="X18" s="637"/>
      <c r="Y18" s="638"/>
      <c r="Z18" s="639">
        <v>0.1</v>
      </c>
      <c r="AA18" s="639"/>
      <c r="AB18" s="639"/>
      <c r="AC18" s="639"/>
      <c r="AD18" s="640">
        <v>447970</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3544146</v>
      </c>
      <c r="S19" s="637"/>
      <c r="T19" s="637"/>
      <c r="U19" s="637"/>
      <c r="V19" s="637"/>
      <c r="W19" s="637"/>
      <c r="X19" s="637"/>
      <c r="Y19" s="638"/>
      <c r="Z19" s="639">
        <v>1.1000000000000001</v>
      </c>
      <c r="AA19" s="639"/>
      <c r="AB19" s="639"/>
      <c r="AC19" s="639"/>
      <c r="AD19" s="640">
        <v>3544146</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57600</v>
      </c>
      <c r="BH19" s="637"/>
      <c r="BI19" s="637"/>
      <c r="BJ19" s="637"/>
      <c r="BK19" s="637"/>
      <c r="BL19" s="637"/>
      <c r="BM19" s="637"/>
      <c r="BN19" s="638"/>
      <c r="BO19" s="639">
        <v>0.1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57600</v>
      </c>
      <c r="BH20" s="637"/>
      <c r="BI20" s="637"/>
      <c r="BJ20" s="637"/>
      <c r="BK20" s="637"/>
      <c r="BL20" s="637"/>
      <c r="BM20" s="637"/>
      <c r="BN20" s="638"/>
      <c r="BO20" s="639">
        <v>0.1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331755472</v>
      </c>
      <c r="CS20" s="637"/>
      <c r="CT20" s="637"/>
      <c r="CU20" s="637"/>
      <c r="CV20" s="637"/>
      <c r="CW20" s="637"/>
      <c r="CX20" s="637"/>
      <c r="CY20" s="638"/>
      <c r="CZ20" s="639">
        <v>100</v>
      </c>
      <c r="DA20" s="639"/>
      <c r="DB20" s="639"/>
      <c r="DC20" s="639"/>
      <c r="DD20" s="645">
        <v>43243520</v>
      </c>
      <c r="DE20" s="637"/>
      <c r="DF20" s="637"/>
      <c r="DG20" s="637"/>
      <c r="DH20" s="637"/>
      <c r="DI20" s="637"/>
      <c r="DJ20" s="637"/>
      <c r="DK20" s="637"/>
      <c r="DL20" s="637"/>
      <c r="DM20" s="637"/>
      <c r="DN20" s="637"/>
      <c r="DO20" s="637"/>
      <c r="DP20" s="638"/>
      <c r="DQ20" s="645">
        <v>220974364</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t="s">
        <v>122</v>
      </c>
      <c r="S21" s="637"/>
      <c r="T21" s="637"/>
      <c r="U21" s="637"/>
      <c r="V21" s="637"/>
      <c r="W21" s="637"/>
      <c r="X21" s="637"/>
      <c r="Y21" s="638"/>
      <c r="Z21" s="639" t="s">
        <v>122</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57600</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t="s">
        <v>122</v>
      </c>
      <c r="S23" s="637"/>
      <c r="T23" s="637"/>
      <c r="U23" s="637"/>
      <c r="V23" s="637"/>
      <c r="W23" s="637"/>
      <c r="X23" s="637"/>
      <c r="Y23" s="638"/>
      <c r="Z23" s="639" t="s">
        <v>122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162667228</v>
      </c>
      <c r="CS24" s="626"/>
      <c r="CT24" s="626"/>
      <c r="CU24" s="626"/>
      <c r="CV24" s="626"/>
      <c r="CW24" s="626"/>
      <c r="CX24" s="626"/>
      <c r="CY24" s="627"/>
      <c r="CZ24" s="630">
        <v>49</v>
      </c>
      <c r="DA24" s="631"/>
      <c r="DB24" s="631"/>
      <c r="DC24" s="647"/>
      <c r="DD24" s="671">
        <v>93611243</v>
      </c>
      <c r="DE24" s="626"/>
      <c r="DF24" s="626"/>
      <c r="DG24" s="626"/>
      <c r="DH24" s="626"/>
      <c r="DI24" s="626"/>
      <c r="DJ24" s="626"/>
      <c r="DK24" s="627"/>
      <c r="DL24" s="671">
        <v>83652470</v>
      </c>
      <c r="DM24" s="626"/>
      <c r="DN24" s="626"/>
      <c r="DO24" s="626"/>
      <c r="DP24" s="626"/>
      <c r="DQ24" s="626"/>
      <c r="DR24" s="626"/>
      <c r="DS24" s="626"/>
      <c r="DT24" s="626"/>
      <c r="DU24" s="626"/>
      <c r="DV24" s="627"/>
      <c r="DW24" s="630">
        <v>41.6</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113144562</v>
      </c>
      <c r="S25" s="637"/>
      <c r="T25" s="637"/>
      <c r="U25" s="637"/>
      <c r="V25" s="637"/>
      <c r="W25" s="637"/>
      <c r="X25" s="637"/>
      <c r="Y25" s="638"/>
      <c r="Z25" s="639">
        <v>33.700000000000003</v>
      </c>
      <c r="AA25" s="639"/>
      <c r="AB25" s="639"/>
      <c r="AC25" s="639"/>
      <c r="AD25" s="640">
        <v>113144562</v>
      </c>
      <c r="AE25" s="640"/>
      <c r="AF25" s="640"/>
      <c r="AG25" s="640"/>
      <c r="AH25" s="640"/>
      <c r="AI25" s="640"/>
      <c r="AJ25" s="640"/>
      <c r="AK25" s="640"/>
      <c r="AL25" s="641">
        <v>56.2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42149976</v>
      </c>
      <c r="CS25" s="668"/>
      <c r="CT25" s="668"/>
      <c r="CU25" s="668"/>
      <c r="CV25" s="668"/>
      <c r="CW25" s="668"/>
      <c r="CX25" s="668"/>
      <c r="CY25" s="669"/>
      <c r="CZ25" s="641">
        <v>12.7</v>
      </c>
      <c r="DA25" s="666"/>
      <c r="DB25" s="666"/>
      <c r="DC25" s="670"/>
      <c r="DD25" s="645">
        <v>39538664</v>
      </c>
      <c r="DE25" s="668"/>
      <c r="DF25" s="668"/>
      <c r="DG25" s="668"/>
      <c r="DH25" s="668"/>
      <c r="DI25" s="668"/>
      <c r="DJ25" s="668"/>
      <c r="DK25" s="669"/>
      <c r="DL25" s="645">
        <v>39025390</v>
      </c>
      <c r="DM25" s="668"/>
      <c r="DN25" s="668"/>
      <c r="DO25" s="668"/>
      <c r="DP25" s="668"/>
      <c r="DQ25" s="668"/>
      <c r="DR25" s="668"/>
      <c r="DS25" s="668"/>
      <c r="DT25" s="668"/>
      <c r="DU25" s="668"/>
      <c r="DV25" s="669"/>
      <c r="DW25" s="641">
        <v>19.399999999999999</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61214</v>
      </c>
      <c r="S26" s="637"/>
      <c r="T26" s="637"/>
      <c r="U26" s="637"/>
      <c r="V26" s="637"/>
      <c r="W26" s="637"/>
      <c r="X26" s="637"/>
      <c r="Y26" s="638"/>
      <c r="Z26" s="639">
        <v>0</v>
      </c>
      <c r="AA26" s="639"/>
      <c r="AB26" s="639"/>
      <c r="AC26" s="639"/>
      <c r="AD26" s="640">
        <v>61214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26961221</v>
      </c>
      <c r="CS26" s="637"/>
      <c r="CT26" s="637"/>
      <c r="CU26" s="637"/>
      <c r="CV26" s="637"/>
      <c r="CW26" s="637"/>
      <c r="CX26" s="637"/>
      <c r="CY26" s="638"/>
      <c r="CZ26" s="641">
        <v>8.1</v>
      </c>
      <c r="DA26" s="666"/>
      <c r="DB26" s="666"/>
      <c r="DC26" s="670"/>
      <c r="DD26" s="645">
        <v>25636749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2235521</v>
      </c>
      <c r="S27" s="637"/>
      <c r="T27" s="637"/>
      <c r="U27" s="637"/>
      <c r="V27" s="637"/>
      <c r="W27" s="637"/>
      <c r="X27" s="637"/>
      <c r="Y27" s="638"/>
      <c r="Z27" s="639">
        <v>0.7</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81585454</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118989918</v>
      </c>
      <c r="CS27" s="668"/>
      <c r="CT27" s="668"/>
      <c r="CU27" s="668"/>
      <c r="CV27" s="668"/>
      <c r="CW27" s="668"/>
      <c r="CX27" s="668"/>
      <c r="CY27" s="669"/>
      <c r="CZ27" s="641">
        <v>35.9</v>
      </c>
      <c r="DA27" s="666"/>
      <c r="DB27" s="666"/>
      <c r="DC27" s="670"/>
      <c r="DD27" s="645">
        <v>52647476</v>
      </c>
      <c r="DE27" s="668"/>
      <c r="DF27" s="668"/>
      <c r="DG27" s="668"/>
      <c r="DH27" s="668"/>
      <c r="DI27" s="668"/>
      <c r="DJ27" s="668"/>
      <c r="DK27" s="669"/>
      <c r="DL27" s="645">
        <v>43201977</v>
      </c>
      <c r="DM27" s="668"/>
      <c r="DN27" s="668"/>
      <c r="DO27" s="668"/>
      <c r="DP27" s="668"/>
      <c r="DQ27" s="668"/>
      <c r="DR27" s="668"/>
      <c r="DS27" s="668"/>
      <c r="DT27" s="668"/>
      <c r="DU27" s="668"/>
      <c r="DV27" s="669"/>
      <c r="DW27" s="641">
        <v>21.5</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6825532</v>
      </c>
      <c r="S28" s="637"/>
      <c r="T28" s="637"/>
      <c r="U28" s="637"/>
      <c r="V28" s="637"/>
      <c r="W28" s="637"/>
      <c r="X28" s="637"/>
      <c r="Y28" s="638"/>
      <c r="Z28" s="639">
        <v>2</v>
      </c>
      <c r="AA28" s="639"/>
      <c r="AB28" s="639"/>
      <c r="AC28" s="639"/>
      <c r="AD28" s="640">
        <v>3287148</v>
      </c>
      <c r="AE28" s="640"/>
      <c r="AF28" s="640"/>
      <c r="AG28" s="640"/>
      <c r="AH28" s="640"/>
      <c r="AI28" s="640"/>
      <c r="AJ28" s="640"/>
      <c r="AK28" s="640"/>
      <c r="AL28" s="641">
        <v>1.6</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1527334</v>
      </c>
      <c r="CS28" s="637"/>
      <c r="CT28" s="637"/>
      <c r="CU28" s="637"/>
      <c r="CV28" s="637"/>
      <c r="CW28" s="637"/>
      <c r="CX28" s="637"/>
      <c r="CY28" s="638"/>
      <c r="CZ28" s="641">
        <v>0.5</v>
      </c>
      <c r="DA28" s="666"/>
      <c r="DB28" s="666"/>
      <c r="DC28" s="670"/>
      <c r="DD28" s="645">
        <v>1425103</v>
      </c>
      <c r="DE28" s="637"/>
      <c r="DF28" s="637"/>
      <c r="DG28" s="637"/>
      <c r="DH28" s="637"/>
      <c r="DI28" s="637"/>
      <c r="DJ28" s="637"/>
      <c r="DK28" s="638"/>
      <c r="DL28" s="645">
        <v>1425103</v>
      </c>
      <c r="DM28" s="637"/>
      <c r="DN28" s="637"/>
      <c r="DO28" s="637"/>
      <c r="DP28" s="637"/>
      <c r="DQ28" s="637"/>
      <c r="DR28" s="637"/>
      <c r="DS28" s="637"/>
      <c r="DT28" s="637"/>
      <c r="DU28" s="637"/>
      <c r="DV28" s="638"/>
      <c r="DW28" s="641">
        <v>0.7</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1053755</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1512001</v>
      </c>
      <c r="CS29" s="668"/>
      <c r="CT29" s="668"/>
      <c r="CU29" s="668"/>
      <c r="CV29" s="668"/>
      <c r="CW29" s="668"/>
      <c r="CX29" s="668"/>
      <c r="CY29" s="669"/>
      <c r="CZ29" s="641">
        <v>0.5</v>
      </c>
      <c r="DA29" s="666"/>
      <c r="DB29" s="666"/>
      <c r="DC29" s="670"/>
      <c r="DD29" s="645">
        <v>1409770</v>
      </c>
      <c r="DE29" s="668"/>
      <c r="DF29" s="668"/>
      <c r="DG29" s="668"/>
      <c r="DH29" s="668"/>
      <c r="DI29" s="668"/>
      <c r="DJ29" s="668"/>
      <c r="DK29" s="669"/>
      <c r="DL29" s="645">
        <v>1409770</v>
      </c>
      <c r="DM29" s="668"/>
      <c r="DN29" s="668"/>
      <c r="DO29" s="668"/>
      <c r="DP29" s="668"/>
      <c r="DQ29" s="668"/>
      <c r="DR29" s="668"/>
      <c r="DS29" s="668"/>
      <c r="DT29" s="668"/>
      <c r="DU29" s="668"/>
      <c r="DV29" s="669"/>
      <c r="DW29" s="641">
        <v>0.7</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57778302</v>
      </c>
      <c r="S30" s="637"/>
      <c r="T30" s="637"/>
      <c r="U30" s="637"/>
      <c r="V30" s="637"/>
      <c r="W30" s="637"/>
      <c r="X30" s="637"/>
      <c r="Y30" s="638"/>
      <c r="Z30" s="639">
        <v>17.2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1387949</v>
      </c>
      <c r="CS30" s="637"/>
      <c r="CT30" s="637"/>
      <c r="CU30" s="637"/>
      <c r="CV30" s="637"/>
      <c r="CW30" s="637"/>
      <c r="CX30" s="637"/>
      <c r="CY30" s="638"/>
      <c r="CZ30" s="641">
        <v>0.4</v>
      </c>
      <c r="DA30" s="666"/>
      <c r="DB30" s="666"/>
      <c r="DC30" s="670"/>
      <c r="DD30" s="645">
        <v>1387949</v>
      </c>
      <c r="DE30" s="637"/>
      <c r="DF30" s="637"/>
      <c r="DG30" s="637"/>
      <c r="DH30" s="637"/>
      <c r="DI30" s="637"/>
      <c r="DJ30" s="637"/>
      <c r="DK30" s="638"/>
      <c r="DL30" s="645">
        <v>1387949</v>
      </c>
      <c r="DM30" s="637"/>
      <c r="DN30" s="637"/>
      <c r="DO30" s="637"/>
      <c r="DP30" s="637"/>
      <c r="DQ30" s="637"/>
      <c r="DR30" s="637"/>
      <c r="DS30" s="637"/>
      <c r="DT30" s="637"/>
      <c r="DU30" s="637"/>
      <c r="DV30" s="638"/>
      <c r="DW30" s="641">
        <v>0.7</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86392956</v>
      </c>
      <c r="S31" s="637"/>
      <c r="T31" s="637"/>
      <c r="U31" s="637"/>
      <c r="V31" s="637"/>
      <c r="W31" s="637"/>
      <c r="X31" s="637"/>
      <c r="Y31" s="638"/>
      <c r="Z31" s="639">
        <v>25.7</v>
      </c>
      <c r="AA31" s="639"/>
      <c r="AB31" s="639"/>
      <c r="AC31" s="639"/>
      <c r="AD31" s="640">
        <v>83299301</v>
      </c>
      <c r="AE31" s="640"/>
      <c r="AF31" s="640"/>
      <c r="AG31" s="640"/>
      <c r="AH31" s="640"/>
      <c r="AI31" s="640"/>
      <c r="AJ31" s="640"/>
      <c r="AK31" s="640"/>
      <c r="AL31" s="641">
        <v>41.4</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99.3</v>
      </c>
      <c r="BH31" s="680"/>
      <c r="BI31" s="680"/>
      <c r="BJ31" s="680"/>
      <c r="BK31" s="680"/>
      <c r="BL31" s="680"/>
      <c r="BM31" s="631">
        <v>98.9</v>
      </c>
      <c r="BN31" s="680"/>
      <c r="BO31" s="680"/>
      <c r="BP31" s="680"/>
      <c r="BQ31" s="681"/>
      <c r="BR31" s="692">
        <v>99.3</v>
      </c>
      <c r="BS31" s="680"/>
      <c r="BT31" s="680"/>
      <c r="BU31" s="680"/>
      <c r="BV31" s="680"/>
      <c r="BW31" s="680"/>
      <c r="BX31" s="631">
        <v>98.9</v>
      </c>
      <c r="BY31" s="680"/>
      <c r="BZ31" s="680"/>
      <c r="CA31" s="680"/>
      <c r="CB31" s="681"/>
      <c r="CD31" s="674"/>
      <c r="CE31" s="675"/>
      <c r="CF31" s="633" t="s">
        <v>300</v>
      </c>
      <c r="CG31" s="634"/>
      <c r="CH31" s="634"/>
      <c r="CI31" s="634"/>
      <c r="CJ31" s="634"/>
      <c r="CK31" s="634"/>
      <c r="CL31" s="634"/>
      <c r="CM31" s="634"/>
      <c r="CN31" s="634"/>
      <c r="CO31" s="634"/>
      <c r="CP31" s="634"/>
      <c r="CQ31" s="635"/>
      <c r="CR31" s="636">
        <v>124052</v>
      </c>
      <c r="CS31" s="668"/>
      <c r="CT31" s="668"/>
      <c r="CU31" s="668"/>
      <c r="CV31" s="668"/>
      <c r="CW31" s="668"/>
      <c r="CX31" s="668"/>
      <c r="CY31" s="669"/>
      <c r="CZ31" s="641">
        <v>0</v>
      </c>
      <c r="DA31" s="666"/>
      <c r="DB31" s="666"/>
      <c r="DC31" s="670"/>
      <c r="DD31" s="645">
        <v>21821</v>
      </c>
      <c r="DE31" s="668"/>
      <c r="DF31" s="668"/>
      <c r="DG31" s="668"/>
      <c r="DH31" s="668"/>
      <c r="DI31" s="668"/>
      <c r="DJ31" s="668"/>
      <c r="DK31" s="669"/>
      <c r="DL31" s="645">
        <v>21821</v>
      </c>
      <c r="DM31" s="668"/>
      <c r="DN31" s="668"/>
      <c r="DO31" s="668"/>
      <c r="DP31" s="668"/>
      <c r="DQ31" s="668"/>
      <c r="DR31" s="668"/>
      <c r="DS31" s="668"/>
      <c r="DT31" s="668"/>
      <c r="DU31" s="668"/>
      <c r="DV31" s="669"/>
      <c r="DW31" s="641">
        <v>0</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36838183</v>
      </c>
      <c r="S32" s="637"/>
      <c r="T32" s="637"/>
      <c r="U32" s="637"/>
      <c r="V32" s="637"/>
      <c r="W32" s="637"/>
      <c r="X32" s="637"/>
      <c r="Y32" s="638"/>
      <c r="Z32" s="639">
        <v>11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98.8</v>
      </c>
      <c r="BN32" s="668"/>
      <c r="BO32" s="668"/>
      <c r="BP32" s="668"/>
      <c r="BQ32" s="691"/>
      <c r="BR32" s="693">
        <v>99.3</v>
      </c>
      <c r="BS32" s="668"/>
      <c r="BT32" s="668"/>
      <c r="BU32" s="668"/>
      <c r="BV32" s="668"/>
      <c r="BW32" s="668"/>
      <c r="BX32" s="642">
        <v>98.9</v>
      </c>
      <c r="BY32" s="668"/>
      <c r="BZ32" s="668"/>
      <c r="CA32" s="668"/>
      <c r="CB32" s="691"/>
      <c r="CD32" s="676"/>
      <c r="CE32" s="677"/>
      <c r="CF32" s="633" t="s">
        <v>304</v>
      </c>
      <c r="CG32" s="634"/>
      <c r="CH32" s="634"/>
      <c r="CI32" s="634"/>
      <c r="CJ32" s="634"/>
      <c r="CK32" s="634"/>
      <c r="CL32" s="634"/>
      <c r="CM32" s="634"/>
      <c r="CN32" s="634"/>
      <c r="CO32" s="634"/>
      <c r="CP32" s="634"/>
      <c r="CQ32" s="635"/>
      <c r="CR32" s="636">
        <v>15333</v>
      </c>
      <c r="CS32" s="637"/>
      <c r="CT32" s="637"/>
      <c r="CU32" s="637"/>
      <c r="CV32" s="637"/>
      <c r="CW32" s="637"/>
      <c r="CX32" s="637"/>
      <c r="CY32" s="638"/>
      <c r="CZ32" s="641">
        <v>0</v>
      </c>
      <c r="DA32" s="666"/>
      <c r="DB32" s="666"/>
      <c r="DC32" s="670"/>
      <c r="DD32" s="645">
        <v>15333</v>
      </c>
      <c r="DE32" s="637"/>
      <c r="DF32" s="637"/>
      <c r="DG32" s="637"/>
      <c r="DH32" s="637"/>
      <c r="DI32" s="637"/>
      <c r="DJ32" s="637"/>
      <c r="DK32" s="638"/>
      <c r="DL32" s="645">
        <v>15333</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1729035</v>
      </c>
      <c r="S33" s="637"/>
      <c r="T33" s="637"/>
      <c r="U33" s="637"/>
      <c r="V33" s="637"/>
      <c r="W33" s="637"/>
      <c r="X33" s="637"/>
      <c r="Y33" s="638"/>
      <c r="Z33" s="639">
        <v>0.5</v>
      </c>
      <c r="AA33" s="639"/>
      <c r="AB33" s="639"/>
      <c r="AC33" s="639"/>
      <c r="AD33" s="640">
        <v>1367803</v>
      </c>
      <c r="AE33" s="640"/>
      <c r="AF33" s="640"/>
      <c r="AG33" s="640"/>
      <c r="AH33" s="640"/>
      <c r="AI33" s="640"/>
      <c r="AJ33" s="640"/>
      <c r="AK33" s="640"/>
      <c r="AL33" s="641">
        <v>0.7</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t="s">
        <v>122</v>
      </c>
      <c r="BH33" s="695"/>
      <c r="BI33" s="695"/>
      <c r="BJ33" s="695"/>
      <c r="BK33" s="695"/>
      <c r="BL33" s="695"/>
      <c r="BM33" s="696" t="s">
        <v>122</v>
      </c>
      <c r="BN33" s="695"/>
      <c r="BO33" s="695"/>
      <c r="BP33" s="695"/>
      <c r="BQ33" s="697"/>
      <c r="BR33" s="694" t="s">
        <v>122</v>
      </c>
      <c r="BS33" s="695"/>
      <c r="BT33" s="695"/>
      <c r="BU33" s="695"/>
      <c r="BV33" s="695"/>
      <c r="BW33" s="695"/>
      <c r="BX33" s="696" t="s">
        <v>122</v>
      </c>
      <c r="BY33" s="695"/>
      <c r="BZ33" s="695"/>
      <c r="CA33" s="695"/>
      <c r="CB33" s="697"/>
      <c r="CD33" s="633" t="s">
        <v>307</v>
      </c>
      <c r="CE33" s="634"/>
      <c r="CF33" s="634"/>
      <c r="CG33" s="634"/>
      <c r="CH33" s="634"/>
      <c r="CI33" s="634"/>
      <c r="CJ33" s="634"/>
      <c r="CK33" s="634"/>
      <c r="CL33" s="634"/>
      <c r="CM33" s="634"/>
      <c r="CN33" s="634"/>
      <c r="CO33" s="634"/>
      <c r="CP33" s="634"/>
      <c r="CQ33" s="635"/>
      <c r="CR33" s="636">
        <v>125844724</v>
      </c>
      <c r="CS33" s="668"/>
      <c r="CT33" s="668"/>
      <c r="CU33" s="668"/>
      <c r="CV33" s="668"/>
      <c r="CW33" s="668"/>
      <c r="CX33" s="668"/>
      <c r="CY33" s="669"/>
      <c r="CZ33" s="641">
        <v>37.9</v>
      </c>
      <c r="DA33" s="666"/>
      <c r="DB33" s="666"/>
      <c r="DC33" s="670"/>
      <c r="DD33" s="645">
        <v>101146484</v>
      </c>
      <c r="DE33" s="668"/>
      <c r="DF33" s="668"/>
      <c r="DG33" s="668"/>
      <c r="DH33" s="668"/>
      <c r="DI33" s="668"/>
      <c r="DJ33" s="668"/>
      <c r="DK33" s="669"/>
      <c r="DL33" s="645">
        <v>74711707</v>
      </c>
      <c r="DM33" s="668"/>
      <c r="DN33" s="668"/>
      <c r="DO33" s="668"/>
      <c r="DP33" s="668"/>
      <c r="DQ33" s="668"/>
      <c r="DR33" s="668"/>
      <c r="DS33" s="668"/>
      <c r="DT33" s="668"/>
      <c r="DU33" s="668"/>
      <c r="DV33" s="669"/>
      <c r="DW33" s="641">
        <v>37.1</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404194</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65966945</v>
      </c>
      <c r="CS34" s="637"/>
      <c r="CT34" s="637"/>
      <c r="CU34" s="637"/>
      <c r="CV34" s="637"/>
      <c r="CW34" s="637"/>
      <c r="CX34" s="637"/>
      <c r="CY34" s="638"/>
      <c r="CZ34" s="641">
        <v>19.899999999999999</v>
      </c>
      <c r="DA34" s="666"/>
      <c r="DB34" s="666"/>
      <c r="DC34" s="670"/>
      <c r="DD34" s="645">
        <v>53879588</v>
      </c>
      <c r="DE34" s="637"/>
      <c r="DF34" s="637"/>
      <c r="DG34" s="637"/>
      <c r="DH34" s="637"/>
      <c r="DI34" s="637"/>
      <c r="DJ34" s="637"/>
      <c r="DK34" s="638"/>
      <c r="DL34" s="645">
        <v>43008700</v>
      </c>
      <c r="DM34" s="637"/>
      <c r="DN34" s="637"/>
      <c r="DO34" s="637"/>
      <c r="DP34" s="637"/>
      <c r="DQ34" s="637"/>
      <c r="DR34" s="637"/>
      <c r="DS34" s="637"/>
      <c r="DT34" s="637"/>
      <c r="DU34" s="637"/>
      <c r="DV34" s="638"/>
      <c r="DW34" s="641">
        <v>21.4</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13077966</v>
      </c>
      <c r="S35" s="637"/>
      <c r="T35" s="637"/>
      <c r="U35" s="637"/>
      <c r="V35" s="637"/>
      <c r="W35" s="637"/>
      <c r="X35" s="637"/>
      <c r="Y35" s="638"/>
      <c r="Z35" s="639">
        <v>3.9</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5248757</v>
      </c>
      <c r="CS35" s="668"/>
      <c r="CT35" s="668"/>
      <c r="CU35" s="668"/>
      <c r="CV35" s="668"/>
      <c r="CW35" s="668"/>
      <c r="CX35" s="668"/>
      <c r="CY35" s="669"/>
      <c r="CZ35" s="641">
        <v>1.6</v>
      </c>
      <c r="DA35" s="666"/>
      <c r="DB35" s="666"/>
      <c r="DC35" s="670"/>
      <c r="DD35" s="645">
        <v>4130184</v>
      </c>
      <c r="DE35" s="668"/>
      <c r="DF35" s="668"/>
      <c r="DG35" s="668"/>
      <c r="DH35" s="668"/>
      <c r="DI35" s="668"/>
      <c r="DJ35" s="668"/>
      <c r="DK35" s="669"/>
      <c r="DL35" s="645">
        <v>4130184</v>
      </c>
      <c r="DM35" s="668"/>
      <c r="DN35" s="668"/>
      <c r="DO35" s="668"/>
      <c r="DP35" s="668"/>
      <c r="DQ35" s="668"/>
      <c r="DR35" s="668"/>
      <c r="DS35" s="668"/>
      <c r="DT35" s="668"/>
      <c r="DU35" s="668"/>
      <c r="DV35" s="669"/>
      <c r="DW35" s="641">
        <v>2.1</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1949016</v>
      </c>
      <c r="S36" s="637"/>
      <c r="T36" s="637"/>
      <c r="U36" s="637"/>
      <c r="V36" s="637"/>
      <c r="W36" s="637"/>
      <c r="X36" s="637"/>
      <c r="Y36" s="638"/>
      <c r="Z36" s="639">
        <v>0.6</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26921645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546923</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20727556</v>
      </c>
      <c r="CS36" s="637"/>
      <c r="CT36" s="637"/>
      <c r="CU36" s="637"/>
      <c r="CV36" s="637"/>
      <c r="CW36" s="637"/>
      <c r="CX36" s="637"/>
      <c r="CY36" s="638"/>
      <c r="CZ36" s="641">
        <v>6.2</v>
      </c>
      <c r="DA36" s="666"/>
      <c r="DB36" s="666"/>
      <c r="DC36" s="670"/>
      <c r="DD36" s="645">
        <v>14359730</v>
      </c>
      <c r="DE36" s="637"/>
      <c r="DF36" s="637"/>
      <c r="DG36" s="637"/>
      <c r="DH36" s="637"/>
      <c r="DI36" s="637"/>
      <c r="DJ36" s="637"/>
      <c r="DK36" s="638"/>
      <c r="DL36" s="645">
        <v>7937087</v>
      </c>
      <c r="DM36" s="637"/>
      <c r="DN36" s="637"/>
      <c r="DO36" s="637"/>
      <c r="DP36" s="637"/>
      <c r="DQ36" s="637"/>
      <c r="DR36" s="637"/>
      <c r="DS36" s="637"/>
      <c r="DT36" s="637"/>
      <c r="DU36" s="637"/>
      <c r="DV36" s="638"/>
      <c r="DW36" s="641">
        <v>3.9</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6744556</v>
      </c>
      <c r="S37" s="637"/>
      <c r="T37" s="637"/>
      <c r="U37" s="637"/>
      <c r="V37" s="637"/>
      <c r="W37" s="637"/>
      <c r="X37" s="637"/>
      <c r="Y37" s="638"/>
      <c r="Z37" s="639">
        <v>2</v>
      </c>
      <c r="AA37" s="639"/>
      <c r="AB37" s="639"/>
      <c r="AC37" s="639"/>
      <c r="AD37" s="640">
        <v>23850</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302892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546923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3816650</v>
      </c>
      <c r="CS37" s="668"/>
      <c r="CT37" s="668"/>
      <c r="CU37" s="668"/>
      <c r="CV37" s="668"/>
      <c r="CW37" s="668"/>
      <c r="CX37" s="668"/>
      <c r="CY37" s="669"/>
      <c r="CZ37" s="641">
        <v>1.2</v>
      </c>
      <c r="DA37" s="666"/>
      <c r="DB37" s="666"/>
      <c r="DC37" s="670"/>
      <c r="DD37" s="645">
        <v>3816650</v>
      </c>
      <c r="DE37" s="668"/>
      <c r="DF37" s="668"/>
      <c r="DG37" s="668"/>
      <c r="DH37" s="668"/>
      <c r="DI37" s="668"/>
      <c r="DJ37" s="668"/>
      <c r="DK37" s="669"/>
      <c r="DL37" s="645">
        <v>2648221</v>
      </c>
      <c r="DM37" s="668"/>
      <c r="DN37" s="668"/>
      <c r="DO37" s="668"/>
      <c r="DP37" s="668"/>
      <c r="DQ37" s="668"/>
      <c r="DR37" s="668"/>
      <c r="DS37" s="668"/>
      <c r="DT37" s="668"/>
      <c r="DU37" s="668"/>
      <c r="DV37" s="669"/>
      <c r="DW37" s="641">
        <v>1.3</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8000000</v>
      </c>
      <c r="S38" s="637"/>
      <c r="T38" s="637"/>
      <c r="U38" s="637"/>
      <c r="V38" s="637"/>
      <c r="W38" s="637"/>
      <c r="X38" s="637"/>
      <c r="Y38" s="638"/>
      <c r="Z38" s="639">
        <v>2.4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83855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26921645</v>
      </c>
      <c r="CS38" s="637"/>
      <c r="CT38" s="637"/>
      <c r="CU38" s="637"/>
      <c r="CV38" s="637"/>
      <c r="CW38" s="637"/>
      <c r="CX38" s="637"/>
      <c r="CY38" s="638"/>
      <c r="CZ38" s="641">
        <v>8.1</v>
      </c>
      <c r="DA38" s="666"/>
      <c r="DB38" s="666"/>
      <c r="DC38" s="670"/>
      <c r="DD38" s="645">
        <v>22886957</v>
      </c>
      <c r="DE38" s="637"/>
      <c r="DF38" s="637"/>
      <c r="DG38" s="637"/>
      <c r="DH38" s="637"/>
      <c r="DI38" s="637"/>
      <c r="DJ38" s="637"/>
      <c r="DK38" s="638"/>
      <c r="DL38" s="645">
        <v>19635736</v>
      </c>
      <c r="DM38" s="637"/>
      <c r="DN38" s="637"/>
      <c r="DO38" s="637"/>
      <c r="DP38" s="637"/>
      <c r="DQ38" s="637"/>
      <c r="DR38" s="637"/>
      <c r="DS38" s="637"/>
      <c r="DT38" s="637"/>
      <c r="DU38" s="637"/>
      <c r="DV38" s="638"/>
      <c r="DW38" s="641">
        <v>9.8000000000000007</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109951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5840942</v>
      </c>
      <c r="CS39" s="668"/>
      <c r="CT39" s="668"/>
      <c r="CU39" s="668"/>
      <c r="CV39" s="668"/>
      <c r="CW39" s="668"/>
      <c r="CX39" s="668"/>
      <c r="CY39" s="669"/>
      <c r="CZ39" s="641">
        <v>1.8</v>
      </c>
      <c r="DA39" s="666"/>
      <c r="DB39" s="666"/>
      <c r="DC39" s="670"/>
      <c r="DD39" s="645">
        <v>5396307</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151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1138879</v>
      </c>
      <c r="CS40" s="637"/>
      <c r="CT40" s="637"/>
      <c r="CU40" s="637"/>
      <c r="CV40" s="637"/>
      <c r="CW40" s="637"/>
      <c r="CX40" s="637"/>
      <c r="CY40" s="638"/>
      <c r="CZ40" s="641">
        <v>0.3</v>
      </c>
      <c r="DA40" s="666"/>
      <c r="DB40" s="666"/>
      <c r="DC40" s="670"/>
      <c r="DD40" s="645">
        <v>493718</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336234792</v>
      </c>
      <c r="S41" s="709"/>
      <c r="T41" s="709"/>
      <c r="U41" s="709"/>
      <c r="V41" s="709"/>
      <c r="W41" s="709"/>
      <c r="X41" s="709"/>
      <c r="Y41" s="713"/>
      <c r="Z41" s="714">
        <v>100</v>
      </c>
      <c r="AA41" s="714"/>
      <c r="AB41" s="714"/>
      <c r="AC41" s="714"/>
      <c r="AD41" s="715">
        <v>201183878</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7428623</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19190130</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373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43243520</v>
      </c>
      <c r="CS42" s="668"/>
      <c r="CT42" s="668"/>
      <c r="CU42" s="668"/>
      <c r="CV42" s="668"/>
      <c r="CW42" s="668"/>
      <c r="CX42" s="668"/>
      <c r="CY42" s="669"/>
      <c r="CZ42" s="641">
        <v>13</v>
      </c>
      <c r="DA42" s="666"/>
      <c r="DB42" s="666"/>
      <c r="DC42" s="670"/>
      <c r="DD42" s="645">
        <v>26216637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1356506</v>
      </c>
      <c r="CS43" s="668"/>
      <c r="CT43" s="668"/>
      <c r="CU43" s="668"/>
      <c r="CV43" s="668"/>
      <c r="CW43" s="668"/>
      <c r="CX43" s="668"/>
      <c r="CY43" s="669"/>
      <c r="CZ43" s="641">
        <v>0.4</v>
      </c>
      <c r="DA43" s="666"/>
      <c r="DB43" s="666"/>
      <c r="DC43" s="670"/>
      <c r="DD43" s="645">
        <v>1285185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43243520</v>
      </c>
      <c r="CS44" s="637"/>
      <c r="CT44" s="637"/>
      <c r="CU44" s="637"/>
      <c r="CV44" s="637"/>
      <c r="CW44" s="637"/>
      <c r="CX44" s="637"/>
      <c r="CY44" s="638"/>
      <c r="CZ44" s="641">
        <v>13</v>
      </c>
      <c r="DA44" s="642"/>
      <c r="DB44" s="642"/>
      <c r="DC44" s="648"/>
      <c r="DD44" s="645">
        <v>26216637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6954825</v>
      </c>
      <c r="CS45" s="668"/>
      <c r="CT45" s="668"/>
      <c r="CU45" s="668"/>
      <c r="CV45" s="668"/>
      <c r="CW45" s="668"/>
      <c r="CX45" s="668"/>
      <c r="CY45" s="669"/>
      <c r="CZ45" s="641">
        <v>2.1</v>
      </c>
      <c r="DA45" s="666"/>
      <c r="DB45" s="666"/>
      <c r="DC45" s="670"/>
      <c r="DD45" s="645">
        <v>3036251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36288695</v>
      </c>
      <c r="CS46" s="637"/>
      <c r="CT46" s="637"/>
      <c r="CU46" s="637"/>
      <c r="CV46" s="637"/>
      <c r="CW46" s="637"/>
      <c r="CX46" s="637"/>
      <c r="CY46" s="638"/>
      <c r="CZ46" s="641">
        <v>10.9</v>
      </c>
      <c r="DA46" s="642"/>
      <c r="DB46" s="642"/>
      <c r="DC46" s="648"/>
      <c r="DD46" s="645">
        <v>23180386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331755472</v>
      </c>
      <c r="CS49" s="695"/>
      <c r="CT49" s="695"/>
      <c r="CU49" s="695"/>
      <c r="CV49" s="695"/>
      <c r="CW49" s="695"/>
      <c r="CX49" s="695"/>
      <c r="CY49" s="724"/>
      <c r="CZ49" s="716">
        <v>100</v>
      </c>
      <c r="DA49" s="725"/>
      <c r="DB49" s="725"/>
      <c r="DC49" s="726"/>
      <c r="DD49" s="727">
        <v>220974364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Lw2RUPQjXwNLFmERZPvIa+BlfEBrws0QxYlJgdPPdX+YCECZxKXJ9+8vAQ21Q3lmz3ep1rMlM7hkfGWoyISA==" saltValue="eFsEhLyvcUtIf0ZVMq1OH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336919</v>
      </c>
      <c r="R7" s="766"/>
      <c r="S7" s="766"/>
      <c r="T7" s="766"/>
      <c r="U7" s="766"/>
      <c r="V7" s="766">
        <v>332440</v>
      </c>
      <c r="W7" s="766"/>
      <c r="X7" s="766"/>
      <c r="Y7" s="766"/>
      <c r="Z7" s="766"/>
      <c r="AA7" s="766">
        <v>4479</v>
      </c>
      <c r="AB7" s="766"/>
      <c r="AC7" s="766"/>
      <c r="AD7" s="766"/>
      <c r="AE7" s="767"/>
      <c r="AF7" s="768">
        <v>155</v>
      </c>
      <c r="AG7" s="769"/>
      <c r="AH7" s="769"/>
      <c r="AI7" s="769"/>
      <c r="AJ7" s="770"/>
      <c r="AK7" s="771">
        <v>13037</v>
      </c>
      <c r="AL7" s="772"/>
      <c r="AM7" s="772"/>
      <c r="AN7" s="772"/>
      <c r="AO7" s="772"/>
      <c r="AP7" s="772">
        <v>21860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548</v>
      </c>
      <c r="BT7" s="760"/>
      <c r="BU7" s="760"/>
      <c r="BV7" s="760"/>
      <c r="BW7" s="760"/>
      <c r="BX7" s="760"/>
      <c r="BY7" s="760"/>
      <c r="BZ7" s="760"/>
      <c r="CA7" s="760"/>
      <c r="CB7" s="760"/>
      <c r="CC7" s="760"/>
      <c r="CD7" s="760"/>
      <c r="CE7" s="760"/>
      <c r="CF7" s="760"/>
      <c r="CG7" s="775"/>
      <c r="CH7" s="756">
        <v>5</v>
      </c>
      <c r="CI7" s="757"/>
      <c r="CJ7" s="757"/>
      <c r="CK7" s="757"/>
      <c r="CL7" s="758"/>
      <c r="CM7" s="756">
        <v>401</v>
      </c>
      <c r="CN7" s="757"/>
      <c r="CO7" s="757"/>
      <c r="CP7" s="757"/>
      <c r="CQ7" s="758"/>
      <c r="CR7" s="756">
        <v>220</v>
      </c>
      <c r="CS7" s="757"/>
      <c r="CT7" s="757"/>
      <c r="CU7" s="757"/>
      <c r="CV7" s="758"/>
      <c r="CW7" s="756">
        <v>250</v>
      </c>
      <c r="CX7" s="757"/>
      <c r="CY7" s="757"/>
      <c r="CZ7" s="757"/>
      <c r="DA7" s="758"/>
      <c r="DB7" s="756" t="s">
        <v>482</v>
      </c>
      <c r="DC7" s="757"/>
      <c r="DD7" s="757"/>
      <c r="DE7" s="757"/>
      <c r="DF7" s="758"/>
      <c r="DG7" s="756" t="s">
        <v>482</v>
      </c>
      <c r="DH7" s="757"/>
      <c r="DI7" s="757"/>
      <c r="DJ7" s="757"/>
      <c r="DK7" s="758"/>
      <c r="DL7" s="756" t="s">
        <v>482</v>
      </c>
      <c r="DM7" s="757"/>
      <c r="DN7" s="757"/>
      <c r="DO7" s="757"/>
      <c r="DP7" s="758"/>
      <c r="DQ7" s="756" t="s">
        <v>482</v>
      </c>
      <c r="DR7" s="757"/>
      <c r="DS7" s="757"/>
      <c r="DT7" s="757"/>
      <c r="DU7" s="758"/>
      <c r="DV7" s="759"/>
      <c r="DW7" s="760"/>
      <c r="DX7" s="760"/>
      <c r="DY7" s="760"/>
      <c r="DZ7" s="761"/>
      <c r="EA7" s="217"/>
    </row>
    <row r="8" spans="1:131" s="218" customFormat="1" ht="26.25" customHeight="1" x14ac:dyDescent="0.15">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549</v>
      </c>
      <c r="BT8" s="787"/>
      <c r="BU8" s="787"/>
      <c r="BV8" s="787"/>
      <c r="BW8" s="787"/>
      <c r="BX8" s="787"/>
      <c r="BY8" s="787"/>
      <c r="BZ8" s="787"/>
      <c r="CA8" s="787"/>
      <c r="CB8" s="787"/>
      <c r="CC8" s="787"/>
      <c r="CD8" s="787"/>
      <c r="CE8" s="787"/>
      <c r="CF8" s="787"/>
      <c r="CG8" s="788"/>
      <c r="CH8" s="789">
        <v>-13</v>
      </c>
      <c r="CI8" s="790"/>
      <c r="CJ8" s="790"/>
      <c r="CK8" s="790"/>
      <c r="CL8" s="791"/>
      <c r="CM8" s="789">
        <v>725</v>
      </c>
      <c r="CN8" s="790"/>
      <c r="CO8" s="790"/>
      <c r="CP8" s="790"/>
      <c r="CQ8" s="791"/>
      <c r="CR8" s="789">
        <v>530</v>
      </c>
      <c r="CS8" s="790"/>
      <c r="CT8" s="790"/>
      <c r="CU8" s="790"/>
      <c r="CV8" s="791"/>
      <c r="CW8" s="789">
        <v>698</v>
      </c>
      <c r="CX8" s="790"/>
      <c r="CY8" s="790"/>
      <c r="CZ8" s="790"/>
      <c r="DA8" s="791"/>
      <c r="DB8" s="789" t="s">
        <v>482</v>
      </c>
      <c r="DC8" s="790"/>
      <c r="DD8" s="790"/>
      <c r="DE8" s="790"/>
      <c r="DF8" s="791"/>
      <c r="DG8" s="789" t="s">
        <v>482</v>
      </c>
      <c r="DH8" s="790"/>
      <c r="DI8" s="790"/>
      <c r="DJ8" s="790"/>
      <c r="DK8" s="791"/>
      <c r="DL8" s="789" t="s">
        <v>482</v>
      </c>
      <c r="DM8" s="790"/>
      <c r="DN8" s="790"/>
      <c r="DO8" s="790"/>
      <c r="DP8" s="791"/>
      <c r="DQ8" s="789" t="s">
        <v>482</v>
      </c>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550</v>
      </c>
      <c r="BT9" s="787"/>
      <c r="BU9" s="787"/>
      <c r="BV9" s="787"/>
      <c r="BW9" s="787"/>
      <c r="BX9" s="787"/>
      <c r="BY9" s="787"/>
      <c r="BZ9" s="787"/>
      <c r="CA9" s="787"/>
      <c r="CB9" s="787"/>
      <c r="CC9" s="787"/>
      <c r="CD9" s="787"/>
      <c r="CE9" s="787"/>
      <c r="CF9" s="787"/>
      <c r="CG9" s="788"/>
      <c r="CH9" s="789">
        <v>1</v>
      </c>
      <c r="CI9" s="790"/>
      <c r="CJ9" s="790"/>
      <c r="CK9" s="790"/>
      <c r="CL9" s="791"/>
      <c r="CM9" s="789">
        <v>228</v>
      </c>
      <c r="CN9" s="790"/>
      <c r="CO9" s="790"/>
      <c r="CP9" s="790"/>
      <c r="CQ9" s="791"/>
      <c r="CR9" s="789">
        <v>100</v>
      </c>
      <c r="CS9" s="790"/>
      <c r="CT9" s="790"/>
      <c r="CU9" s="790"/>
      <c r="CV9" s="791"/>
      <c r="CW9" s="789">
        <v>50</v>
      </c>
      <c r="CX9" s="790"/>
      <c r="CY9" s="790"/>
      <c r="CZ9" s="790"/>
      <c r="DA9" s="791"/>
      <c r="DB9" s="789" t="s">
        <v>482</v>
      </c>
      <c r="DC9" s="790"/>
      <c r="DD9" s="790"/>
      <c r="DE9" s="790"/>
      <c r="DF9" s="791"/>
      <c r="DG9" s="789" t="s">
        <v>482</v>
      </c>
      <c r="DH9" s="790"/>
      <c r="DI9" s="790"/>
      <c r="DJ9" s="790"/>
      <c r="DK9" s="791"/>
      <c r="DL9" s="789" t="s">
        <v>482</v>
      </c>
      <c r="DM9" s="790"/>
      <c r="DN9" s="790"/>
      <c r="DO9" s="790"/>
      <c r="DP9" s="791"/>
      <c r="DQ9" s="789" t="s">
        <v>482</v>
      </c>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t="s">
        <v>556</v>
      </c>
      <c r="BS10" s="786" t="s">
        <v>551</v>
      </c>
      <c r="BT10" s="787"/>
      <c r="BU10" s="787"/>
      <c r="BV10" s="787"/>
      <c r="BW10" s="787"/>
      <c r="BX10" s="787"/>
      <c r="BY10" s="787"/>
      <c r="BZ10" s="787"/>
      <c r="CA10" s="787"/>
      <c r="CB10" s="787"/>
      <c r="CC10" s="787"/>
      <c r="CD10" s="787"/>
      <c r="CE10" s="787"/>
      <c r="CF10" s="787"/>
      <c r="CG10" s="788"/>
      <c r="CH10" s="789">
        <v>1</v>
      </c>
      <c r="CI10" s="790"/>
      <c r="CJ10" s="790"/>
      <c r="CK10" s="790"/>
      <c r="CL10" s="791"/>
      <c r="CM10" s="789">
        <v>62</v>
      </c>
      <c r="CN10" s="790"/>
      <c r="CO10" s="790"/>
      <c r="CP10" s="790"/>
      <c r="CQ10" s="791"/>
      <c r="CR10" s="789">
        <v>10</v>
      </c>
      <c r="CS10" s="790"/>
      <c r="CT10" s="790"/>
      <c r="CU10" s="790"/>
      <c r="CV10" s="791"/>
      <c r="CW10" s="789" t="s">
        <v>482</v>
      </c>
      <c r="CX10" s="790"/>
      <c r="CY10" s="790"/>
      <c r="CZ10" s="790"/>
      <c r="DA10" s="791"/>
      <c r="DB10" s="789">
        <v>5372</v>
      </c>
      <c r="DC10" s="790"/>
      <c r="DD10" s="790"/>
      <c r="DE10" s="790"/>
      <c r="DF10" s="791"/>
      <c r="DG10" s="789">
        <v>1195</v>
      </c>
      <c r="DH10" s="790"/>
      <c r="DI10" s="790"/>
      <c r="DJ10" s="790"/>
      <c r="DK10" s="791"/>
      <c r="DL10" s="789" t="s">
        <v>482</v>
      </c>
      <c r="DM10" s="790"/>
      <c r="DN10" s="790"/>
      <c r="DO10" s="790"/>
      <c r="DP10" s="791"/>
      <c r="DQ10" s="789" t="s">
        <v>482</v>
      </c>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552</v>
      </c>
      <c r="BT11" s="787"/>
      <c r="BU11" s="787"/>
      <c r="BV11" s="787"/>
      <c r="BW11" s="787"/>
      <c r="BX11" s="787"/>
      <c r="BY11" s="787"/>
      <c r="BZ11" s="787"/>
      <c r="CA11" s="787"/>
      <c r="CB11" s="787"/>
      <c r="CC11" s="787"/>
      <c r="CD11" s="787"/>
      <c r="CE11" s="787"/>
      <c r="CF11" s="787"/>
      <c r="CG11" s="788"/>
      <c r="CH11" s="789">
        <v>22</v>
      </c>
      <c r="CI11" s="790"/>
      <c r="CJ11" s="790"/>
      <c r="CK11" s="790"/>
      <c r="CL11" s="791"/>
      <c r="CM11" s="789">
        <v>229</v>
      </c>
      <c r="CN11" s="790"/>
      <c r="CO11" s="790"/>
      <c r="CP11" s="790"/>
      <c r="CQ11" s="791"/>
      <c r="CR11" s="789">
        <v>9</v>
      </c>
      <c r="CS11" s="790"/>
      <c r="CT11" s="790"/>
      <c r="CU11" s="790"/>
      <c r="CV11" s="791"/>
      <c r="CW11" s="789" t="s">
        <v>482</v>
      </c>
      <c r="CX11" s="790"/>
      <c r="CY11" s="790"/>
      <c r="CZ11" s="790"/>
      <c r="DA11" s="791"/>
      <c r="DB11" s="789" t="s">
        <v>482</v>
      </c>
      <c r="DC11" s="790"/>
      <c r="DD11" s="790"/>
      <c r="DE11" s="790"/>
      <c r="DF11" s="791"/>
      <c r="DG11" s="789" t="s">
        <v>482</v>
      </c>
      <c r="DH11" s="790"/>
      <c r="DI11" s="790"/>
      <c r="DJ11" s="790"/>
      <c r="DK11" s="791"/>
      <c r="DL11" s="789" t="s">
        <v>482</v>
      </c>
      <c r="DM11" s="790"/>
      <c r="DN11" s="790"/>
      <c r="DO11" s="790"/>
      <c r="DP11" s="791"/>
      <c r="DQ11" s="789" t="s">
        <v>482</v>
      </c>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553</v>
      </c>
      <c r="BT12" s="787"/>
      <c r="BU12" s="787"/>
      <c r="BV12" s="787"/>
      <c r="BW12" s="787"/>
      <c r="BX12" s="787"/>
      <c r="BY12" s="787"/>
      <c r="BZ12" s="787"/>
      <c r="CA12" s="787"/>
      <c r="CB12" s="787"/>
      <c r="CC12" s="787"/>
      <c r="CD12" s="787"/>
      <c r="CE12" s="787"/>
      <c r="CF12" s="787"/>
      <c r="CG12" s="788"/>
      <c r="CH12" s="789">
        <v>-0.3</v>
      </c>
      <c r="CI12" s="790"/>
      <c r="CJ12" s="790"/>
      <c r="CK12" s="790"/>
      <c r="CL12" s="791"/>
      <c r="CM12" s="789">
        <v>6</v>
      </c>
      <c r="CN12" s="790"/>
      <c r="CO12" s="790"/>
      <c r="CP12" s="790"/>
      <c r="CQ12" s="791"/>
      <c r="CR12" s="789">
        <v>6</v>
      </c>
      <c r="CS12" s="790"/>
      <c r="CT12" s="790"/>
      <c r="CU12" s="790"/>
      <c r="CV12" s="791"/>
      <c r="CW12" s="789" t="s">
        <v>482</v>
      </c>
      <c r="CX12" s="790"/>
      <c r="CY12" s="790"/>
      <c r="CZ12" s="790"/>
      <c r="DA12" s="791"/>
      <c r="DB12" s="789" t="s">
        <v>482</v>
      </c>
      <c r="DC12" s="790"/>
      <c r="DD12" s="790"/>
      <c r="DE12" s="790"/>
      <c r="DF12" s="791"/>
      <c r="DG12" s="789" t="s">
        <v>482</v>
      </c>
      <c r="DH12" s="790"/>
      <c r="DI12" s="790"/>
      <c r="DJ12" s="790"/>
      <c r="DK12" s="791"/>
      <c r="DL12" s="789" t="s">
        <v>482</v>
      </c>
      <c r="DM12" s="790"/>
      <c r="DN12" s="790"/>
      <c r="DO12" s="790"/>
      <c r="DP12" s="791"/>
      <c r="DQ12" s="789" t="s">
        <v>482</v>
      </c>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t="s">
        <v>554</v>
      </c>
      <c r="BT13" s="787"/>
      <c r="BU13" s="787"/>
      <c r="BV13" s="787"/>
      <c r="BW13" s="787"/>
      <c r="BX13" s="787"/>
      <c r="BY13" s="787"/>
      <c r="BZ13" s="787"/>
      <c r="CA13" s="787"/>
      <c r="CB13" s="787"/>
      <c r="CC13" s="787"/>
      <c r="CD13" s="787"/>
      <c r="CE13" s="787"/>
      <c r="CF13" s="787"/>
      <c r="CG13" s="788"/>
      <c r="CH13" s="789">
        <v>3</v>
      </c>
      <c r="CI13" s="790"/>
      <c r="CJ13" s="790"/>
      <c r="CK13" s="790"/>
      <c r="CL13" s="791"/>
      <c r="CM13" s="789">
        <v>13</v>
      </c>
      <c r="CN13" s="790"/>
      <c r="CO13" s="790"/>
      <c r="CP13" s="790"/>
      <c r="CQ13" s="791"/>
      <c r="CR13" s="789">
        <v>4</v>
      </c>
      <c r="CS13" s="790"/>
      <c r="CT13" s="790"/>
      <c r="CU13" s="790"/>
      <c r="CV13" s="791"/>
      <c r="CW13" s="789">
        <v>114</v>
      </c>
      <c r="CX13" s="790"/>
      <c r="CY13" s="790"/>
      <c r="CZ13" s="790"/>
      <c r="DA13" s="791"/>
      <c r="DB13" s="789" t="s">
        <v>482</v>
      </c>
      <c r="DC13" s="790"/>
      <c r="DD13" s="790"/>
      <c r="DE13" s="790"/>
      <c r="DF13" s="791"/>
      <c r="DG13" s="789" t="s">
        <v>482</v>
      </c>
      <c r="DH13" s="790"/>
      <c r="DI13" s="790"/>
      <c r="DJ13" s="790"/>
      <c r="DK13" s="791"/>
      <c r="DL13" s="789" t="s">
        <v>482</v>
      </c>
      <c r="DM13" s="790"/>
      <c r="DN13" s="790"/>
      <c r="DO13" s="790"/>
      <c r="DP13" s="791"/>
      <c r="DQ13" s="789" t="s">
        <v>482</v>
      </c>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t="s">
        <v>555</v>
      </c>
      <c r="BT14" s="787"/>
      <c r="BU14" s="787"/>
      <c r="BV14" s="787"/>
      <c r="BW14" s="787"/>
      <c r="BX14" s="787"/>
      <c r="BY14" s="787"/>
      <c r="BZ14" s="787"/>
      <c r="CA14" s="787"/>
      <c r="CB14" s="787"/>
      <c r="CC14" s="787"/>
      <c r="CD14" s="787"/>
      <c r="CE14" s="787"/>
      <c r="CF14" s="787"/>
      <c r="CG14" s="788"/>
      <c r="CH14" s="789">
        <v>-55</v>
      </c>
      <c r="CI14" s="790"/>
      <c r="CJ14" s="790"/>
      <c r="CK14" s="790"/>
      <c r="CL14" s="791"/>
      <c r="CM14" s="789">
        <v>165</v>
      </c>
      <c r="CN14" s="790"/>
      <c r="CO14" s="790"/>
      <c r="CP14" s="790"/>
      <c r="CQ14" s="791"/>
      <c r="CR14" s="789">
        <v>302</v>
      </c>
      <c r="CS14" s="790"/>
      <c r="CT14" s="790"/>
      <c r="CU14" s="790"/>
      <c r="CV14" s="791"/>
      <c r="CW14" s="789" t="s">
        <v>482</v>
      </c>
      <c r="CX14" s="790"/>
      <c r="CY14" s="790"/>
      <c r="CZ14" s="790"/>
      <c r="DA14" s="791"/>
      <c r="DB14" s="789" t="s">
        <v>482</v>
      </c>
      <c r="DC14" s="790"/>
      <c r="DD14" s="790"/>
      <c r="DE14" s="790"/>
      <c r="DF14" s="791"/>
      <c r="DG14" s="789" t="s">
        <v>482</v>
      </c>
      <c r="DH14" s="790"/>
      <c r="DI14" s="790"/>
      <c r="DJ14" s="790"/>
      <c r="DK14" s="791"/>
      <c r="DL14" s="789" t="s">
        <v>482</v>
      </c>
      <c r="DM14" s="790"/>
      <c r="DN14" s="790"/>
      <c r="DO14" s="790"/>
      <c r="DP14" s="791"/>
      <c r="DQ14" s="789" t="s">
        <v>482</v>
      </c>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376</v>
      </c>
      <c r="B23" s="802" t="s">
        <v>377</v>
      </c>
      <c r="C23" s="803"/>
      <c r="D23" s="803"/>
      <c r="E23" s="803"/>
      <c r="F23" s="803"/>
      <c r="G23" s="803"/>
      <c r="H23" s="803"/>
      <c r="I23" s="803"/>
      <c r="J23" s="803"/>
      <c r="K23" s="803"/>
      <c r="L23" s="803"/>
      <c r="M23" s="803"/>
      <c r="N23" s="803"/>
      <c r="O23" s="803"/>
      <c r="P23" s="804"/>
      <c r="Q23" s="805">
        <v>336919</v>
      </c>
      <c r="R23" s="806"/>
      <c r="S23" s="806"/>
      <c r="T23" s="806"/>
      <c r="U23" s="806"/>
      <c r="V23" s="806">
        <v>332440</v>
      </c>
      <c r="W23" s="806"/>
      <c r="X23" s="806"/>
      <c r="Y23" s="806"/>
      <c r="Z23" s="806"/>
      <c r="AA23" s="806">
        <v>4479</v>
      </c>
      <c r="AB23" s="806"/>
      <c r="AC23" s="806"/>
      <c r="AD23" s="806"/>
      <c r="AE23" s="807"/>
      <c r="AF23" s="808">
        <v>155</v>
      </c>
      <c r="AG23" s="806"/>
      <c r="AH23" s="806"/>
      <c r="AI23" s="806"/>
      <c r="AJ23" s="809"/>
      <c r="AK23" s="810"/>
      <c r="AL23" s="811"/>
      <c r="AM23" s="811"/>
      <c r="AN23" s="811"/>
      <c r="AO23" s="811"/>
      <c r="AP23" s="806">
        <v>21860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388</v>
      </c>
      <c r="C28" s="763"/>
      <c r="D28" s="763"/>
      <c r="E28" s="763"/>
      <c r="F28" s="763"/>
      <c r="G28" s="763"/>
      <c r="H28" s="763"/>
      <c r="I28" s="763"/>
      <c r="J28" s="763"/>
      <c r="K28" s="763"/>
      <c r="L28" s="763"/>
      <c r="M28" s="763"/>
      <c r="N28" s="763"/>
      <c r="O28" s="763"/>
      <c r="P28" s="764"/>
      <c r="Q28" s="835">
        <v>66164</v>
      </c>
      <c r="R28" s="836"/>
      <c r="S28" s="836"/>
      <c r="T28" s="836"/>
      <c r="U28" s="836"/>
      <c r="V28" s="836">
        <v>65617</v>
      </c>
      <c r="W28" s="836"/>
      <c r="X28" s="836"/>
      <c r="Y28" s="836"/>
      <c r="Z28" s="836"/>
      <c r="AA28" s="836">
        <v>547</v>
      </c>
      <c r="AB28" s="836"/>
      <c r="AC28" s="836"/>
      <c r="AD28" s="836"/>
      <c r="AE28" s="837"/>
      <c r="AF28" s="838">
        <v>547</v>
      </c>
      <c r="AG28" s="836"/>
      <c r="AH28" s="836"/>
      <c r="AI28" s="836"/>
      <c r="AJ28" s="839"/>
      <c r="AK28" s="840">
        <v>7405</v>
      </c>
      <c r="AL28" s="841"/>
      <c r="AM28" s="841"/>
      <c r="AN28" s="841"/>
      <c r="AO28" s="841"/>
      <c r="AP28" s="841" t="s">
        <v>482</v>
      </c>
      <c r="AQ28" s="841"/>
      <c r="AR28" s="841"/>
      <c r="AS28" s="841"/>
      <c r="AT28" s="841"/>
      <c r="AU28" s="841" t="s">
        <v>482</v>
      </c>
      <c r="AV28" s="841"/>
      <c r="AW28" s="841"/>
      <c r="AX28" s="841"/>
      <c r="AY28" s="841"/>
      <c r="AZ28" s="842" t="s">
        <v>482</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389</v>
      </c>
      <c r="C29" s="794"/>
      <c r="D29" s="794"/>
      <c r="E29" s="794"/>
      <c r="F29" s="794"/>
      <c r="G29" s="794"/>
      <c r="H29" s="794"/>
      <c r="I29" s="794"/>
      <c r="J29" s="794"/>
      <c r="K29" s="794"/>
      <c r="L29" s="794"/>
      <c r="M29" s="794"/>
      <c r="N29" s="794"/>
      <c r="O29" s="794"/>
      <c r="P29" s="795"/>
      <c r="Q29" s="796">
        <v>61329</v>
      </c>
      <c r="R29" s="797"/>
      <c r="S29" s="797"/>
      <c r="T29" s="797"/>
      <c r="U29" s="797"/>
      <c r="V29" s="797">
        <v>59930</v>
      </c>
      <c r="W29" s="797"/>
      <c r="X29" s="797"/>
      <c r="Y29" s="797"/>
      <c r="Z29" s="797"/>
      <c r="AA29" s="797">
        <v>1400</v>
      </c>
      <c r="AB29" s="797"/>
      <c r="AC29" s="797"/>
      <c r="AD29" s="797"/>
      <c r="AE29" s="798"/>
      <c r="AF29" s="799">
        <v>1288</v>
      </c>
      <c r="AG29" s="800"/>
      <c r="AH29" s="800"/>
      <c r="AI29" s="800"/>
      <c r="AJ29" s="801"/>
      <c r="AK29" s="847">
        <v>10063</v>
      </c>
      <c r="AL29" s="843"/>
      <c r="AM29" s="843"/>
      <c r="AN29" s="843"/>
      <c r="AO29" s="843"/>
      <c r="AP29" s="843" t="s">
        <v>482</v>
      </c>
      <c r="AQ29" s="843"/>
      <c r="AR29" s="843"/>
      <c r="AS29" s="843"/>
      <c r="AT29" s="843"/>
      <c r="AU29" s="843" t="s">
        <v>482</v>
      </c>
      <c r="AV29" s="843"/>
      <c r="AW29" s="843"/>
      <c r="AX29" s="843"/>
      <c r="AY29" s="843"/>
      <c r="AZ29" s="844" t="s">
        <v>482</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390</v>
      </c>
      <c r="C30" s="794"/>
      <c r="D30" s="794"/>
      <c r="E30" s="794"/>
      <c r="F30" s="794"/>
      <c r="G30" s="794"/>
      <c r="H30" s="794"/>
      <c r="I30" s="794"/>
      <c r="J30" s="794"/>
      <c r="K30" s="794"/>
      <c r="L30" s="794"/>
      <c r="M30" s="794"/>
      <c r="N30" s="794"/>
      <c r="O30" s="794"/>
      <c r="P30" s="795"/>
      <c r="Q30" s="796">
        <v>20770</v>
      </c>
      <c r="R30" s="797"/>
      <c r="S30" s="797"/>
      <c r="T30" s="797"/>
      <c r="U30" s="797"/>
      <c r="V30" s="797">
        <v>20611</v>
      </c>
      <c r="W30" s="797"/>
      <c r="X30" s="797"/>
      <c r="Y30" s="797"/>
      <c r="Z30" s="797"/>
      <c r="AA30" s="797">
        <v>159</v>
      </c>
      <c r="AB30" s="797"/>
      <c r="AC30" s="797"/>
      <c r="AD30" s="797"/>
      <c r="AE30" s="798"/>
      <c r="AF30" s="799">
        <v>159</v>
      </c>
      <c r="AG30" s="800"/>
      <c r="AH30" s="800"/>
      <c r="AI30" s="800"/>
      <c r="AJ30" s="801"/>
      <c r="AK30" s="847">
        <v>9255</v>
      </c>
      <c r="AL30" s="843"/>
      <c r="AM30" s="843"/>
      <c r="AN30" s="843"/>
      <c r="AO30" s="843"/>
      <c r="AP30" s="843" t="s">
        <v>482</v>
      </c>
      <c r="AQ30" s="843"/>
      <c r="AR30" s="843"/>
      <c r="AS30" s="843"/>
      <c r="AT30" s="843"/>
      <c r="AU30" s="843" t="s">
        <v>482</v>
      </c>
      <c r="AV30" s="843"/>
      <c r="AW30" s="843"/>
      <c r="AX30" s="843"/>
      <c r="AY30" s="843"/>
      <c r="AZ30" s="844" t="s">
        <v>482</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c r="C31" s="794"/>
      <c r="D31" s="794"/>
      <c r="E31" s="794"/>
      <c r="F31" s="794"/>
      <c r="G31" s="794"/>
      <c r="H31" s="794"/>
      <c r="I31" s="794"/>
      <c r="J31" s="794"/>
      <c r="K31" s="794"/>
      <c r="L31" s="794"/>
      <c r="M31" s="794"/>
      <c r="N31" s="794"/>
      <c r="O31" s="794"/>
      <c r="P31" s="795"/>
      <c r="Q31" s="796"/>
      <c r="R31" s="797"/>
      <c r="S31" s="797"/>
      <c r="T31" s="797"/>
      <c r="U31" s="797"/>
      <c r="V31" s="797"/>
      <c r="W31" s="797"/>
      <c r="X31" s="797"/>
      <c r="Y31" s="797"/>
      <c r="Z31" s="797"/>
      <c r="AA31" s="797"/>
      <c r="AB31" s="797"/>
      <c r="AC31" s="797"/>
      <c r="AD31" s="797"/>
      <c r="AE31" s="798"/>
      <c r="AF31" s="799"/>
      <c r="AG31" s="800"/>
      <c r="AH31" s="800"/>
      <c r="AI31" s="800"/>
      <c r="AJ31" s="801"/>
      <c r="AK31" s="847"/>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391</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376</v>
      </c>
      <c r="B63" s="802" t="s">
        <v>392</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1994</v>
      </c>
      <c r="AG63" s="857"/>
      <c r="AH63" s="857"/>
      <c r="AI63" s="857"/>
      <c r="AJ63" s="858"/>
      <c r="AK63" s="859"/>
      <c r="AL63" s="854"/>
      <c r="AM63" s="854"/>
      <c r="AN63" s="854"/>
      <c r="AO63" s="854"/>
      <c r="AP63" s="857" t="s">
        <v>482</v>
      </c>
      <c r="AQ63" s="857"/>
      <c r="AR63" s="857"/>
      <c r="AS63" s="857"/>
      <c r="AT63" s="857"/>
      <c r="AU63" s="857" t="s">
        <v>482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394</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395</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541</v>
      </c>
      <c r="C68" s="883"/>
      <c r="D68" s="883"/>
      <c r="E68" s="883"/>
      <c r="F68" s="883"/>
      <c r="G68" s="883"/>
      <c r="H68" s="883"/>
      <c r="I68" s="883"/>
      <c r="J68" s="883"/>
      <c r="K68" s="883"/>
      <c r="L68" s="883"/>
      <c r="M68" s="883"/>
      <c r="N68" s="883"/>
      <c r="O68" s="883"/>
      <c r="P68" s="884"/>
      <c r="Q68" s="885">
        <v>9139</v>
      </c>
      <c r="R68" s="879"/>
      <c r="S68" s="879"/>
      <c r="T68" s="879"/>
      <c r="U68" s="879"/>
      <c r="V68" s="879">
        <v>8458</v>
      </c>
      <c r="W68" s="879"/>
      <c r="X68" s="879"/>
      <c r="Y68" s="879"/>
      <c r="Z68" s="879"/>
      <c r="AA68" s="879">
        <v>681</v>
      </c>
      <c r="AB68" s="879"/>
      <c r="AC68" s="879"/>
      <c r="AD68" s="879"/>
      <c r="AE68" s="879"/>
      <c r="AF68" s="879">
        <v>681</v>
      </c>
      <c r="AG68" s="879"/>
      <c r="AH68" s="879"/>
      <c r="AI68" s="879"/>
      <c r="AJ68" s="879"/>
      <c r="AK68" s="879">
        <v>92</v>
      </c>
      <c r="AL68" s="879"/>
      <c r="AM68" s="879"/>
      <c r="AN68" s="879"/>
      <c r="AO68" s="879"/>
      <c r="AP68" s="879">
        <v>2895</v>
      </c>
      <c r="AQ68" s="879"/>
      <c r="AR68" s="879"/>
      <c r="AS68" s="879"/>
      <c r="AT68" s="879"/>
      <c r="AU68" s="879">
        <v>124</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542</v>
      </c>
      <c r="C69" s="887"/>
      <c r="D69" s="887"/>
      <c r="E69" s="887"/>
      <c r="F69" s="887"/>
      <c r="G69" s="887"/>
      <c r="H69" s="887"/>
      <c r="I69" s="887"/>
      <c r="J69" s="887"/>
      <c r="K69" s="887"/>
      <c r="L69" s="887"/>
      <c r="M69" s="887"/>
      <c r="N69" s="887"/>
      <c r="O69" s="887"/>
      <c r="P69" s="888"/>
      <c r="Q69" s="889">
        <v>217938</v>
      </c>
      <c r="R69" s="843"/>
      <c r="S69" s="843"/>
      <c r="T69" s="843"/>
      <c r="U69" s="843"/>
      <c r="V69" s="843">
        <v>200432</v>
      </c>
      <c r="W69" s="843"/>
      <c r="X69" s="843"/>
      <c r="Y69" s="843"/>
      <c r="Z69" s="843"/>
      <c r="AA69" s="843">
        <v>17506</v>
      </c>
      <c r="AB69" s="843"/>
      <c r="AC69" s="843"/>
      <c r="AD69" s="843"/>
      <c r="AE69" s="843"/>
      <c r="AF69" s="843">
        <v>40895</v>
      </c>
      <c r="AG69" s="843"/>
      <c r="AH69" s="843"/>
      <c r="AI69" s="843"/>
      <c r="AJ69" s="843"/>
      <c r="AK69" s="843" t="s">
        <v>482</v>
      </c>
      <c r="AL69" s="843"/>
      <c r="AM69" s="843"/>
      <c r="AN69" s="843"/>
      <c r="AO69" s="843"/>
      <c r="AP69" s="843" t="s">
        <v>482</v>
      </c>
      <c r="AQ69" s="843"/>
      <c r="AR69" s="843"/>
      <c r="AS69" s="843"/>
      <c r="AT69" s="843"/>
      <c r="AU69" s="843" t="s">
        <v>482</v>
      </c>
      <c r="AV69" s="843"/>
      <c r="AW69" s="843"/>
      <c r="AX69" s="843"/>
      <c r="AY69" s="843"/>
      <c r="AZ69" s="845" t="s">
        <v>547</v>
      </c>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543</v>
      </c>
      <c r="C70" s="887"/>
      <c r="D70" s="887"/>
      <c r="E70" s="887"/>
      <c r="F70" s="887"/>
      <c r="G70" s="887"/>
      <c r="H70" s="887"/>
      <c r="I70" s="887"/>
      <c r="J70" s="887"/>
      <c r="K70" s="887"/>
      <c r="L70" s="887"/>
      <c r="M70" s="887"/>
      <c r="N70" s="887"/>
      <c r="O70" s="887"/>
      <c r="P70" s="888"/>
      <c r="Q70" s="889">
        <v>898</v>
      </c>
      <c r="R70" s="843"/>
      <c r="S70" s="843"/>
      <c r="T70" s="843"/>
      <c r="U70" s="843"/>
      <c r="V70" s="843">
        <v>758</v>
      </c>
      <c r="W70" s="843"/>
      <c r="X70" s="843"/>
      <c r="Y70" s="843"/>
      <c r="Z70" s="843"/>
      <c r="AA70" s="843">
        <v>140</v>
      </c>
      <c r="AB70" s="843"/>
      <c r="AC70" s="843"/>
      <c r="AD70" s="843"/>
      <c r="AE70" s="843"/>
      <c r="AF70" s="843">
        <v>140</v>
      </c>
      <c r="AG70" s="843"/>
      <c r="AH70" s="843"/>
      <c r="AI70" s="843"/>
      <c r="AJ70" s="843"/>
      <c r="AK70" s="843">
        <v>85</v>
      </c>
      <c r="AL70" s="843"/>
      <c r="AM70" s="843"/>
      <c r="AN70" s="843"/>
      <c r="AO70" s="843"/>
      <c r="AP70" s="843" t="s">
        <v>482</v>
      </c>
      <c r="AQ70" s="843"/>
      <c r="AR70" s="843"/>
      <c r="AS70" s="843"/>
      <c r="AT70" s="843"/>
      <c r="AU70" s="843" t="s">
        <v>482</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544</v>
      </c>
      <c r="C71" s="887"/>
      <c r="D71" s="887"/>
      <c r="E71" s="887"/>
      <c r="F71" s="887"/>
      <c r="G71" s="887"/>
      <c r="H71" s="887"/>
      <c r="I71" s="887"/>
      <c r="J71" s="887"/>
      <c r="K71" s="887"/>
      <c r="L71" s="887"/>
      <c r="M71" s="887"/>
      <c r="N71" s="887"/>
      <c r="O71" s="887"/>
      <c r="P71" s="888"/>
      <c r="Q71" s="889">
        <v>101278</v>
      </c>
      <c r="R71" s="843"/>
      <c r="S71" s="843"/>
      <c r="T71" s="843"/>
      <c r="U71" s="843"/>
      <c r="V71" s="843">
        <v>98372</v>
      </c>
      <c r="W71" s="843"/>
      <c r="X71" s="843"/>
      <c r="Y71" s="843"/>
      <c r="Z71" s="843"/>
      <c r="AA71" s="843">
        <v>2906</v>
      </c>
      <c r="AB71" s="843"/>
      <c r="AC71" s="843"/>
      <c r="AD71" s="843"/>
      <c r="AE71" s="843"/>
      <c r="AF71" s="843">
        <v>2874</v>
      </c>
      <c r="AG71" s="843"/>
      <c r="AH71" s="843"/>
      <c r="AI71" s="843"/>
      <c r="AJ71" s="843"/>
      <c r="AK71" s="843">
        <v>3777</v>
      </c>
      <c r="AL71" s="843"/>
      <c r="AM71" s="843"/>
      <c r="AN71" s="843"/>
      <c r="AO71" s="843"/>
      <c r="AP71" s="843">
        <v>85217</v>
      </c>
      <c r="AQ71" s="843"/>
      <c r="AR71" s="843"/>
      <c r="AS71" s="843"/>
      <c r="AT71" s="843"/>
      <c r="AU71" s="843">
        <v>4687</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545</v>
      </c>
      <c r="C72" s="887"/>
      <c r="D72" s="887"/>
      <c r="E72" s="887"/>
      <c r="F72" s="887"/>
      <c r="G72" s="887"/>
      <c r="H72" s="887"/>
      <c r="I72" s="887"/>
      <c r="J72" s="887"/>
      <c r="K72" s="887"/>
      <c r="L72" s="887"/>
      <c r="M72" s="887"/>
      <c r="N72" s="887"/>
      <c r="O72" s="887"/>
      <c r="P72" s="888"/>
      <c r="Q72" s="889">
        <v>11048</v>
      </c>
      <c r="R72" s="843"/>
      <c r="S72" s="843"/>
      <c r="T72" s="843"/>
      <c r="U72" s="843"/>
      <c r="V72" s="843">
        <v>10962</v>
      </c>
      <c r="W72" s="843"/>
      <c r="X72" s="843"/>
      <c r="Y72" s="843"/>
      <c r="Z72" s="843"/>
      <c r="AA72" s="843">
        <v>86</v>
      </c>
      <c r="AB72" s="843"/>
      <c r="AC72" s="843"/>
      <c r="AD72" s="843"/>
      <c r="AE72" s="843"/>
      <c r="AF72" s="843">
        <v>86</v>
      </c>
      <c r="AG72" s="843"/>
      <c r="AH72" s="843"/>
      <c r="AI72" s="843"/>
      <c r="AJ72" s="843"/>
      <c r="AK72" s="843">
        <v>4624</v>
      </c>
      <c r="AL72" s="843"/>
      <c r="AM72" s="843"/>
      <c r="AN72" s="843"/>
      <c r="AO72" s="843"/>
      <c r="AP72" s="843" t="s">
        <v>482</v>
      </c>
      <c r="AQ72" s="843"/>
      <c r="AR72" s="843"/>
      <c r="AS72" s="843"/>
      <c r="AT72" s="843"/>
      <c r="AU72" s="843" t="s">
        <v>482</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546</v>
      </c>
      <c r="C73" s="887"/>
      <c r="D73" s="887"/>
      <c r="E73" s="887"/>
      <c r="F73" s="887"/>
      <c r="G73" s="887"/>
      <c r="H73" s="887"/>
      <c r="I73" s="887"/>
      <c r="J73" s="887"/>
      <c r="K73" s="887"/>
      <c r="L73" s="887"/>
      <c r="M73" s="887"/>
      <c r="N73" s="887"/>
      <c r="O73" s="887"/>
      <c r="P73" s="888"/>
      <c r="Q73" s="889">
        <v>1656633</v>
      </c>
      <c r="R73" s="843"/>
      <c r="S73" s="843"/>
      <c r="T73" s="843"/>
      <c r="U73" s="843"/>
      <c r="V73" s="843">
        <v>1631442</v>
      </c>
      <c r="W73" s="843"/>
      <c r="X73" s="843"/>
      <c r="Y73" s="843"/>
      <c r="Z73" s="843"/>
      <c r="AA73" s="843">
        <v>25191</v>
      </c>
      <c r="AB73" s="843"/>
      <c r="AC73" s="843"/>
      <c r="AD73" s="843"/>
      <c r="AE73" s="843"/>
      <c r="AF73" s="843">
        <v>25191</v>
      </c>
      <c r="AG73" s="843"/>
      <c r="AH73" s="843"/>
      <c r="AI73" s="843"/>
      <c r="AJ73" s="843"/>
      <c r="AK73" s="843">
        <v>23240</v>
      </c>
      <c r="AL73" s="843"/>
      <c r="AM73" s="843"/>
      <c r="AN73" s="843"/>
      <c r="AO73" s="843"/>
      <c r="AP73" s="843" t="s">
        <v>482</v>
      </c>
      <c r="AQ73" s="843"/>
      <c r="AR73" s="843"/>
      <c r="AS73" s="843"/>
      <c r="AT73" s="843"/>
      <c r="AU73" s="843" t="s">
        <v>482</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376</v>
      </c>
      <c r="B88" s="802" t="s">
        <v>396</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69868</v>
      </c>
      <c r="AG88" s="857"/>
      <c r="AH88" s="857"/>
      <c r="AI88" s="857"/>
      <c r="AJ88" s="857"/>
      <c r="AK88" s="854"/>
      <c r="AL88" s="854"/>
      <c r="AM88" s="854"/>
      <c r="AN88" s="854"/>
      <c r="AO88" s="854"/>
      <c r="AP88" s="857">
        <v>88111</v>
      </c>
      <c r="AQ88" s="857"/>
      <c r="AR88" s="857"/>
      <c r="AS88" s="857"/>
      <c r="AT88" s="857"/>
      <c r="AU88" s="857">
        <v>4811</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397</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1181</v>
      </c>
      <c r="CS102" s="865"/>
      <c r="CT102" s="865"/>
      <c r="CU102" s="865"/>
      <c r="CV102" s="904"/>
      <c r="CW102" s="903">
        <v>1112</v>
      </c>
      <c r="CX102" s="865"/>
      <c r="CY102" s="865"/>
      <c r="CZ102" s="865"/>
      <c r="DA102" s="904"/>
      <c r="DB102" s="903">
        <v>5372</v>
      </c>
      <c r="DC102" s="865"/>
      <c r="DD102" s="865"/>
      <c r="DE102" s="865"/>
      <c r="DF102" s="904"/>
      <c r="DG102" s="903">
        <v>1195</v>
      </c>
      <c r="DH102" s="865"/>
      <c r="DI102" s="865"/>
      <c r="DJ102" s="865"/>
      <c r="DK102" s="904"/>
      <c r="DL102" s="903" t="s">
        <v>482</v>
      </c>
      <c r="DM102" s="865"/>
      <c r="DN102" s="865"/>
      <c r="DO102" s="865"/>
      <c r="DP102" s="904"/>
      <c r="DQ102" s="903" t="s">
        <v>482</v>
      </c>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398</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399</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402</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403</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404</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405</v>
      </c>
      <c r="AB109" s="906"/>
      <c r="AC109" s="906"/>
      <c r="AD109" s="906"/>
      <c r="AE109" s="907"/>
      <c r="AF109" s="905" t="s">
        <v>406</v>
      </c>
      <c r="AG109" s="906"/>
      <c r="AH109" s="906"/>
      <c r="AI109" s="906"/>
      <c r="AJ109" s="907"/>
      <c r="AK109" s="905" t="s">
        <v>294</v>
      </c>
      <c r="AL109" s="906"/>
      <c r="AM109" s="906"/>
      <c r="AN109" s="906"/>
      <c r="AO109" s="907"/>
      <c r="AP109" s="905" t="s">
        <v>407</v>
      </c>
      <c r="AQ109" s="906"/>
      <c r="AR109" s="906"/>
      <c r="AS109" s="906"/>
      <c r="AT109" s="908"/>
      <c r="AU109" s="925" t="s">
        <v>404</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405</v>
      </c>
      <c r="BR109" s="906"/>
      <c r="BS109" s="906"/>
      <c r="BT109" s="906"/>
      <c r="BU109" s="907"/>
      <c r="BV109" s="905" t="s">
        <v>406</v>
      </c>
      <c r="BW109" s="906"/>
      <c r="BX109" s="906"/>
      <c r="BY109" s="906"/>
      <c r="BZ109" s="907"/>
      <c r="CA109" s="905" t="s">
        <v>294</v>
      </c>
      <c r="CB109" s="906"/>
      <c r="CC109" s="906"/>
      <c r="CD109" s="906"/>
      <c r="CE109" s="907"/>
      <c r="CF109" s="926" t="s">
        <v>407</v>
      </c>
      <c r="CG109" s="926"/>
      <c r="CH109" s="926"/>
      <c r="CI109" s="926"/>
      <c r="CJ109" s="926"/>
      <c r="CK109" s="905" t="s">
        <v>408</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405</v>
      </c>
      <c r="DH109" s="906"/>
      <c r="DI109" s="906"/>
      <c r="DJ109" s="906"/>
      <c r="DK109" s="907"/>
      <c r="DL109" s="905" t="s">
        <v>406</v>
      </c>
      <c r="DM109" s="906"/>
      <c r="DN109" s="906"/>
      <c r="DO109" s="906"/>
      <c r="DP109" s="907"/>
      <c r="DQ109" s="905" t="s">
        <v>294</v>
      </c>
      <c r="DR109" s="906"/>
      <c r="DS109" s="906"/>
      <c r="DT109" s="906"/>
      <c r="DU109" s="907"/>
      <c r="DV109" s="905" t="s">
        <v>407</v>
      </c>
      <c r="DW109" s="906"/>
      <c r="DX109" s="906"/>
      <c r="DY109" s="906"/>
      <c r="DZ109" s="908"/>
    </row>
    <row r="110" spans="1:131" s="212" customFormat="1" ht="26.25" customHeight="1" x14ac:dyDescent="0.15">
      <c r="A110" s="909" t="s">
        <v>409</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1884957</v>
      </c>
      <c r="AB110" s="913"/>
      <c r="AC110" s="913"/>
      <c r="AD110" s="913"/>
      <c r="AE110" s="914"/>
      <c r="AF110" s="915">
        <v>1724943</v>
      </c>
      <c r="AG110" s="913"/>
      <c r="AH110" s="913"/>
      <c r="AI110" s="913"/>
      <c r="AJ110" s="914"/>
      <c r="AK110" s="915">
        <v>1513169</v>
      </c>
      <c r="AL110" s="913"/>
      <c r="AM110" s="913"/>
      <c r="AN110" s="913"/>
      <c r="AO110" s="914"/>
      <c r="AP110" s="916">
        <v>0.8</v>
      </c>
      <c r="AQ110" s="917"/>
      <c r="AR110" s="917"/>
      <c r="AS110" s="917"/>
      <c r="AT110" s="918"/>
      <c r="AU110" s="919" t="s">
        <v>69</v>
      </c>
      <c r="AV110" s="920"/>
      <c r="AW110" s="920"/>
      <c r="AX110" s="920"/>
      <c r="AY110" s="920"/>
      <c r="AZ110" s="942" t="s">
        <v>410</v>
      </c>
      <c r="BA110" s="910"/>
      <c r="BB110" s="910"/>
      <c r="BC110" s="910"/>
      <c r="BD110" s="910"/>
      <c r="BE110" s="910"/>
      <c r="BF110" s="910"/>
      <c r="BG110" s="910"/>
      <c r="BH110" s="910"/>
      <c r="BI110" s="910"/>
      <c r="BJ110" s="910"/>
      <c r="BK110" s="910"/>
      <c r="BL110" s="910"/>
      <c r="BM110" s="910"/>
      <c r="BN110" s="910"/>
      <c r="BO110" s="910"/>
      <c r="BP110" s="911"/>
      <c r="BQ110" s="943">
        <v>14864852</v>
      </c>
      <c r="BR110" s="944"/>
      <c r="BS110" s="944"/>
      <c r="BT110" s="944"/>
      <c r="BU110" s="944"/>
      <c r="BV110" s="944">
        <v>15247854</v>
      </c>
      <c r="BW110" s="944"/>
      <c r="BX110" s="944"/>
      <c r="BY110" s="944"/>
      <c r="BZ110" s="944"/>
      <c r="CA110" s="944">
        <v>21859905</v>
      </c>
      <c r="CB110" s="944"/>
      <c r="CC110" s="944"/>
      <c r="CD110" s="944"/>
      <c r="CE110" s="944"/>
      <c r="CF110" s="957">
        <v>11.8</v>
      </c>
      <c r="CG110" s="958"/>
      <c r="CH110" s="958"/>
      <c r="CI110" s="958"/>
      <c r="CJ110" s="958"/>
      <c r="CK110" s="959" t="s">
        <v>411</v>
      </c>
      <c r="CL110" s="960"/>
      <c r="CM110" s="942" t="s">
        <v>412</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413</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414</v>
      </c>
      <c r="BA111" s="936"/>
      <c r="BB111" s="936"/>
      <c r="BC111" s="936"/>
      <c r="BD111" s="936"/>
      <c r="BE111" s="936"/>
      <c r="BF111" s="936"/>
      <c r="BG111" s="936"/>
      <c r="BH111" s="936"/>
      <c r="BI111" s="936"/>
      <c r="BJ111" s="936"/>
      <c r="BK111" s="936"/>
      <c r="BL111" s="936"/>
      <c r="BM111" s="936"/>
      <c r="BN111" s="936"/>
      <c r="BO111" s="936"/>
      <c r="BP111" s="937"/>
      <c r="BQ111" s="938">
        <v>8545734</v>
      </c>
      <c r="BR111" s="939"/>
      <c r="BS111" s="939"/>
      <c r="BT111" s="939"/>
      <c r="BU111" s="939"/>
      <c r="BV111" s="939">
        <v>7006967</v>
      </c>
      <c r="BW111" s="939"/>
      <c r="BX111" s="939"/>
      <c r="BY111" s="939"/>
      <c r="BZ111" s="939"/>
      <c r="CA111" s="939">
        <v>6614835</v>
      </c>
      <c r="CB111" s="939"/>
      <c r="CC111" s="939"/>
      <c r="CD111" s="939"/>
      <c r="CE111" s="939"/>
      <c r="CF111" s="933">
        <v>3.6</v>
      </c>
      <c r="CG111" s="934"/>
      <c r="CH111" s="934"/>
      <c r="CI111" s="934"/>
      <c r="CJ111" s="934"/>
      <c r="CK111" s="961"/>
      <c r="CL111" s="962"/>
      <c r="CM111" s="935" t="s">
        <v>415</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416</v>
      </c>
      <c r="B112" s="966"/>
      <c r="C112" s="936" t="s">
        <v>417</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75167</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418</v>
      </c>
      <c r="BA112" s="936"/>
      <c r="BB112" s="936"/>
      <c r="BC112" s="936"/>
      <c r="BD112" s="936"/>
      <c r="BE112" s="936"/>
      <c r="BF112" s="936"/>
      <c r="BG112" s="936"/>
      <c r="BH112" s="936"/>
      <c r="BI112" s="936"/>
      <c r="BJ112" s="936"/>
      <c r="BK112" s="936"/>
      <c r="BL112" s="936"/>
      <c r="BM112" s="936"/>
      <c r="BN112" s="936"/>
      <c r="BO112" s="936"/>
      <c r="BP112" s="937"/>
      <c r="BQ112" s="938" t="s">
        <v>122</v>
      </c>
      <c r="BR112" s="939"/>
      <c r="BS112" s="939"/>
      <c r="BT112" s="939"/>
      <c r="BU112" s="939"/>
      <c r="BV112" s="939" t="s">
        <v>122</v>
      </c>
      <c r="BW112" s="939"/>
      <c r="BX112" s="939"/>
      <c r="BY112" s="939"/>
      <c r="BZ112" s="939"/>
      <c r="CA112" s="939" t="s">
        <v>122</v>
      </c>
      <c r="CB112" s="939"/>
      <c r="CC112" s="939"/>
      <c r="CD112" s="939"/>
      <c r="CE112" s="939"/>
      <c r="CF112" s="933" t="s">
        <v>122</v>
      </c>
      <c r="CG112" s="934"/>
      <c r="CH112" s="934"/>
      <c r="CI112" s="934"/>
      <c r="CJ112" s="934"/>
      <c r="CK112" s="961"/>
      <c r="CL112" s="962"/>
      <c r="CM112" s="935" t="s">
        <v>419</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420</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t="s">
        <v>122</v>
      </c>
      <c r="AB113" s="951"/>
      <c r="AC113" s="951"/>
      <c r="AD113" s="951"/>
      <c r="AE113" s="952"/>
      <c r="AF113" s="953" t="s">
        <v>122</v>
      </c>
      <c r="AG113" s="951"/>
      <c r="AH113" s="951"/>
      <c r="AI113" s="951"/>
      <c r="AJ113" s="952"/>
      <c r="AK113" s="953" t="s">
        <v>122</v>
      </c>
      <c r="AL113" s="951"/>
      <c r="AM113" s="951"/>
      <c r="AN113" s="951"/>
      <c r="AO113" s="952"/>
      <c r="AP113" s="954" t="s">
        <v>122</v>
      </c>
      <c r="AQ113" s="955"/>
      <c r="AR113" s="955"/>
      <c r="AS113" s="955"/>
      <c r="AT113" s="956"/>
      <c r="AU113" s="921"/>
      <c r="AV113" s="922"/>
      <c r="AW113" s="922"/>
      <c r="AX113" s="922"/>
      <c r="AY113" s="922"/>
      <c r="AZ113" s="935" t="s">
        <v>421</v>
      </c>
      <c r="BA113" s="936"/>
      <c r="BB113" s="936"/>
      <c r="BC113" s="936"/>
      <c r="BD113" s="936"/>
      <c r="BE113" s="936"/>
      <c r="BF113" s="936"/>
      <c r="BG113" s="936"/>
      <c r="BH113" s="936"/>
      <c r="BI113" s="936"/>
      <c r="BJ113" s="936"/>
      <c r="BK113" s="936"/>
      <c r="BL113" s="936"/>
      <c r="BM113" s="936"/>
      <c r="BN113" s="936"/>
      <c r="BO113" s="936"/>
      <c r="BP113" s="937"/>
      <c r="BQ113" s="938">
        <v>3877639</v>
      </c>
      <c r="BR113" s="939"/>
      <c r="BS113" s="939"/>
      <c r="BT113" s="939"/>
      <c r="BU113" s="939"/>
      <c r="BV113" s="939">
        <v>3990867</v>
      </c>
      <c r="BW113" s="939"/>
      <c r="BX113" s="939"/>
      <c r="BY113" s="939"/>
      <c r="BZ113" s="939"/>
      <c r="CA113" s="939">
        <v>4811384</v>
      </c>
      <c r="CB113" s="939"/>
      <c r="CC113" s="939"/>
      <c r="CD113" s="939"/>
      <c r="CE113" s="939"/>
      <c r="CF113" s="933">
        <v>2.6</v>
      </c>
      <c r="CG113" s="934"/>
      <c r="CH113" s="934"/>
      <c r="CI113" s="934"/>
      <c r="CJ113" s="934"/>
      <c r="CK113" s="961"/>
      <c r="CL113" s="962"/>
      <c r="CM113" s="935" t="s">
        <v>422</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423</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203219</v>
      </c>
      <c r="AB114" s="972"/>
      <c r="AC114" s="972"/>
      <c r="AD114" s="972"/>
      <c r="AE114" s="973"/>
      <c r="AF114" s="974">
        <v>247204</v>
      </c>
      <c r="AG114" s="972"/>
      <c r="AH114" s="972"/>
      <c r="AI114" s="972"/>
      <c r="AJ114" s="973"/>
      <c r="AK114" s="974">
        <v>362065</v>
      </c>
      <c r="AL114" s="972"/>
      <c r="AM114" s="972"/>
      <c r="AN114" s="972"/>
      <c r="AO114" s="973"/>
      <c r="AP114" s="975">
        <v>0.2</v>
      </c>
      <c r="AQ114" s="976"/>
      <c r="AR114" s="976"/>
      <c r="AS114" s="976"/>
      <c r="AT114" s="977"/>
      <c r="AU114" s="921"/>
      <c r="AV114" s="922"/>
      <c r="AW114" s="922"/>
      <c r="AX114" s="922"/>
      <c r="AY114" s="922"/>
      <c r="AZ114" s="935" t="s">
        <v>424</v>
      </c>
      <c r="BA114" s="936"/>
      <c r="BB114" s="936"/>
      <c r="BC114" s="936"/>
      <c r="BD114" s="936"/>
      <c r="BE114" s="936"/>
      <c r="BF114" s="936"/>
      <c r="BG114" s="936"/>
      <c r="BH114" s="936"/>
      <c r="BI114" s="936"/>
      <c r="BJ114" s="936"/>
      <c r="BK114" s="936"/>
      <c r="BL114" s="936"/>
      <c r="BM114" s="936"/>
      <c r="BN114" s="936"/>
      <c r="BO114" s="936"/>
      <c r="BP114" s="937"/>
      <c r="BQ114" s="938">
        <v>27031949</v>
      </c>
      <c r="BR114" s="939"/>
      <c r="BS114" s="939"/>
      <c r="BT114" s="939"/>
      <c r="BU114" s="939"/>
      <c r="BV114" s="939">
        <v>27006322</v>
      </c>
      <c r="BW114" s="939"/>
      <c r="BX114" s="939"/>
      <c r="BY114" s="939"/>
      <c r="BZ114" s="939"/>
      <c r="CA114" s="939">
        <v>25956388</v>
      </c>
      <c r="CB114" s="939"/>
      <c r="CC114" s="939"/>
      <c r="CD114" s="939"/>
      <c r="CE114" s="939"/>
      <c r="CF114" s="933">
        <v>14</v>
      </c>
      <c r="CG114" s="934"/>
      <c r="CH114" s="934"/>
      <c r="CI114" s="934"/>
      <c r="CJ114" s="934"/>
      <c r="CK114" s="961"/>
      <c r="CL114" s="962"/>
      <c r="CM114" s="935" t="s">
        <v>425</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426</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2368440</v>
      </c>
      <c r="AB115" s="951"/>
      <c r="AC115" s="951"/>
      <c r="AD115" s="951"/>
      <c r="AE115" s="952"/>
      <c r="AF115" s="953">
        <v>4307826</v>
      </c>
      <c r="AG115" s="951"/>
      <c r="AH115" s="951"/>
      <c r="AI115" s="951"/>
      <c r="AJ115" s="952"/>
      <c r="AK115" s="953">
        <v>2378998</v>
      </c>
      <c r="AL115" s="951"/>
      <c r="AM115" s="951"/>
      <c r="AN115" s="951"/>
      <c r="AO115" s="952"/>
      <c r="AP115" s="954">
        <v>1.3</v>
      </c>
      <c r="AQ115" s="955"/>
      <c r="AR115" s="955"/>
      <c r="AS115" s="955"/>
      <c r="AT115" s="956"/>
      <c r="AU115" s="921"/>
      <c r="AV115" s="922"/>
      <c r="AW115" s="922"/>
      <c r="AX115" s="922"/>
      <c r="AY115" s="922"/>
      <c r="AZ115" s="935" t="s">
        <v>427</v>
      </c>
      <c r="BA115" s="936"/>
      <c r="BB115" s="936"/>
      <c r="BC115" s="936"/>
      <c r="BD115" s="936"/>
      <c r="BE115" s="936"/>
      <c r="BF115" s="936"/>
      <c r="BG115" s="936"/>
      <c r="BH115" s="936"/>
      <c r="BI115" s="936"/>
      <c r="BJ115" s="936"/>
      <c r="BK115" s="936"/>
      <c r="BL115" s="936"/>
      <c r="BM115" s="936"/>
      <c r="BN115" s="936"/>
      <c r="BO115" s="936"/>
      <c r="BP115" s="937"/>
      <c r="BQ115" s="938">
        <v>2081</v>
      </c>
      <c r="BR115" s="939"/>
      <c r="BS115" s="939"/>
      <c r="BT115" s="939"/>
      <c r="BU115" s="939"/>
      <c r="BV115" s="939">
        <v>1707</v>
      </c>
      <c r="BW115" s="939"/>
      <c r="BX115" s="939"/>
      <c r="BY115" s="939"/>
      <c r="BZ115" s="939"/>
      <c r="CA115" s="939">
        <v>1164</v>
      </c>
      <c r="CB115" s="939"/>
      <c r="CC115" s="939"/>
      <c r="CD115" s="939"/>
      <c r="CE115" s="939"/>
      <c r="CF115" s="933">
        <v>0</v>
      </c>
      <c r="CG115" s="934"/>
      <c r="CH115" s="934"/>
      <c r="CI115" s="934"/>
      <c r="CJ115" s="934"/>
      <c r="CK115" s="961"/>
      <c r="CL115" s="962"/>
      <c r="CM115" s="935" t="s">
        <v>428</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8510411</v>
      </c>
      <c r="DH115" s="972"/>
      <c r="DI115" s="972"/>
      <c r="DJ115" s="972"/>
      <c r="DK115" s="973"/>
      <c r="DL115" s="974">
        <v>7006967</v>
      </c>
      <c r="DM115" s="972"/>
      <c r="DN115" s="972"/>
      <c r="DO115" s="972"/>
      <c r="DP115" s="973"/>
      <c r="DQ115" s="974">
        <v>6614835</v>
      </c>
      <c r="DR115" s="972"/>
      <c r="DS115" s="972"/>
      <c r="DT115" s="972"/>
      <c r="DU115" s="973"/>
      <c r="DV115" s="975">
        <v>3.6</v>
      </c>
      <c r="DW115" s="976"/>
      <c r="DX115" s="976"/>
      <c r="DY115" s="976"/>
      <c r="DZ115" s="977"/>
    </row>
    <row r="116" spans="1:130" s="212" customFormat="1" ht="26.25" customHeight="1" x14ac:dyDescent="0.15">
      <c r="A116" s="969"/>
      <c r="B116" s="970"/>
      <c r="C116" s="978" t="s">
        <v>429</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430</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431</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35323</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432</v>
      </c>
      <c r="Z117" s="907"/>
      <c r="AA117" s="991">
        <v>4531783</v>
      </c>
      <c r="AB117" s="992"/>
      <c r="AC117" s="992"/>
      <c r="AD117" s="992"/>
      <c r="AE117" s="993"/>
      <c r="AF117" s="994">
        <v>6279973</v>
      </c>
      <c r="AG117" s="992"/>
      <c r="AH117" s="992"/>
      <c r="AI117" s="992"/>
      <c r="AJ117" s="993"/>
      <c r="AK117" s="994">
        <v>4254232</v>
      </c>
      <c r="AL117" s="992"/>
      <c r="AM117" s="992"/>
      <c r="AN117" s="992"/>
      <c r="AO117" s="993"/>
      <c r="AP117" s="995"/>
      <c r="AQ117" s="996"/>
      <c r="AR117" s="996"/>
      <c r="AS117" s="996"/>
      <c r="AT117" s="997"/>
      <c r="AU117" s="921"/>
      <c r="AV117" s="922"/>
      <c r="AW117" s="922"/>
      <c r="AX117" s="922"/>
      <c r="AY117" s="922"/>
      <c r="AZ117" s="987" t="s">
        <v>433</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434</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408</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405</v>
      </c>
      <c r="AB118" s="906"/>
      <c r="AC118" s="906"/>
      <c r="AD118" s="906"/>
      <c r="AE118" s="907"/>
      <c r="AF118" s="905" t="s">
        <v>406</v>
      </c>
      <c r="AG118" s="906"/>
      <c r="AH118" s="906"/>
      <c r="AI118" s="906"/>
      <c r="AJ118" s="907"/>
      <c r="AK118" s="905" t="s">
        <v>294</v>
      </c>
      <c r="AL118" s="906"/>
      <c r="AM118" s="906"/>
      <c r="AN118" s="906"/>
      <c r="AO118" s="907"/>
      <c r="AP118" s="983" t="s">
        <v>407</v>
      </c>
      <c r="AQ118" s="984"/>
      <c r="AR118" s="984"/>
      <c r="AS118" s="984"/>
      <c r="AT118" s="985"/>
      <c r="AU118" s="921"/>
      <c r="AV118" s="922"/>
      <c r="AW118" s="922"/>
      <c r="AX118" s="922"/>
      <c r="AY118" s="922"/>
      <c r="AZ118" s="986" t="s">
        <v>435</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436</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411</v>
      </c>
      <c r="B119" s="960"/>
      <c r="C119" s="942" t="s">
        <v>412</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437</v>
      </c>
      <c r="BP119" s="1018"/>
      <c r="BQ119" s="1012">
        <v>54322255</v>
      </c>
      <c r="BR119" s="1013"/>
      <c r="BS119" s="1013"/>
      <c r="BT119" s="1013"/>
      <c r="BU119" s="1013"/>
      <c r="BV119" s="1013">
        <v>53253717</v>
      </c>
      <c r="BW119" s="1013"/>
      <c r="BX119" s="1013"/>
      <c r="BY119" s="1013"/>
      <c r="BZ119" s="1013"/>
      <c r="CA119" s="1013">
        <v>59243676</v>
      </c>
      <c r="CB119" s="1013"/>
      <c r="CC119" s="1013"/>
      <c r="CD119" s="1013"/>
      <c r="CE119" s="1013"/>
      <c r="CF119" s="1014"/>
      <c r="CG119" s="1015"/>
      <c r="CH119" s="1015"/>
      <c r="CI119" s="1015"/>
      <c r="CJ119" s="1016"/>
      <c r="CK119" s="963"/>
      <c r="CL119" s="964"/>
      <c r="CM119" s="986" t="s">
        <v>438</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415</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439</v>
      </c>
      <c r="AV120" s="1005"/>
      <c r="AW120" s="1005"/>
      <c r="AX120" s="1005"/>
      <c r="AY120" s="1006"/>
      <c r="AZ120" s="942" t="s">
        <v>440</v>
      </c>
      <c r="BA120" s="910"/>
      <c r="BB120" s="910"/>
      <c r="BC120" s="910"/>
      <c r="BD120" s="910"/>
      <c r="BE120" s="910"/>
      <c r="BF120" s="910"/>
      <c r="BG120" s="910"/>
      <c r="BH120" s="910"/>
      <c r="BI120" s="910"/>
      <c r="BJ120" s="910"/>
      <c r="BK120" s="910"/>
      <c r="BL120" s="910"/>
      <c r="BM120" s="910"/>
      <c r="BN120" s="910"/>
      <c r="BO120" s="910"/>
      <c r="BP120" s="911"/>
      <c r="BQ120" s="943">
        <v>129875135</v>
      </c>
      <c r="BR120" s="944"/>
      <c r="BS120" s="944"/>
      <c r="BT120" s="944"/>
      <c r="BU120" s="944"/>
      <c r="BV120" s="944">
        <v>127685637</v>
      </c>
      <c r="BW120" s="944"/>
      <c r="BX120" s="944"/>
      <c r="BY120" s="944"/>
      <c r="BZ120" s="944"/>
      <c r="CA120" s="944">
        <v>118961361</v>
      </c>
      <c r="CB120" s="944"/>
      <c r="CC120" s="944"/>
      <c r="CD120" s="944"/>
      <c r="CE120" s="944"/>
      <c r="CF120" s="957">
        <v>64.099999999999994</v>
      </c>
      <c r="CG120" s="958"/>
      <c r="CH120" s="958"/>
      <c r="CI120" s="958"/>
      <c r="CJ120" s="958"/>
      <c r="CK120" s="1019" t="s">
        <v>441</v>
      </c>
      <c r="CL120" s="1020"/>
      <c r="CM120" s="1020"/>
      <c r="CN120" s="1020"/>
      <c r="CO120" s="1021"/>
      <c r="CP120" s="1027" t="s">
        <v>389</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t="s">
        <v>122</v>
      </c>
      <c r="DR120" s="944"/>
      <c r="DS120" s="944"/>
      <c r="DT120" s="944"/>
      <c r="DU120" s="944"/>
      <c r="DV120" s="945" t="s">
        <v>122</v>
      </c>
      <c r="DW120" s="945"/>
      <c r="DX120" s="945"/>
      <c r="DY120" s="945"/>
      <c r="DZ120" s="946"/>
    </row>
    <row r="121" spans="1:130" s="212" customFormat="1" ht="26.25" customHeight="1" x14ac:dyDescent="0.15">
      <c r="A121" s="1070"/>
      <c r="B121" s="962"/>
      <c r="C121" s="987" t="s">
        <v>442</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443</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15">
      <c r="A122" s="1070"/>
      <c r="B122" s="962"/>
      <c r="C122" s="935" t="s">
        <v>425</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444</v>
      </c>
      <c r="BA122" s="978"/>
      <c r="BB122" s="978"/>
      <c r="BC122" s="978"/>
      <c r="BD122" s="978"/>
      <c r="BE122" s="978"/>
      <c r="BF122" s="978"/>
      <c r="BG122" s="978"/>
      <c r="BH122" s="978"/>
      <c r="BI122" s="978"/>
      <c r="BJ122" s="978"/>
      <c r="BK122" s="978"/>
      <c r="BL122" s="978"/>
      <c r="BM122" s="978"/>
      <c r="BN122" s="978"/>
      <c r="BO122" s="978"/>
      <c r="BP122" s="979"/>
      <c r="BQ122" s="1012">
        <v>71601640</v>
      </c>
      <c r="BR122" s="1013"/>
      <c r="BS122" s="1013"/>
      <c r="BT122" s="1013"/>
      <c r="BU122" s="1013"/>
      <c r="BV122" s="1013">
        <v>63318926</v>
      </c>
      <c r="BW122" s="1013"/>
      <c r="BX122" s="1013"/>
      <c r="BY122" s="1013"/>
      <c r="BZ122" s="1013"/>
      <c r="CA122" s="1013">
        <v>60612589</v>
      </c>
      <c r="CB122" s="1013"/>
      <c r="CC122" s="1013"/>
      <c r="CD122" s="1013"/>
      <c r="CE122" s="1013"/>
      <c r="CF122" s="1030">
        <v>32.6</v>
      </c>
      <c r="CG122" s="1031"/>
      <c r="CH122" s="1031"/>
      <c r="CI122" s="1031"/>
      <c r="CJ122" s="1031"/>
      <c r="CK122" s="1022"/>
      <c r="CL122" s="1023"/>
      <c r="CM122" s="1023"/>
      <c r="CN122" s="1023"/>
      <c r="CO122" s="1024"/>
      <c r="CP122" s="1032" t="s">
        <v>388</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431</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35745</v>
      </c>
      <c r="AB123" s="972"/>
      <c r="AC123" s="972"/>
      <c r="AD123" s="972"/>
      <c r="AE123" s="973"/>
      <c r="AF123" s="974">
        <v>35534</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445</v>
      </c>
      <c r="BP123" s="1018"/>
      <c r="BQ123" s="1076">
        <v>201476775</v>
      </c>
      <c r="BR123" s="1077"/>
      <c r="BS123" s="1077"/>
      <c r="BT123" s="1077"/>
      <c r="BU123" s="1077"/>
      <c r="BV123" s="1077">
        <v>191004563</v>
      </c>
      <c r="BW123" s="1077"/>
      <c r="BX123" s="1077"/>
      <c r="BY123" s="1077"/>
      <c r="BZ123" s="1077"/>
      <c r="CA123" s="1077">
        <v>179573950</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434</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v>1761</v>
      </c>
      <c r="AB124" s="972"/>
      <c r="AC124" s="972"/>
      <c r="AD124" s="972"/>
      <c r="AE124" s="973"/>
      <c r="AF124" s="974">
        <v>1364</v>
      </c>
      <c r="AG124" s="972"/>
      <c r="AH124" s="972"/>
      <c r="AI124" s="972"/>
      <c r="AJ124" s="973"/>
      <c r="AK124" s="974">
        <v>1149</v>
      </c>
      <c r="AL124" s="972"/>
      <c r="AM124" s="972"/>
      <c r="AN124" s="972"/>
      <c r="AO124" s="973"/>
      <c r="AP124" s="975">
        <v>0</v>
      </c>
      <c r="AQ124" s="976"/>
      <c r="AR124" s="976"/>
      <c r="AS124" s="976"/>
      <c r="AT124" s="977"/>
      <c r="AU124" s="1072" t="s">
        <v>446</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447</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436</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448</v>
      </c>
      <c r="CL125" s="1020"/>
      <c r="CM125" s="1020"/>
      <c r="CN125" s="1020"/>
      <c r="CO125" s="1021"/>
      <c r="CP125" s="942" t="s">
        <v>449</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438</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627857</v>
      </c>
      <c r="AB126" s="972"/>
      <c r="AC126" s="972"/>
      <c r="AD126" s="972"/>
      <c r="AE126" s="973"/>
      <c r="AF126" s="974">
        <v>2664207</v>
      </c>
      <c r="AG126" s="972"/>
      <c r="AH126" s="972"/>
      <c r="AI126" s="972"/>
      <c r="AJ126" s="973"/>
      <c r="AK126" s="974">
        <v>821888</v>
      </c>
      <c r="AL126" s="972"/>
      <c r="AM126" s="972"/>
      <c r="AN126" s="972"/>
      <c r="AO126" s="973"/>
      <c r="AP126" s="975">
        <v>0.4</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450</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451</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1703077</v>
      </c>
      <c r="AB127" s="972"/>
      <c r="AC127" s="972"/>
      <c r="AD127" s="972"/>
      <c r="AE127" s="973"/>
      <c r="AF127" s="974">
        <v>1606721</v>
      </c>
      <c r="AG127" s="972"/>
      <c r="AH127" s="972"/>
      <c r="AI127" s="972"/>
      <c r="AJ127" s="973"/>
      <c r="AK127" s="974">
        <v>1555961</v>
      </c>
      <c r="AL127" s="972"/>
      <c r="AM127" s="972"/>
      <c r="AN127" s="972"/>
      <c r="AO127" s="973"/>
      <c r="AP127" s="975">
        <v>0.8</v>
      </c>
      <c r="AQ127" s="976"/>
      <c r="AR127" s="976"/>
      <c r="AS127" s="976"/>
      <c r="AT127" s="977"/>
      <c r="AU127" s="214"/>
      <c r="AV127" s="214"/>
      <c r="AW127" s="214"/>
      <c r="AX127" s="1044" t="s">
        <v>452</v>
      </c>
      <c r="AY127" s="1045"/>
      <c r="AZ127" s="1045"/>
      <c r="BA127" s="1045"/>
      <c r="BB127" s="1045"/>
      <c r="BC127" s="1045"/>
      <c r="BD127" s="1045"/>
      <c r="BE127" s="1046"/>
      <c r="BF127" s="1047" t="s">
        <v>453</v>
      </c>
      <c r="BG127" s="1045"/>
      <c r="BH127" s="1045"/>
      <c r="BI127" s="1045"/>
      <c r="BJ127" s="1045"/>
      <c r="BK127" s="1045"/>
      <c r="BL127" s="1046"/>
      <c r="BM127" s="1047" t="s">
        <v>454</v>
      </c>
      <c r="BN127" s="1045"/>
      <c r="BO127" s="1045"/>
      <c r="BP127" s="1045"/>
      <c r="BQ127" s="1045"/>
      <c r="BR127" s="1045"/>
      <c r="BS127" s="1046"/>
      <c r="BT127" s="1047" t="s">
        <v>455</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456</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457</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458</v>
      </c>
      <c r="X128" s="1056"/>
      <c r="Y128" s="1056"/>
      <c r="Z128" s="1057"/>
      <c r="AA128" s="1058">
        <v>75777</v>
      </c>
      <c r="AB128" s="1059"/>
      <c r="AC128" s="1059"/>
      <c r="AD128" s="1059"/>
      <c r="AE128" s="1060"/>
      <c r="AF128" s="1061">
        <v>74009</v>
      </c>
      <c r="AG128" s="1059"/>
      <c r="AH128" s="1059"/>
      <c r="AI128" s="1059"/>
      <c r="AJ128" s="1060"/>
      <c r="AK128" s="1061">
        <v>102231</v>
      </c>
      <c r="AL128" s="1059"/>
      <c r="AM128" s="1059"/>
      <c r="AN128" s="1059"/>
      <c r="AO128" s="1060"/>
      <c r="AP128" s="1062"/>
      <c r="AQ128" s="1063"/>
      <c r="AR128" s="1063"/>
      <c r="AS128" s="1063"/>
      <c r="AT128" s="1064"/>
      <c r="AU128" s="214"/>
      <c r="AV128" s="214"/>
      <c r="AW128" s="214"/>
      <c r="AX128" s="909" t="s">
        <v>459</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460</v>
      </c>
      <c r="CQ128" s="739"/>
      <c r="CR128" s="739"/>
      <c r="CS128" s="739"/>
      <c r="CT128" s="739"/>
      <c r="CU128" s="739"/>
      <c r="CV128" s="739"/>
      <c r="CW128" s="739"/>
      <c r="CX128" s="739"/>
      <c r="CY128" s="739"/>
      <c r="CZ128" s="739"/>
      <c r="DA128" s="739"/>
      <c r="DB128" s="739"/>
      <c r="DC128" s="739"/>
      <c r="DD128" s="739"/>
      <c r="DE128" s="739"/>
      <c r="DF128" s="1049"/>
      <c r="DG128" s="1050">
        <v>2081</v>
      </c>
      <c r="DH128" s="1051"/>
      <c r="DI128" s="1051"/>
      <c r="DJ128" s="1051"/>
      <c r="DK128" s="1051"/>
      <c r="DL128" s="1051">
        <v>1707</v>
      </c>
      <c r="DM128" s="1051"/>
      <c r="DN128" s="1051"/>
      <c r="DO128" s="1051"/>
      <c r="DP128" s="1051"/>
      <c r="DQ128" s="1051">
        <v>1164</v>
      </c>
      <c r="DR128" s="1051"/>
      <c r="DS128" s="1051"/>
      <c r="DT128" s="1051"/>
      <c r="DU128" s="1051"/>
      <c r="DV128" s="1052">
        <v>0</v>
      </c>
      <c r="DW128" s="1052"/>
      <c r="DX128" s="1052"/>
      <c r="DY128" s="1052"/>
      <c r="DZ128" s="1053"/>
    </row>
    <row r="129" spans="1:131" s="212" customFormat="1" ht="26.25" customHeight="1" x14ac:dyDescent="0.15">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461</v>
      </c>
      <c r="X129" s="1084"/>
      <c r="Y129" s="1084"/>
      <c r="Z129" s="1085"/>
      <c r="AA129" s="971">
        <v>174592560</v>
      </c>
      <c r="AB129" s="972"/>
      <c r="AC129" s="972"/>
      <c r="AD129" s="972"/>
      <c r="AE129" s="973"/>
      <c r="AF129" s="974">
        <v>183913231</v>
      </c>
      <c r="AG129" s="972"/>
      <c r="AH129" s="972"/>
      <c r="AI129" s="972"/>
      <c r="AJ129" s="973"/>
      <c r="AK129" s="974">
        <v>193082482</v>
      </c>
      <c r="AL129" s="972"/>
      <c r="AM129" s="972"/>
      <c r="AN129" s="972"/>
      <c r="AO129" s="973"/>
      <c r="AP129" s="1086"/>
      <c r="AQ129" s="1087"/>
      <c r="AR129" s="1087"/>
      <c r="AS129" s="1087"/>
      <c r="AT129" s="1088"/>
      <c r="AU129" s="215"/>
      <c r="AV129" s="215"/>
      <c r="AW129" s="215"/>
      <c r="AX129" s="1078" t="s">
        <v>462</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463</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464</v>
      </c>
      <c r="X130" s="1084"/>
      <c r="Y130" s="1084"/>
      <c r="Z130" s="1085"/>
      <c r="AA130" s="971">
        <v>10464975</v>
      </c>
      <c r="AB130" s="972"/>
      <c r="AC130" s="972"/>
      <c r="AD130" s="972"/>
      <c r="AE130" s="973"/>
      <c r="AF130" s="974">
        <v>9111578</v>
      </c>
      <c r="AG130" s="972"/>
      <c r="AH130" s="972"/>
      <c r="AI130" s="972"/>
      <c r="AJ130" s="973"/>
      <c r="AK130" s="974">
        <v>7394628</v>
      </c>
      <c r="AL130" s="972"/>
      <c r="AM130" s="972"/>
      <c r="AN130" s="972"/>
      <c r="AO130" s="973"/>
      <c r="AP130" s="1086"/>
      <c r="AQ130" s="1087"/>
      <c r="AR130" s="1087"/>
      <c r="AS130" s="1087"/>
      <c r="AT130" s="1088"/>
      <c r="AU130" s="215"/>
      <c r="AV130" s="215"/>
      <c r="AW130" s="215"/>
      <c r="AX130" s="1078" t="s">
        <v>465</v>
      </c>
      <c r="AY130" s="936"/>
      <c r="AZ130" s="936"/>
      <c r="BA130" s="936"/>
      <c r="BB130" s="936"/>
      <c r="BC130" s="936"/>
      <c r="BD130" s="936"/>
      <c r="BE130" s="937"/>
      <c r="BF130" s="1114">
        <v>-2.2999999999999998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466</v>
      </c>
      <c r="X131" s="1121"/>
      <c r="Y131" s="1121"/>
      <c r="Z131" s="1122"/>
      <c r="AA131" s="1017">
        <v>164127585</v>
      </c>
      <c r="AB131" s="999"/>
      <c r="AC131" s="999"/>
      <c r="AD131" s="999"/>
      <c r="AE131" s="1000"/>
      <c r="AF131" s="998">
        <v>174801653</v>
      </c>
      <c r="AG131" s="999"/>
      <c r="AH131" s="999"/>
      <c r="AI131" s="999"/>
      <c r="AJ131" s="1000"/>
      <c r="AK131" s="998">
        <v>185687854</v>
      </c>
      <c r="AL131" s="999"/>
      <c r="AM131" s="999"/>
      <c r="AN131" s="999"/>
      <c r="AO131" s="1000"/>
      <c r="AP131" s="1123"/>
      <c r="AQ131" s="1124"/>
      <c r="AR131" s="1124"/>
      <c r="AS131" s="1124"/>
      <c r="AT131" s="1125"/>
      <c r="AU131" s="215"/>
      <c r="AV131" s="215"/>
      <c r="AW131" s="215"/>
      <c r="AX131" s="1096" t="s">
        <v>467</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468</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469</v>
      </c>
      <c r="W132" s="1107"/>
      <c r="X132" s="1107"/>
      <c r="Y132" s="1107"/>
      <c r="Z132" s="1108"/>
      <c r="AA132" s="1109">
        <v>-3.6611572639999999</v>
      </c>
      <c r="AB132" s="1110"/>
      <c r="AC132" s="1110"/>
      <c r="AD132" s="1110"/>
      <c r="AE132" s="1111"/>
      <c r="AF132" s="1112">
        <v>-1.662234853</v>
      </c>
      <c r="AG132" s="1110"/>
      <c r="AH132" s="1110"/>
      <c r="AI132" s="1110"/>
      <c r="AJ132" s="1111"/>
      <c r="AK132" s="1112">
        <v>-1.7462784609999999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470</v>
      </c>
      <c r="W133" s="1090"/>
      <c r="X133" s="1090"/>
      <c r="Y133" s="1090"/>
      <c r="Z133" s="1091"/>
      <c r="AA133" s="1092">
        <v>-2.6</v>
      </c>
      <c r="AB133" s="1093"/>
      <c r="AC133" s="1093"/>
      <c r="AD133" s="1093"/>
      <c r="AE133" s="1094"/>
      <c r="AF133" s="1092">
        <v>-2.1</v>
      </c>
      <c r="AG133" s="1093"/>
      <c r="AH133" s="1093"/>
      <c r="AI133" s="1093"/>
      <c r="AJ133" s="1094"/>
      <c r="AK133" s="1092">
        <v>-2.2999999999999998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zHGuMZNYXZh16+SG/krJvkPLRbWpaRO/k1s0EvHyjbWD7BErIQzr/Z6wVEXCKWNgjkFKTpC3VaRRlaGINilQw==" saltValue="A2kpRxv0YtijxfJIR9XGz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18" orientation="landscape" r:id="rId1"/>
  <headerFooter alignWithMargins="0">
    <oddFooter>&amp;C&amp;P/&amp;N</oddFooter>
  </headerFooter>
  <rowBreaks count="2" manualBreakCount="2">
    <brk id="23" max="130" man="1"/>
    <brk id="63" max="130" man="1"/>
  </rowBreaks>
  <colBreaks count="1" manualBreakCount="1">
    <brk id="68" max="1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471</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rSQxcQdbbISVeeeEmcKV9zSK6pPycvt4LAyA4+LkDGoirWPgXGBDZUZfoLBWiRrjdux3yNayGhC6hx44pVOy8w==" saltValue="0TycJoWq8QJO73H/2sXF0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MVYGZDnL3kmuHFkJe/dqIu6U6ckCVB4pxgbKYZNUZefgq/Hlj55MSyQ6oGTjztMrtw1z/Ed+5PFAoTObfsNng==" saltValue="u3e8yI1xrHYAS9UM4vjGlA==" spinCount="100000" sheet="1" objects="1" scenarios="1"/>
  <dataConsolidate/>
  <phoneticPr fontId="2"/>
  <printOptions horizontalCentered="1" verticalCentered="1"/>
  <pageMargins left="0"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Normal="100"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473</v>
      </c>
      <c r="AL6" s="248"/>
      <c r="AM6" s="248"/>
      <c r="AN6" s="248"/>
    </row>
    <row r="7" spans="1:46" ht="13.5" customHeight="1" x14ac:dyDescent="0.15">
      <c r="A7" s="247"/>
      <c r="AK7" s="250"/>
      <c r="AL7" s="251"/>
      <c r="AM7" s="251"/>
      <c r="AN7" s="252"/>
      <c r="AO7" s="1127" t="s">
        <v>474</v>
      </c>
      <c r="AP7" s="253"/>
      <c r="AQ7" s="254" t="s">
        <v>475</v>
      </c>
      <c r="AR7" s="255"/>
    </row>
    <row r="8" spans="1:46" x14ac:dyDescent="0.15">
      <c r="A8" s="247"/>
      <c r="AK8" s="256"/>
      <c r="AL8" s="257"/>
      <c r="AM8" s="257"/>
      <c r="AN8" s="258"/>
      <c r="AO8" s="1128"/>
      <c r="AP8" s="259" t="s">
        <v>476</v>
      </c>
      <c r="AQ8" s="260" t="s">
        <v>477</v>
      </c>
      <c r="AR8" s="261" t="s">
        <v>478</v>
      </c>
    </row>
    <row r="9" spans="1:46" x14ac:dyDescent="0.15">
      <c r="A9" s="247"/>
      <c r="AK9" s="1129" t="s">
        <v>479</v>
      </c>
      <c r="AL9" s="1130"/>
      <c r="AM9" s="1130"/>
      <c r="AN9" s="1131"/>
      <c r="AO9" s="262">
        <v>42149976</v>
      </c>
      <c r="AP9" s="262">
        <v>56920</v>
      </c>
      <c r="AQ9" s="263">
        <v>69750</v>
      </c>
      <c r="AR9" s="264">
        <v>-18.399999999999999</v>
      </c>
    </row>
    <row r="10" spans="1:46" ht="13.5" customHeight="1" x14ac:dyDescent="0.15">
      <c r="A10" s="247"/>
      <c r="AK10" s="1129" t="s">
        <v>480</v>
      </c>
      <c r="AL10" s="1130"/>
      <c r="AM10" s="1130"/>
      <c r="AN10" s="1131"/>
      <c r="AO10" s="265">
        <v>779002</v>
      </c>
      <c r="AP10" s="265">
        <v>1052</v>
      </c>
      <c r="AQ10" s="266">
        <v>1158</v>
      </c>
      <c r="AR10" s="267">
        <v>-9.1999999999999993</v>
      </c>
    </row>
    <row r="11" spans="1:46" ht="13.5" customHeight="1" x14ac:dyDescent="0.15">
      <c r="A11" s="247"/>
      <c r="AK11" s="1129" t="s">
        <v>481</v>
      </c>
      <c r="AL11" s="1130"/>
      <c r="AM11" s="1130"/>
      <c r="AN11" s="1131"/>
      <c r="AO11" s="265" t="s">
        <v>482</v>
      </c>
      <c r="AP11" s="265" t="s">
        <v>482</v>
      </c>
      <c r="AQ11" s="266" t="s">
        <v>482</v>
      </c>
      <c r="AR11" s="267" t="s">
        <v>482</v>
      </c>
    </row>
    <row r="12" spans="1:46" ht="13.5" customHeight="1" x14ac:dyDescent="0.15">
      <c r="A12" s="247"/>
      <c r="AK12" s="1129" t="s">
        <v>483</v>
      </c>
      <c r="AL12" s="1130"/>
      <c r="AM12" s="1130"/>
      <c r="AN12" s="1131"/>
      <c r="AO12" s="265" t="s">
        <v>482</v>
      </c>
      <c r="AP12" s="265" t="s">
        <v>482</v>
      </c>
      <c r="AQ12" s="266" t="s">
        <v>482</v>
      </c>
      <c r="AR12" s="267" t="s">
        <v>482</v>
      </c>
    </row>
    <row r="13" spans="1:46" ht="13.5" customHeight="1" x14ac:dyDescent="0.15">
      <c r="A13" s="247"/>
      <c r="AK13" s="1129" t="s">
        <v>484</v>
      </c>
      <c r="AL13" s="1130"/>
      <c r="AM13" s="1130"/>
      <c r="AN13" s="1131"/>
      <c r="AO13" s="265">
        <v>1374970</v>
      </c>
      <c r="AP13" s="265">
        <v>1857</v>
      </c>
      <c r="AQ13" s="266">
        <v>2380</v>
      </c>
      <c r="AR13" s="267">
        <v>-22</v>
      </c>
    </row>
    <row r="14" spans="1:46" ht="13.5" customHeight="1" x14ac:dyDescent="0.15">
      <c r="A14" s="247"/>
      <c r="AK14" s="1129" t="s">
        <v>485</v>
      </c>
      <c r="AL14" s="1130"/>
      <c r="AM14" s="1130"/>
      <c r="AN14" s="1131"/>
      <c r="AO14" s="265">
        <v>1356506</v>
      </c>
      <c r="AP14" s="265">
        <v>1832</v>
      </c>
      <c r="AQ14" s="266">
        <v>1678</v>
      </c>
      <c r="AR14" s="267">
        <v>9.1999999999999993</v>
      </c>
    </row>
    <row r="15" spans="1:46" ht="13.5" customHeight="1" x14ac:dyDescent="0.15">
      <c r="A15" s="247"/>
      <c r="AK15" s="1132" t="s">
        <v>486</v>
      </c>
      <c r="AL15" s="1133"/>
      <c r="AM15" s="1133"/>
      <c r="AN15" s="1134"/>
      <c r="AO15" s="265">
        <v>-3216215</v>
      </c>
      <c r="AP15" s="265">
        <v>-4343</v>
      </c>
      <c r="AQ15" s="266">
        <v>-4869</v>
      </c>
      <c r="AR15" s="267">
        <v>-10.8</v>
      </c>
    </row>
    <row r="16" spans="1:46" x14ac:dyDescent="0.15">
      <c r="A16" s="247"/>
      <c r="AK16" s="1132" t="s">
        <v>177</v>
      </c>
      <c r="AL16" s="1133"/>
      <c r="AM16" s="1133"/>
      <c r="AN16" s="1134"/>
      <c r="AO16" s="265">
        <v>42444239</v>
      </c>
      <c r="AP16" s="265">
        <v>57317</v>
      </c>
      <c r="AQ16" s="266">
        <v>70096</v>
      </c>
      <c r="AR16" s="267">
        <v>-18.2</v>
      </c>
    </row>
    <row r="17" spans="1:46" x14ac:dyDescent="0.15">
      <c r="A17" s="247"/>
    </row>
    <row r="18" spans="1:46" x14ac:dyDescent="0.15">
      <c r="A18" s="247"/>
      <c r="AQ18" s="268"/>
      <c r="AR18" s="268"/>
    </row>
    <row r="19" spans="1:46" x14ac:dyDescent="0.15">
      <c r="A19" s="247"/>
      <c r="AK19" s="243" t="s">
        <v>487</v>
      </c>
    </row>
    <row r="20" spans="1:46" x14ac:dyDescent="0.15">
      <c r="A20" s="247"/>
      <c r="AK20" s="269"/>
      <c r="AL20" s="270"/>
      <c r="AM20" s="270"/>
      <c r="AN20" s="271"/>
      <c r="AO20" s="272" t="s">
        <v>488</v>
      </c>
      <c r="AP20" s="273" t="s">
        <v>489</v>
      </c>
      <c r="AQ20" s="274" t="s">
        <v>490</v>
      </c>
      <c r="AR20" s="275"/>
    </row>
    <row r="21" spans="1:46" s="248" customFormat="1" x14ac:dyDescent="0.15">
      <c r="A21" s="276"/>
      <c r="AK21" s="1135" t="s">
        <v>491</v>
      </c>
      <c r="AL21" s="1136"/>
      <c r="AM21" s="1136"/>
      <c r="AN21" s="1137"/>
      <c r="AO21" s="277">
        <v>5.52</v>
      </c>
      <c r="AP21" s="278">
        <v>6.37</v>
      </c>
      <c r="AQ21" s="279">
        <v>-0.85</v>
      </c>
      <c r="AS21" s="280"/>
      <c r="AT21" s="276"/>
    </row>
    <row r="22" spans="1:46" s="248" customFormat="1" x14ac:dyDescent="0.15">
      <c r="A22" s="276"/>
      <c r="AK22" s="1135" t="s">
        <v>492</v>
      </c>
      <c r="AL22" s="1136"/>
      <c r="AM22" s="1136"/>
      <c r="AN22" s="1137"/>
      <c r="AO22" s="281">
        <v>100.2</v>
      </c>
      <c r="AP22" s="282">
        <v>98.4</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493</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495</v>
      </c>
      <c r="AL29" s="248"/>
      <c r="AM29" s="248"/>
      <c r="AN29" s="248"/>
      <c r="AS29" s="290"/>
    </row>
    <row r="30" spans="1:46" ht="13.5" customHeight="1" x14ac:dyDescent="0.15">
      <c r="A30" s="247"/>
      <c r="AK30" s="250"/>
      <c r="AL30" s="251"/>
      <c r="AM30" s="251"/>
      <c r="AN30" s="252"/>
      <c r="AO30" s="1127" t="s">
        <v>474</v>
      </c>
      <c r="AP30" s="253"/>
      <c r="AQ30" s="254" t="s">
        <v>475</v>
      </c>
      <c r="AR30" s="255"/>
    </row>
    <row r="31" spans="1:46" x14ac:dyDescent="0.15">
      <c r="A31" s="247"/>
      <c r="AK31" s="256"/>
      <c r="AL31" s="257"/>
      <c r="AM31" s="257"/>
      <c r="AN31" s="258"/>
      <c r="AO31" s="1128"/>
      <c r="AP31" s="259" t="s">
        <v>476</v>
      </c>
      <c r="AQ31" s="260" t="s">
        <v>477</v>
      </c>
      <c r="AR31" s="261" t="s">
        <v>478</v>
      </c>
    </row>
    <row r="32" spans="1:46" ht="27" customHeight="1" x14ac:dyDescent="0.15">
      <c r="A32" s="247"/>
      <c r="AK32" s="1143" t="s">
        <v>496</v>
      </c>
      <c r="AL32" s="1144"/>
      <c r="AM32" s="1144"/>
      <c r="AN32" s="1145"/>
      <c r="AO32" s="291">
        <v>1513169</v>
      </c>
      <c r="AP32" s="291">
        <v>2043</v>
      </c>
      <c r="AQ32" s="292">
        <v>4451</v>
      </c>
      <c r="AR32" s="293">
        <v>-54.1</v>
      </c>
    </row>
    <row r="33" spans="1:46" ht="13.5" customHeight="1" x14ac:dyDescent="0.15">
      <c r="A33" s="247"/>
      <c r="AK33" s="1143" t="s">
        <v>497</v>
      </c>
      <c r="AL33" s="1144"/>
      <c r="AM33" s="1144"/>
      <c r="AN33" s="1145"/>
      <c r="AO33" s="291" t="s">
        <v>482</v>
      </c>
      <c r="AP33" s="291" t="s">
        <v>482</v>
      </c>
      <c r="AQ33" s="292" t="s">
        <v>482</v>
      </c>
      <c r="AR33" s="293" t="s">
        <v>482</v>
      </c>
    </row>
    <row r="34" spans="1:46" ht="27" customHeight="1" x14ac:dyDescent="0.15">
      <c r="A34" s="247"/>
      <c r="AK34" s="1143" t="s">
        <v>498</v>
      </c>
      <c r="AL34" s="1144"/>
      <c r="AM34" s="1144"/>
      <c r="AN34" s="1145"/>
      <c r="AO34" s="291" t="s">
        <v>482</v>
      </c>
      <c r="AP34" s="291" t="s">
        <v>482</v>
      </c>
      <c r="AQ34" s="292">
        <v>416</v>
      </c>
      <c r="AR34" s="293" t="s">
        <v>482</v>
      </c>
    </row>
    <row r="35" spans="1:46" ht="27" customHeight="1" x14ac:dyDescent="0.15">
      <c r="A35" s="247"/>
      <c r="AK35" s="1143" t="s">
        <v>499</v>
      </c>
      <c r="AL35" s="1144"/>
      <c r="AM35" s="1144"/>
      <c r="AN35" s="1145"/>
      <c r="AO35" s="291" t="s">
        <v>482</v>
      </c>
      <c r="AP35" s="291" t="s">
        <v>482</v>
      </c>
      <c r="AQ35" s="292">
        <v>18</v>
      </c>
      <c r="AR35" s="293" t="s">
        <v>482</v>
      </c>
    </row>
    <row r="36" spans="1:46" ht="27" customHeight="1" x14ac:dyDescent="0.15">
      <c r="A36" s="247"/>
      <c r="AK36" s="1143" t="s">
        <v>500</v>
      </c>
      <c r="AL36" s="1144"/>
      <c r="AM36" s="1144"/>
      <c r="AN36" s="1145"/>
      <c r="AO36" s="291">
        <v>362065</v>
      </c>
      <c r="AP36" s="291">
        <v>489</v>
      </c>
      <c r="AQ36" s="292">
        <v>532</v>
      </c>
      <c r="AR36" s="293">
        <v>-8.1</v>
      </c>
    </row>
    <row r="37" spans="1:46" ht="13.5" customHeight="1" x14ac:dyDescent="0.15">
      <c r="A37" s="247"/>
      <c r="AK37" s="1143" t="s">
        <v>501</v>
      </c>
      <c r="AL37" s="1144"/>
      <c r="AM37" s="1144"/>
      <c r="AN37" s="1145"/>
      <c r="AO37" s="291">
        <v>2378998</v>
      </c>
      <c r="AP37" s="291">
        <v>3213</v>
      </c>
      <c r="AQ37" s="292">
        <v>1760</v>
      </c>
      <c r="AR37" s="293">
        <v>82.6</v>
      </c>
    </row>
    <row r="38" spans="1:46" ht="27" customHeight="1" x14ac:dyDescent="0.15">
      <c r="A38" s="247"/>
      <c r="AK38" s="1146" t="s">
        <v>502</v>
      </c>
      <c r="AL38" s="1147"/>
      <c r="AM38" s="1147"/>
      <c r="AN38" s="1148"/>
      <c r="AO38" s="294" t="s">
        <v>482</v>
      </c>
      <c r="AP38" s="294" t="s">
        <v>482</v>
      </c>
      <c r="AQ38" s="295" t="s">
        <v>482</v>
      </c>
      <c r="AR38" s="283" t="s">
        <v>482</v>
      </c>
      <c r="AS38" s="290"/>
    </row>
    <row r="39" spans="1:46" x14ac:dyDescent="0.15">
      <c r="A39" s="247"/>
      <c r="AK39" s="1146" t="s">
        <v>503</v>
      </c>
      <c r="AL39" s="1147"/>
      <c r="AM39" s="1147"/>
      <c r="AN39" s="1148"/>
      <c r="AO39" s="291">
        <v>-102231</v>
      </c>
      <c r="AP39" s="291">
        <v>-138</v>
      </c>
      <c r="AQ39" s="292">
        <v>-15</v>
      </c>
      <c r="AR39" s="293">
        <v>820</v>
      </c>
      <c r="AS39" s="290"/>
    </row>
    <row r="40" spans="1:46" ht="27" customHeight="1" x14ac:dyDescent="0.15">
      <c r="A40" s="247"/>
      <c r="AK40" s="1143" t="s">
        <v>504</v>
      </c>
      <c r="AL40" s="1144"/>
      <c r="AM40" s="1144"/>
      <c r="AN40" s="1145"/>
      <c r="AO40" s="291">
        <v>-7394628</v>
      </c>
      <c r="AP40" s="291">
        <v>-9986</v>
      </c>
      <c r="AQ40" s="292">
        <v>-9977</v>
      </c>
      <c r="AR40" s="293">
        <v>0.1</v>
      </c>
      <c r="AS40" s="290"/>
    </row>
    <row r="41" spans="1:46" x14ac:dyDescent="0.15">
      <c r="A41" s="247"/>
      <c r="AK41" s="1149" t="s">
        <v>287</v>
      </c>
      <c r="AL41" s="1150"/>
      <c r="AM41" s="1150"/>
      <c r="AN41" s="1151"/>
      <c r="AO41" s="291">
        <v>-3242627</v>
      </c>
      <c r="AP41" s="291">
        <v>-4379</v>
      </c>
      <c r="AQ41" s="292">
        <v>-2814</v>
      </c>
      <c r="AR41" s="293">
        <v>55.6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505</v>
      </c>
    </row>
    <row r="48" spans="1:46" x14ac:dyDescent="0.15">
      <c r="A48" s="247"/>
      <c r="AK48" s="301" t="s">
        <v>506</v>
      </c>
      <c r="AL48" s="301"/>
      <c r="AM48" s="301"/>
      <c r="AN48" s="301"/>
      <c r="AO48" s="301"/>
      <c r="AP48" s="301"/>
      <c r="AQ48" s="302"/>
      <c r="AR48" s="301"/>
    </row>
    <row r="49" spans="1:44" ht="13.5" customHeight="1" x14ac:dyDescent="0.15">
      <c r="A49" s="247"/>
      <c r="AK49" s="303"/>
      <c r="AL49" s="304"/>
      <c r="AM49" s="1138" t="s">
        <v>474</v>
      </c>
      <c r="AN49" s="1140" t="s">
        <v>507</v>
      </c>
      <c r="AO49" s="1141"/>
      <c r="AP49" s="1141"/>
      <c r="AQ49" s="1141"/>
      <c r="AR49" s="1142"/>
    </row>
    <row r="50" spans="1:44" x14ac:dyDescent="0.15">
      <c r="A50" s="247"/>
      <c r="AK50" s="305"/>
      <c r="AL50" s="306"/>
      <c r="AM50" s="1139"/>
      <c r="AN50" s="307" t="s">
        <v>508</v>
      </c>
      <c r="AO50" s="308" t="s">
        <v>509</v>
      </c>
      <c r="AP50" s="309" t="s">
        <v>510</v>
      </c>
      <c r="AQ50" s="310" t="s">
        <v>511</v>
      </c>
      <c r="AR50" s="311" t="s">
        <v>512</v>
      </c>
    </row>
    <row r="51" spans="1:44" x14ac:dyDescent="0.15">
      <c r="A51" s="247"/>
      <c r="AK51" s="303" t="s">
        <v>513</v>
      </c>
      <c r="AL51" s="304"/>
      <c r="AM51" s="312">
        <v>28008564</v>
      </c>
      <c r="AN51" s="313">
        <v>38176</v>
      </c>
      <c r="AO51" s="314">
        <v>10</v>
      </c>
      <c r="AP51" s="315">
        <v>50465</v>
      </c>
      <c r="AQ51" s="316">
        <v>-2.4</v>
      </c>
      <c r="AR51" s="317">
        <v>12.4</v>
      </c>
    </row>
    <row r="52" spans="1:44" x14ac:dyDescent="0.15">
      <c r="A52" s="247"/>
      <c r="AK52" s="318"/>
      <c r="AL52" s="319" t="s">
        <v>514</v>
      </c>
      <c r="AM52" s="320">
        <v>19974268</v>
      </c>
      <c r="AN52" s="321">
        <v>27225</v>
      </c>
      <c r="AO52" s="322">
        <v>-2.2000000000000002</v>
      </c>
      <c r="AP52" s="323">
        <v>34193</v>
      </c>
      <c r="AQ52" s="324">
        <v>-8.1</v>
      </c>
      <c r="AR52" s="325">
        <v>5.9</v>
      </c>
    </row>
    <row r="53" spans="1:44" x14ac:dyDescent="0.15">
      <c r="A53" s="247"/>
      <c r="AK53" s="303" t="s">
        <v>515</v>
      </c>
      <c r="AL53" s="304"/>
      <c r="AM53" s="312">
        <v>27233364</v>
      </c>
      <c r="AN53" s="313">
        <v>37372</v>
      </c>
      <c r="AO53" s="314">
        <v>-2.1</v>
      </c>
      <c r="AP53" s="315">
        <v>51679</v>
      </c>
      <c r="AQ53" s="316">
        <v>2.4</v>
      </c>
      <c r="AR53" s="317">
        <v>-4.5</v>
      </c>
    </row>
    <row r="54" spans="1:44" x14ac:dyDescent="0.15">
      <c r="A54" s="247"/>
      <c r="AK54" s="318"/>
      <c r="AL54" s="319" t="s">
        <v>514</v>
      </c>
      <c r="AM54" s="320">
        <v>20743743</v>
      </c>
      <c r="AN54" s="321">
        <v>28467</v>
      </c>
      <c r="AO54" s="322">
        <v>4.5999999999999996</v>
      </c>
      <c r="AP54" s="323">
        <v>35132</v>
      </c>
      <c r="AQ54" s="324">
        <v>2.7</v>
      </c>
      <c r="AR54" s="325">
        <v>1.9</v>
      </c>
    </row>
    <row r="55" spans="1:44" x14ac:dyDescent="0.15">
      <c r="A55" s="247"/>
      <c r="AK55" s="303" t="s">
        <v>516</v>
      </c>
      <c r="AL55" s="304"/>
      <c r="AM55" s="312">
        <v>25753356</v>
      </c>
      <c r="AN55" s="313">
        <v>35355</v>
      </c>
      <c r="AO55" s="314">
        <v>-5.4</v>
      </c>
      <c r="AP55" s="315">
        <v>49665</v>
      </c>
      <c r="AQ55" s="316">
        <v>-3.9</v>
      </c>
      <c r="AR55" s="317">
        <v>-1.5</v>
      </c>
    </row>
    <row r="56" spans="1:44" x14ac:dyDescent="0.15">
      <c r="A56" s="247"/>
      <c r="AK56" s="318"/>
      <c r="AL56" s="319" t="s">
        <v>514</v>
      </c>
      <c r="AM56" s="320">
        <v>20878722</v>
      </c>
      <c r="AN56" s="321">
        <v>28663</v>
      </c>
      <c r="AO56" s="322">
        <v>0.7</v>
      </c>
      <c r="AP56" s="323">
        <v>34678</v>
      </c>
      <c r="AQ56" s="324">
        <v>-1.3</v>
      </c>
      <c r="AR56" s="325">
        <v>2</v>
      </c>
    </row>
    <row r="57" spans="1:44" x14ac:dyDescent="0.15">
      <c r="A57" s="247"/>
      <c r="AK57" s="303" t="s">
        <v>517</v>
      </c>
      <c r="AL57" s="304"/>
      <c r="AM57" s="312">
        <v>36857743</v>
      </c>
      <c r="AN57" s="313">
        <v>50240</v>
      </c>
      <c r="AO57" s="314">
        <v>42.1</v>
      </c>
      <c r="AP57" s="315">
        <v>63439</v>
      </c>
      <c r="AQ57" s="316">
        <v>27.7</v>
      </c>
      <c r="AR57" s="317">
        <v>14.4</v>
      </c>
    </row>
    <row r="58" spans="1:44" x14ac:dyDescent="0.15">
      <c r="A58" s="247"/>
      <c r="AK58" s="318"/>
      <c r="AL58" s="319" t="s">
        <v>514</v>
      </c>
      <c r="AM58" s="320">
        <v>30121565</v>
      </c>
      <c r="AN58" s="321">
        <v>41058</v>
      </c>
      <c r="AO58" s="322">
        <v>43.2</v>
      </c>
      <c r="AP58" s="323">
        <v>46463</v>
      </c>
      <c r="AQ58" s="324">
        <v>34</v>
      </c>
      <c r="AR58" s="325">
        <v>9.1999999999999993</v>
      </c>
    </row>
    <row r="59" spans="1:44" x14ac:dyDescent="0.15">
      <c r="A59" s="247"/>
      <c r="AK59" s="303" t="s">
        <v>518</v>
      </c>
      <c r="AL59" s="304"/>
      <c r="AM59" s="312">
        <v>43243520</v>
      </c>
      <c r="AN59" s="313">
        <v>58396</v>
      </c>
      <c r="AO59" s="314">
        <v>16.2</v>
      </c>
      <c r="AP59" s="315">
        <v>60097</v>
      </c>
      <c r="AQ59" s="316">
        <v>-5.3</v>
      </c>
      <c r="AR59" s="317">
        <v>21.5</v>
      </c>
    </row>
    <row r="60" spans="1:44" x14ac:dyDescent="0.15">
      <c r="A60" s="247"/>
      <c r="AK60" s="318"/>
      <c r="AL60" s="319" t="s">
        <v>514</v>
      </c>
      <c r="AM60" s="320">
        <v>36288695</v>
      </c>
      <c r="AN60" s="321">
        <v>49004</v>
      </c>
      <c r="AO60" s="322">
        <v>19.399999999999999</v>
      </c>
      <c r="AP60" s="323">
        <v>43011</v>
      </c>
      <c r="AQ60" s="324">
        <v>-7.4</v>
      </c>
      <c r="AR60" s="325">
        <v>26.8</v>
      </c>
    </row>
    <row r="61" spans="1:44" x14ac:dyDescent="0.15">
      <c r="A61" s="247"/>
      <c r="AK61" s="303" t="s">
        <v>519</v>
      </c>
      <c r="AL61" s="326"/>
      <c r="AM61" s="312">
        <v>32219309</v>
      </c>
      <c r="AN61" s="313">
        <v>43908</v>
      </c>
      <c r="AO61" s="314">
        <v>12.2</v>
      </c>
      <c r="AP61" s="315">
        <v>55069</v>
      </c>
      <c r="AQ61" s="327">
        <v>3.7</v>
      </c>
      <c r="AR61" s="317">
        <v>8.5</v>
      </c>
    </row>
    <row r="62" spans="1:44" x14ac:dyDescent="0.15">
      <c r="A62" s="247"/>
      <c r="AK62" s="318"/>
      <c r="AL62" s="319" t="s">
        <v>514</v>
      </c>
      <c r="AM62" s="320">
        <v>25601399</v>
      </c>
      <c r="AN62" s="321">
        <v>34883</v>
      </c>
      <c r="AO62" s="322">
        <v>13.1</v>
      </c>
      <c r="AP62" s="323">
        <v>38695</v>
      </c>
      <c r="AQ62" s="324">
        <v>4</v>
      </c>
      <c r="AR62" s="325">
        <v>9.1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J1+TkuA2EgjViwCX/aWhBW/ggNlVnYDAX25Y/MTNU/RE0SlPA4mb4mm/kQpgZLwh44yeZVs3DRsWc1P1vtPnVQ==" saltValue="3lgkV2XvtVx3sf/dwF6WS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471</v>
      </c>
    </row>
    <row r="121" spans="125:125" ht="13.5" hidden="1" customHeight="1" x14ac:dyDescent="0.15">
      <c r="DU121" s="241"/>
    </row>
  </sheetData>
  <sheetProtection algorithmName="SHA-512" hashValue="lZEkJrp/hMe/TEFYNaho1GUTAG5IMBO8aa3wJCrHMrN0ONgZ0ixRX2MZraGLuot15fAgpWw7lj1zEWHjpASsFw==" saltValue="BhFRt2+RCBrUb/DMr315Z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471</v>
      </c>
    </row>
  </sheetData>
  <sheetProtection algorithmName="SHA-512" hashValue="tocZJELcb3LbTY34iCsdpbVRj0YTtLdPXl40eK6z0zb0EwkrC2ZfyaBCiJQ/x61A2gXJsT29elLPQwIfJB1rYw==" saltValue="omA6+7HfU+/rF62lXBU6x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15">
      <c r="B47" s="10"/>
      <c r="C47" s="1152" t="s">
        <v>3</v>
      </c>
      <c r="D47" s="1152"/>
      <c r="E47" s="1153"/>
      <c r="F47" s="11">
        <v>30.5</v>
      </c>
      <c r="G47" s="12">
        <v>31.82</v>
      </c>
      <c r="H47" s="12">
        <v>31.48</v>
      </c>
      <c r="I47" s="12">
        <v>26.84</v>
      </c>
      <c r="J47" s="13">
        <v>23.19</v>
      </c>
    </row>
    <row r="48" spans="2:10" ht="57.75" customHeight="1" x14ac:dyDescent="0.15">
      <c r="B48" s="14"/>
      <c r="C48" s="1154" t="s">
        <v>4</v>
      </c>
      <c r="D48" s="1154"/>
      <c r="E48" s="1155"/>
      <c r="F48" s="15">
        <v>4.3600000000000003</v>
      </c>
      <c r="G48" s="16">
        <v>5.7</v>
      </c>
      <c r="H48" s="16">
        <v>1.55</v>
      </c>
      <c r="I48" s="16">
        <v>1.47</v>
      </c>
      <c r="J48" s="17">
        <v>0.08</v>
      </c>
    </row>
    <row r="49" spans="2:10" ht="57.75" customHeight="1" thickBot="1" x14ac:dyDescent="0.2">
      <c r="B49" s="18"/>
      <c r="C49" s="1156" t="s">
        <v>5</v>
      </c>
      <c r="D49" s="1156"/>
      <c r="E49" s="1157"/>
      <c r="F49" s="19" t="s">
        <v>526</v>
      </c>
      <c r="G49" s="20">
        <v>1.46</v>
      </c>
      <c r="H49" s="20" t="s">
        <v>527</v>
      </c>
      <c r="I49" s="20" t="s">
        <v>528</v>
      </c>
      <c r="J49" s="21" t="s">
        <v>529</v>
      </c>
    </row>
    <row r="50" spans="2:10" x14ac:dyDescent="0.15"/>
  </sheetData>
  <sheetProtection algorithmName="SHA-512" hashValue="bgaGULR/vOdHuXcMD2DsFf89Cvaztkvyevle3/idEsEX3Dym2CU7K5lcF2KSnn0geSaBzekEE60FyGxcHN1HSw==" saltValue="rwU8H8zIDIAq7zivmCMl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15">
      <c r="A34" s="22"/>
      <c r="B34" s="31"/>
      <c r="C34" s="1162" t="s">
        <v>530</v>
      </c>
      <c r="D34" s="1162"/>
      <c r="E34" s="1163"/>
      <c r="F34" s="32">
        <v>1.0900000000000001</v>
      </c>
      <c r="G34" s="33">
        <v>0.78</v>
      </c>
      <c r="H34" s="33">
        <v>0.49</v>
      </c>
      <c r="I34" s="33">
        <v>0.23</v>
      </c>
      <c r="J34" s="34">
        <v>0.66</v>
      </c>
      <c r="K34" s="22"/>
      <c r="L34" s="22"/>
      <c r="M34" s="22"/>
      <c r="N34" s="22"/>
      <c r="O34" s="22"/>
      <c r="P34" s="22"/>
    </row>
    <row r="35" spans="1:16" ht="39" customHeight="1" x14ac:dyDescent="0.15">
      <c r="A35" s="22"/>
      <c r="B35" s="35"/>
      <c r="C35" s="1158" t="s">
        <v>531</v>
      </c>
      <c r="D35" s="1158"/>
      <c r="E35" s="1159"/>
      <c r="F35" s="36">
        <v>0.63</v>
      </c>
      <c r="G35" s="37">
        <v>0.65</v>
      </c>
      <c r="H35" s="37">
        <v>0.51</v>
      </c>
      <c r="I35" s="37">
        <v>0.2</v>
      </c>
      <c r="J35" s="38">
        <v>0.28000000000000003</v>
      </c>
      <c r="K35" s="22"/>
      <c r="L35" s="22"/>
      <c r="M35" s="22"/>
      <c r="N35" s="22"/>
      <c r="O35" s="22"/>
      <c r="P35" s="22"/>
    </row>
    <row r="36" spans="1:16" ht="39" customHeight="1" x14ac:dyDescent="0.15">
      <c r="A36" s="22"/>
      <c r="B36" s="35"/>
      <c r="C36" s="1158" t="s">
        <v>532</v>
      </c>
      <c r="D36" s="1158"/>
      <c r="E36" s="1159"/>
      <c r="F36" s="36">
        <v>0.11</v>
      </c>
      <c r="G36" s="37">
        <v>0.14000000000000001</v>
      </c>
      <c r="H36" s="37">
        <v>0.09</v>
      </c>
      <c r="I36" s="37">
        <v>0.08</v>
      </c>
      <c r="J36" s="38">
        <v>0.08</v>
      </c>
      <c r="K36" s="22"/>
      <c r="L36" s="22"/>
      <c r="M36" s="22"/>
      <c r="N36" s="22"/>
      <c r="O36" s="22"/>
      <c r="P36" s="22"/>
    </row>
    <row r="37" spans="1:16" ht="39" customHeight="1" x14ac:dyDescent="0.15">
      <c r="A37" s="22"/>
      <c r="B37" s="35"/>
      <c r="C37" s="1158" t="s">
        <v>533</v>
      </c>
      <c r="D37" s="1158"/>
      <c r="E37" s="1159"/>
      <c r="F37" s="36">
        <v>4.3600000000000003</v>
      </c>
      <c r="G37" s="37">
        <v>5.7</v>
      </c>
      <c r="H37" s="37">
        <v>1.54</v>
      </c>
      <c r="I37" s="37">
        <v>1.47</v>
      </c>
      <c r="J37" s="38">
        <v>0.08</v>
      </c>
      <c r="K37" s="22"/>
      <c r="L37" s="22"/>
      <c r="M37" s="22"/>
      <c r="N37" s="22"/>
      <c r="O37" s="22"/>
      <c r="P37" s="22"/>
    </row>
    <row r="38" spans="1:16" ht="39" customHeight="1" x14ac:dyDescent="0.15">
      <c r="A38" s="22"/>
      <c r="B38" s="35"/>
      <c r="C38" s="1158"/>
      <c r="D38" s="1158"/>
      <c r="E38" s="1159"/>
      <c r="F38" s="36"/>
      <c r="G38" s="37"/>
      <c r="H38" s="37"/>
      <c r="I38" s="37"/>
      <c r="J38" s="38"/>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534</v>
      </c>
      <c r="D42" s="1158"/>
      <c r="E42" s="1159"/>
      <c r="F42" s="36" t="s">
        <v>482</v>
      </c>
      <c r="G42" s="37" t="s">
        <v>482</v>
      </c>
      <c r="H42" s="37" t="s">
        <v>482</v>
      </c>
      <c r="I42" s="37" t="s">
        <v>482</v>
      </c>
      <c r="J42" s="38" t="s">
        <v>482</v>
      </c>
      <c r="K42" s="22"/>
      <c r="L42" s="22"/>
      <c r="M42" s="22"/>
      <c r="N42" s="22"/>
      <c r="O42" s="22"/>
      <c r="P42" s="22"/>
    </row>
    <row r="43" spans="1:16" ht="39" customHeight="1" thickBot="1" x14ac:dyDescent="0.2">
      <c r="A43" s="22"/>
      <c r="B43" s="40"/>
      <c r="C43" s="1160" t="s">
        <v>535</v>
      </c>
      <c r="D43" s="1160"/>
      <c r="E43" s="1161"/>
      <c r="F43" s="41" t="s">
        <v>482</v>
      </c>
      <c r="G43" s="42" t="s">
        <v>482</v>
      </c>
      <c r="H43" s="42" t="s">
        <v>482</v>
      </c>
      <c r="I43" s="42" t="s">
        <v>482</v>
      </c>
      <c r="J43" s="43" t="s">
        <v>482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XdwChFq59dnSNhsEJX8YYyF0OaNSgJMYTn9BkKmGAONmklzZjzWy/bYSPHdiHNKU/nMAiKM4y+po8EJMPA8Aw==" saltValue="JoLmIpjrrEhe13wapGSv8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2493</v>
      </c>
      <c r="L45" s="58">
        <v>2333</v>
      </c>
      <c r="M45" s="58">
        <v>1885</v>
      </c>
      <c r="N45" s="58">
        <v>1725</v>
      </c>
      <c r="O45" s="59">
        <v>1513</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482</v>
      </c>
      <c r="L46" s="62" t="s">
        <v>482</v>
      </c>
      <c r="M46" s="62" t="s">
        <v>482</v>
      </c>
      <c r="N46" s="62" t="s">
        <v>482</v>
      </c>
      <c r="O46" s="63" t="s">
        <v>482</v>
      </c>
      <c r="P46" s="46"/>
      <c r="Q46" s="46"/>
      <c r="R46" s="46"/>
      <c r="S46" s="46"/>
      <c r="T46" s="46"/>
      <c r="U46" s="46"/>
    </row>
    <row r="47" spans="1:21" ht="30.75" customHeight="1" x14ac:dyDescent="0.15">
      <c r="A47" s="46"/>
      <c r="B47" s="1166"/>
      <c r="C47" s="1167"/>
      <c r="D47" s="60"/>
      <c r="E47" s="1172" t="s">
        <v>12</v>
      </c>
      <c r="F47" s="1172"/>
      <c r="G47" s="1172"/>
      <c r="H47" s="1172"/>
      <c r="I47" s="1172"/>
      <c r="J47" s="1173"/>
      <c r="K47" s="61">
        <v>138</v>
      </c>
      <c r="L47" s="62">
        <v>75</v>
      </c>
      <c r="M47" s="62">
        <v>75</v>
      </c>
      <c r="N47" s="62" t="s">
        <v>482</v>
      </c>
      <c r="O47" s="63" t="s">
        <v>482</v>
      </c>
      <c r="P47" s="46"/>
      <c r="Q47" s="46"/>
      <c r="R47" s="46"/>
      <c r="S47" s="46"/>
      <c r="T47" s="46"/>
      <c r="U47" s="46"/>
    </row>
    <row r="48" spans="1:21" ht="30.75" customHeight="1" x14ac:dyDescent="0.15">
      <c r="A48" s="46"/>
      <c r="B48" s="1166"/>
      <c r="C48" s="1167"/>
      <c r="D48" s="60"/>
      <c r="E48" s="1172" t="s">
        <v>13</v>
      </c>
      <c r="F48" s="1172"/>
      <c r="G48" s="1172"/>
      <c r="H48" s="1172"/>
      <c r="I48" s="1172"/>
      <c r="J48" s="1173"/>
      <c r="K48" s="61" t="s">
        <v>482</v>
      </c>
      <c r="L48" s="62" t="s">
        <v>482</v>
      </c>
      <c r="M48" s="62" t="s">
        <v>482</v>
      </c>
      <c r="N48" s="62" t="s">
        <v>482</v>
      </c>
      <c r="O48" s="63" t="s">
        <v>482</v>
      </c>
      <c r="P48" s="46"/>
      <c r="Q48" s="46"/>
      <c r="R48" s="46"/>
      <c r="S48" s="46"/>
      <c r="T48" s="46"/>
      <c r="U48" s="46"/>
    </row>
    <row r="49" spans="1:21" ht="30.75" customHeight="1" x14ac:dyDescent="0.15">
      <c r="A49" s="46"/>
      <c r="B49" s="1166"/>
      <c r="C49" s="1167"/>
      <c r="D49" s="60"/>
      <c r="E49" s="1172" t="s">
        <v>14</v>
      </c>
      <c r="F49" s="1172"/>
      <c r="G49" s="1172"/>
      <c r="H49" s="1172"/>
      <c r="I49" s="1172"/>
      <c r="J49" s="1173"/>
      <c r="K49" s="61">
        <v>211</v>
      </c>
      <c r="L49" s="62">
        <v>208</v>
      </c>
      <c r="M49" s="62">
        <v>203</v>
      </c>
      <c r="N49" s="62">
        <v>247</v>
      </c>
      <c r="O49" s="63">
        <v>362</v>
      </c>
      <c r="P49" s="46"/>
      <c r="Q49" s="46"/>
      <c r="R49" s="46"/>
      <c r="S49" s="46"/>
      <c r="T49" s="46"/>
      <c r="U49" s="46"/>
    </row>
    <row r="50" spans="1:21" ht="30.75" customHeight="1" x14ac:dyDescent="0.15">
      <c r="A50" s="46"/>
      <c r="B50" s="1166"/>
      <c r="C50" s="1167"/>
      <c r="D50" s="60"/>
      <c r="E50" s="1172" t="s">
        <v>15</v>
      </c>
      <c r="F50" s="1172"/>
      <c r="G50" s="1172"/>
      <c r="H50" s="1172"/>
      <c r="I50" s="1172"/>
      <c r="J50" s="1173"/>
      <c r="K50" s="61">
        <v>3521</v>
      </c>
      <c r="L50" s="62">
        <v>6665</v>
      </c>
      <c r="M50" s="62">
        <v>2368</v>
      </c>
      <c r="N50" s="62">
        <v>4308</v>
      </c>
      <c r="O50" s="63">
        <v>2379</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482</v>
      </c>
      <c r="L51" s="62" t="s">
        <v>482</v>
      </c>
      <c r="M51" s="62" t="s">
        <v>482</v>
      </c>
      <c r="N51" s="62" t="s">
        <v>482</v>
      </c>
      <c r="O51" s="63" t="s">
        <v>482</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11469</v>
      </c>
      <c r="L52" s="62">
        <v>11050</v>
      </c>
      <c r="M52" s="62">
        <v>10541</v>
      </c>
      <c r="N52" s="62">
        <v>9186</v>
      </c>
      <c r="O52" s="63">
        <v>7497</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-5106</v>
      </c>
      <c r="L53" s="67">
        <v>-1769</v>
      </c>
      <c r="M53" s="67">
        <v>-6010</v>
      </c>
      <c r="N53" s="67">
        <v>-2906</v>
      </c>
      <c r="O53" s="68">
        <v>-3243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536</v>
      </c>
      <c r="L57" s="79" t="s">
        <v>537</v>
      </c>
      <c r="M57" s="79" t="s">
        <v>538</v>
      </c>
      <c r="N57" s="79" t="s">
        <v>539</v>
      </c>
      <c r="O57" s="80" t="s">
        <v>540</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482</v>
      </c>
      <c r="L58" s="82" t="s">
        <v>482</v>
      </c>
      <c r="M58" s="82" t="s">
        <v>557</v>
      </c>
      <c r="N58" s="82" t="s">
        <v>482</v>
      </c>
      <c r="O58" s="83" t="s">
        <v>482</v>
      </c>
    </row>
    <row r="59" spans="1:21" ht="31.5" customHeight="1" x14ac:dyDescent="0.15">
      <c r="B59" s="1182"/>
      <c r="C59" s="1183"/>
      <c r="D59" s="1189" t="s">
        <v>26</v>
      </c>
      <c r="E59" s="1190"/>
      <c r="F59" s="1190"/>
      <c r="G59" s="1190"/>
      <c r="H59" s="1190"/>
      <c r="I59" s="1190"/>
      <c r="J59" s="1191"/>
      <c r="K59" s="84">
        <v>6438</v>
      </c>
      <c r="L59" s="85">
        <v>3280</v>
      </c>
      <c r="M59" s="85">
        <v>2256</v>
      </c>
      <c r="N59" s="85" t="s">
        <v>482</v>
      </c>
      <c r="O59" s="86" t="s">
        <v>482</v>
      </c>
    </row>
    <row r="60" spans="1:21" ht="31.5" customHeight="1" thickBot="1" x14ac:dyDescent="0.2">
      <c r="B60" s="1184"/>
      <c r="C60" s="1185"/>
      <c r="D60" s="1192" t="s">
        <v>27</v>
      </c>
      <c r="E60" s="1193"/>
      <c r="F60" s="1193"/>
      <c r="G60" s="1193"/>
      <c r="H60" s="1193"/>
      <c r="I60" s="1193"/>
      <c r="J60" s="1194"/>
      <c r="K60" s="87">
        <v>1228</v>
      </c>
      <c r="L60" s="88">
        <v>677</v>
      </c>
      <c r="M60" s="88">
        <v>752</v>
      </c>
      <c r="N60" s="88" t="s">
        <v>482</v>
      </c>
      <c r="O60" s="89" t="s">
        <v>482</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mMffxvn9Xl+zKq95GjTnp+BcNF6cH1fA5gBy8mT6klxjTmWoV0bWispMC4UYKoa8AIxHkfGesXjsscgvtVOUQ==" saltValue="qaPyye/rVESgjf/6v3FUJ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521</v>
      </c>
      <c r="J40" s="101" t="s">
        <v>522</v>
      </c>
      <c r="K40" s="101" t="s">
        <v>523</v>
      </c>
      <c r="L40" s="101" t="s">
        <v>524</v>
      </c>
      <c r="M40" s="102" t="s">
        <v>525</v>
      </c>
    </row>
    <row r="41" spans="2:13" ht="27.75" customHeight="1" x14ac:dyDescent="0.15">
      <c r="B41" s="1195" t="s">
        <v>30</v>
      </c>
      <c r="C41" s="1196"/>
      <c r="D41" s="103"/>
      <c r="E41" s="1201" t="s">
        <v>31</v>
      </c>
      <c r="F41" s="1201"/>
      <c r="G41" s="1201"/>
      <c r="H41" s="1202"/>
      <c r="I41" s="330">
        <v>18277</v>
      </c>
      <c r="J41" s="331">
        <v>17150</v>
      </c>
      <c r="K41" s="331">
        <v>14865</v>
      </c>
      <c r="L41" s="331">
        <v>15248</v>
      </c>
      <c r="M41" s="332">
        <v>21860</v>
      </c>
    </row>
    <row r="42" spans="2:13" ht="27.75" customHeight="1" x14ac:dyDescent="0.15">
      <c r="B42" s="1197"/>
      <c r="C42" s="1198"/>
      <c r="D42" s="104"/>
      <c r="E42" s="1203" t="s">
        <v>32</v>
      </c>
      <c r="F42" s="1203"/>
      <c r="G42" s="1203"/>
      <c r="H42" s="1204"/>
      <c r="I42" s="333">
        <v>10695</v>
      </c>
      <c r="J42" s="334">
        <v>8565</v>
      </c>
      <c r="K42" s="334">
        <v>8546</v>
      </c>
      <c r="L42" s="334">
        <v>7007</v>
      </c>
      <c r="M42" s="335">
        <v>6615</v>
      </c>
    </row>
    <row r="43" spans="2:13" ht="27.75" customHeight="1" x14ac:dyDescent="0.15">
      <c r="B43" s="1197"/>
      <c r="C43" s="1198"/>
      <c r="D43" s="104"/>
      <c r="E43" s="1203" t="s">
        <v>33</v>
      </c>
      <c r="F43" s="1203"/>
      <c r="G43" s="1203"/>
      <c r="H43" s="1204"/>
      <c r="I43" s="333" t="s">
        <v>482</v>
      </c>
      <c r="J43" s="334" t="s">
        <v>482</v>
      </c>
      <c r="K43" s="334" t="s">
        <v>482</v>
      </c>
      <c r="L43" s="334" t="s">
        <v>482</v>
      </c>
      <c r="M43" s="335" t="s">
        <v>482</v>
      </c>
    </row>
    <row r="44" spans="2:13" ht="27.75" customHeight="1" x14ac:dyDescent="0.15">
      <c r="B44" s="1197"/>
      <c r="C44" s="1198"/>
      <c r="D44" s="104"/>
      <c r="E44" s="1203" t="s">
        <v>34</v>
      </c>
      <c r="F44" s="1203"/>
      <c r="G44" s="1203"/>
      <c r="H44" s="1204"/>
      <c r="I44" s="333">
        <v>2794</v>
      </c>
      <c r="J44" s="334">
        <v>3170</v>
      </c>
      <c r="K44" s="334">
        <v>3878</v>
      </c>
      <c r="L44" s="334">
        <v>3991</v>
      </c>
      <c r="M44" s="335">
        <v>4811</v>
      </c>
    </row>
    <row r="45" spans="2:13" ht="27.75" customHeight="1" x14ac:dyDescent="0.15">
      <c r="B45" s="1197"/>
      <c r="C45" s="1198"/>
      <c r="D45" s="104"/>
      <c r="E45" s="1203" t="s">
        <v>35</v>
      </c>
      <c r="F45" s="1203"/>
      <c r="G45" s="1203"/>
      <c r="H45" s="1204"/>
      <c r="I45" s="333">
        <v>29627</v>
      </c>
      <c r="J45" s="334">
        <v>27478</v>
      </c>
      <c r="K45" s="334">
        <v>27032</v>
      </c>
      <c r="L45" s="334">
        <v>27006</v>
      </c>
      <c r="M45" s="335">
        <v>25956</v>
      </c>
    </row>
    <row r="46" spans="2:13" ht="27.75" customHeight="1" x14ac:dyDescent="0.15">
      <c r="B46" s="1197"/>
      <c r="C46" s="1198"/>
      <c r="D46" s="105"/>
      <c r="E46" s="1203" t="s">
        <v>36</v>
      </c>
      <c r="F46" s="1203"/>
      <c r="G46" s="1203"/>
      <c r="H46" s="1204"/>
      <c r="I46" s="333">
        <v>1</v>
      </c>
      <c r="J46" s="334">
        <v>1</v>
      </c>
      <c r="K46" s="334">
        <v>2</v>
      </c>
      <c r="L46" s="334">
        <v>2</v>
      </c>
      <c r="M46" s="335">
        <v>1</v>
      </c>
    </row>
    <row r="47" spans="2:13" ht="27.75" customHeight="1" x14ac:dyDescent="0.15">
      <c r="B47" s="1197"/>
      <c r="C47" s="1198"/>
      <c r="D47" s="106"/>
      <c r="E47" s="1205" t="s">
        <v>37</v>
      </c>
      <c r="F47" s="1206"/>
      <c r="G47" s="1206"/>
      <c r="H47" s="1207"/>
      <c r="I47" s="333" t="s">
        <v>482</v>
      </c>
      <c r="J47" s="334" t="s">
        <v>482</v>
      </c>
      <c r="K47" s="334" t="s">
        <v>482</v>
      </c>
      <c r="L47" s="334" t="s">
        <v>482</v>
      </c>
      <c r="M47" s="335" t="s">
        <v>482</v>
      </c>
    </row>
    <row r="48" spans="2:13" ht="27.75" customHeight="1" x14ac:dyDescent="0.15">
      <c r="B48" s="1197"/>
      <c r="C48" s="1198"/>
      <c r="D48" s="104"/>
      <c r="E48" s="1203" t="s">
        <v>38</v>
      </c>
      <c r="F48" s="1203"/>
      <c r="G48" s="1203"/>
      <c r="H48" s="1204"/>
      <c r="I48" s="333" t="s">
        <v>482</v>
      </c>
      <c r="J48" s="334" t="s">
        <v>482</v>
      </c>
      <c r="K48" s="334" t="s">
        <v>482</v>
      </c>
      <c r="L48" s="334" t="s">
        <v>482</v>
      </c>
      <c r="M48" s="335" t="s">
        <v>482</v>
      </c>
    </row>
    <row r="49" spans="2:13" ht="27.75" customHeight="1" x14ac:dyDescent="0.15">
      <c r="B49" s="1199"/>
      <c r="C49" s="1200"/>
      <c r="D49" s="104"/>
      <c r="E49" s="1203" t="s">
        <v>39</v>
      </c>
      <c r="F49" s="1203"/>
      <c r="G49" s="1203"/>
      <c r="H49" s="1204"/>
      <c r="I49" s="333" t="s">
        <v>482</v>
      </c>
      <c r="J49" s="334" t="s">
        <v>482</v>
      </c>
      <c r="K49" s="334" t="s">
        <v>482</v>
      </c>
      <c r="L49" s="334" t="s">
        <v>482</v>
      </c>
      <c r="M49" s="335" t="s">
        <v>482</v>
      </c>
    </row>
    <row r="50" spans="2:13" ht="27.75" customHeight="1" x14ac:dyDescent="0.15">
      <c r="B50" s="1208" t="s">
        <v>40</v>
      </c>
      <c r="C50" s="1209"/>
      <c r="D50" s="107"/>
      <c r="E50" s="1203" t="s">
        <v>41</v>
      </c>
      <c r="F50" s="1203"/>
      <c r="G50" s="1203"/>
      <c r="H50" s="1204"/>
      <c r="I50" s="333">
        <v>118073</v>
      </c>
      <c r="J50" s="334">
        <v>126055</v>
      </c>
      <c r="K50" s="334">
        <v>129875</v>
      </c>
      <c r="L50" s="334">
        <v>127686</v>
      </c>
      <c r="M50" s="335">
        <v>118961</v>
      </c>
    </row>
    <row r="51" spans="2:13" ht="27.75" customHeight="1" x14ac:dyDescent="0.15">
      <c r="B51" s="1197"/>
      <c r="C51" s="1198"/>
      <c r="D51" s="104"/>
      <c r="E51" s="1203" t="s">
        <v>42</v>
      </c>
      <c r="F51" s="1203"/>
      <c r="G51" s="1203"/>
      <c r="H51" s="1204"/>
      <c r="I51" s="333" t="s">
        <v>482</v>
      </c>
      <c r="J51" s="334" t="s">
        <v>482</v>
      </c>
      <c r="K51" s="334" t="s">
        <v>482</v>
      </c>
      <c r="L51" s="334" t="s">
        <v>482</v>
      </c>
      <c r="M51" s="335" t="s">
        <v>482</v>
      </c>
    </row>
    <row r="52" spans="2:13" ht="27.75" customHeight="1" x14ac:dyDescent="0.15">
      <c r="B52" s="1199"/>
      <c r="C52" s="1200"/>
      <c r="D52" s="104"/>
      <c r="E52" s="1203" t="s">
        <v>43</v>
      </c>
      <c r="F52" s="1203"/>
      <c r="G52" s="1203"/>
      <c r="H52" s="1204"/>
      <c r="I52" s="333">
        <v>86068</v>
      </c>
      <c r="J52" s="334">
        <v>80890</v>
      </c>
      <c r="K52" s="334">
        <v>71602</v>
      </c>
      <c r="L52" s="334">
        <v>63319</v>
      </c>
      <c r="M52" s="335">
        <v>60613</v>
      </c>
    </row>
    <row r="53" spans="2:13" ht="27.75" customHeight="1" thickBot="1" x14ac:dyDescent="0.2">
      <c r="B53" s="1210" t="s">
        <v>19</v>
      </c>
      <c r="C53" s="1211"/>
      <c r="D53" s="108"/>
      <c r="E53" s="1212" t="s">
        <v>44</v>
      </c>
      <c r="F53" s="1212"/>
      <c r="G53" s="1212"/>
      <c r="H53" s="1213"/>
      <c r="I53" s="336">
        <v>-142747</v>
      </c>
      <c r="J53" s="337">
        <v>-150581</v>
      </c>
      <c r="K53" s="337">
        <v>-147155</v>
      </c>
      <c r="L53" s="337">
        <v>-137751</v>
      </c>
      <c r="M53" s="338">
        <v>-120330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s7reYRYrEpS6QV6W7fXpsRo+VoIDxBntH9np9dkKxjVo9sLqpbhjq9CJW/zSsCPMjz0ASSkQ1SfVjA3Y39wWw==" saltValue="mi4sNPnHNvqsosc92AIhx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523</v>
      </c>
      <c r="G54" s="117" t="s">
        <v>524</v>
      </c>
      <c r="H54" s="118" t="s">
        <v>525</v>
      </c>
    </row>
    <row r="55" spans="2:8" ht="52.5" customHeight="1" x14ac:dyDescent="0.15">
      <c r="B55" s="119"/>
      <c r="C55" s="1222" t="s">
        <v>46</v>
      </c>
      <c r="D55" s="1222"/>
      <c r="E55" s="1223"/>
      <c r="F55" s="339">
        <v>54965</v>
      </c>
      <c r="G55" s="339">
        <v>49357</v>
      </c>
      <c r="H55" s="340">
        <v>44779</v>
      </c>
    </row>
    <row r="56" spans="2:8" ht="52.5" customHeight="1" x14ac:dyDescent="0.15">
      <c r="B56" s="120"/>
      <c r="C56" s="1224" t="s">
        <v>47</v>
      </c>
      <c r="D56" s="1224"/>
      <c r="E56" s="1225"/>
      <c r="F56" s="341" t="s">
        <v>482</v>
      </c>
      <c r="G56" s="341" t="s">
        <v>482</v>
      </c>
      <c r="H56" s="342" t="s">
        <v>482</v>
      </c>
    </row>
    <row r="57" spans="2:8" ht="53.25" customHeight="1" x14ac:dyDescent="0.15">
      <c r="B57" s="120"/>
      <c r="C57" s="1226" t="s">
        <v>48</v>
      </c>
      <c r="D57" s="1226"/>
      <c r="E57" s="1227"/>
      <c r="F57" s="343">
        <v>69051</v>
      </c>
      <c r="G57" s="343">
        <v>72863</v>
      </c>
      <c r="H57" s="344">
        <v>72392</v>
      </c>
    </row>
    <row r="58" spans="2:8" ht="45.75" customHeight="1" x14ac:dyDescent="0.15">
      <c r="B58" s="121"/>
      <c r="C58" s="1214" t="s">
        <v>558</v>
      </c>
      <c r="D58" s="1215"/>
      <c r="E58" s="1216"/>
      <c r="F58" s="345">
        <v>47941</v>
      </c>
      <c r="G58" s="345">
        <v>48533</v>
      </c>
      <c r="H58" s="346">
        <v>45097</v>
      </c>
    </row>
    <row r="59" spans="2:8" ht="45.75" customHeight="1" x14ac:dyDescent="0.15">
      <c r="B59" s="121"/>
      <c r="C59" s="1214" t="s">
        <v>559</v>
      </c>
      <c r="D59" s="1215"/>
      <c r="E59" s="1216"/>
      <c r="F59" s="345">
        <v>9303</v>
      </c>
      <c r="G59" s="345">
        <v>11310</v>
      </c>
      <c r="H59" s="346">
        <v>13232</v>
      </c>
    </row>
    <row r="60" spans="2:8" ht="45.75" customHeight="1" x14ac:dyDescent="0.15">
      <c r="B60" s="121"/>
      <c r="C60" s="1214" t="s">
        <v>562</v>
      </c>
      <c r="D60" s="1215"/>
      <c r="E60" s="1216"/>
      <c r="F60" s="345">
        <v>8841</v>
      </c>
      <c r="G60" s="345">
        <v>9848</v>
      </c>
      <c r="H60" s="346">
        <v>10740</v>
      </c>
    </row>
    <row r="61" spans="2:8" ht="45.75" customHeight="1" x14ac:dyDescent="0.15">
      <c r="B61" s="121"/>
      <c r="C61" s="1214" t="s">
        <v>560</v>
      </c>
      <c r="D61" s="1215"/>
      <c r="E61" s="1216"/>
      <c r="F61" s="345">
        <v>2280</v>
      </c>
      <c r="G61" s="345">
        <v>2586</v>
      </c>
      <c r="H61" s="346">
        <v>2614</v>
      </c>
    </row>
    <row r="62" spans="2:8" ht="45.75" customHeight="1" thickBot="1" x14ac:dyDescent="0.2">
      <c r="B62" s="122"/>
      <c r="C62" s="1217" t="s">
        <v>561</v>
      </c>
      <c r="D62" s="1218"/>
      <c r="E62" s="1219"/>
      <c r="F62" s="347">
        <v>83</v>
      </c>
      <c r="G62" s="347">
        <v>92</v>
      </c>
      <c r="H62" s="348">
        <v>188</v>
      </c>
    </row>
    <row r="63" spans="2:8" ht="52.5" customHeight="1" thickBot="1" x14ac:dyDescent="0.2">
      <c r="B63" s="123"/>
      <c r="C63" s="1220" t="s">
        <v>49</v>
      </c>
      <c r="D63" s="1220"/>
      <c r="E63" s="1221"/>
      <c r="F63" s="349">
        <v>124016</v>
      </c>
      <c r="G63" s="349">
        <v>122219</v>
      </c>
      <c r="H63" s="350">
        <v>117171</v>
      </c>
    </row>
    <row r="64" spans="2:8" x14ac:dyDescent="0.15"/>
  </sheetData>
  <sheetProtection algorithmName="SHA-512" hashValue="yvMhdarl7A+qrpWopbSpXCCnua8m8Kxkm1K7QVWQ0B1uUh9hwlrRTKbGR0p149P1u5tboecy7SOWTCMzkORDDg==" saltValue="sRXjTSSwL8w71xiakrjf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512BD-C89F-48C4-85DF-1954ABFCF7A3}">
  <sheetPr>
    <pageSetUpPr fitToPage="1"/>
  </sheetPr>
  <dimension ref="A1:DE85"/>
  <sheetViews>
    <sheetView showGridLines="0" zoomScale="70" zoomScaleNormal="70" zoomScaleSheetLayoutView="55" workbookViewId="0">
      <selection activeCell="BQ13" sqref="BQ13"/>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565</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566</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521</v>
      </c>
      <c r="BQ50" s="1233"/>
      <c r="BR50" s="1233"/>
      <c r="BS50" s="1233"/>
      <c r="BT50" s="1233"/>
      <c r="BU50" s="1233"/>
      <c r="BV50" s="1233"/>
      <c r="BW50" s="1233"/>
      <c r="BX50" s="1233" t="s">
        <v>522</v>
      </c>
      <c r="BY50" s="1233"/>
      <c r="BZ50" s="1233"/>
      <c r="CA50" s="1233"/>
      <c r="CB50" s="1233"/>
      <c r="CC50" s="1233"/>
      <c r="CD50" s="1233"/>
      <c r="CE50" s="1233"/>
      <c r="CF50" s="1233" t="s">
        <v>523</v>
      </c>
      <c r="CG50" s="1233"/>
      <c r="CH50" s="1233"/>
      <c r="CI50" s="1233"/>
      <c r="CJ50" s="1233"/>
      <c r="CK50" s="1233"/>
      <c r="CL50" s="1233"/>
      <c r="CM50" s="1233"/>
      <c r="CN50" s="1233" t="s">
        <v>524</v>
      </c>
      <c r="CO50" s="1233"/>
      <c r="CP50" s="1233"/>
      <c r="CQ50" s="1233"/>
      <c r="CR50" s="1233"/>
      <c r="CS50" s="1233"/>
      <c r="CT50" s="1233"/>
      <c r="CU50" s="1233"/>
      <c r="CV50" s="1233" t="s">
        <v>525</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567</v>
      </c>
      <c r="AO51" s="1231"/>
      <c r="AP51" s="1231"/>
      <c r="AQ51" s="1231"/>
      <c r="AR51" s="1231"/>
      <c r="AS51" s="1231"/>
      <c r="AT51" s="1231"/>
      <c r="AU51" s="1231"/>
      <c r="AV51" s="1231"/>
      <c r="AW51" s="1231"/>
      <c r="AX51" s="1231"/>
      <c r="AY51" s="1231"/>
      <c r="AZ51" s="1231"/>
      <c r="BA51" s="1231"/>
      <c r="BB51" s="1231" t="s">
        <v>568</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569</v>
      </c>
      <c r="BC53" s="1231"/>
      <c r="BD53" s="1231"/>
      <c r="BE53" s="1231"/>
      <c r="BF53" s="1231"/>
      <c r="BG53" s="1231"/>
      <c r="BH53" s="1231"/>
      <c r="BI53" s="1231"/>
      <c r="BJ53" s="1231"/>
      <c r="BK53" s="1231"/>
      <c r="BL53" s="1231"/>
      <c r="BM53" s="1231"/>
      <c r="BN53" s="1231"/>
      <c r="BO53" s="1231"/>
      <c r="BP53" s="1228">
        <v>72.7</v>
      </c>
      <c r="BQ53" s="1228"/>
      <c r="BR53" s="1228"/>
      <c r="BS53" s="1228"/>
      <c r="BT53" s="1228"/>
      <c r="BU53" s="1228"/>
      <c r="BV53" s="1228"/>
      <c r="BW53" s="1228"/>
      <c r="BX53" s="1228">
        <v>73.099999999999994</v>
      </c>
      <c r="BY53" s="1228"/>
      <c r="BZ53" s="1228"/>
      <c r="CA53" s="1228"/>
      <c r="CB53" s="1228"/>
      <c r="CC53" s="1228"/>
      <c r="CD53" s="1228"/>
      <c r="CE53" s="1228"/>
      <c r="CF53" s="1228">
        <v>73.400000000000006</v>
      </c>
      <c r="CG53" s="1228"/>
      <c r="CH53" s="1228"/>
      <c r="CI53" s="1228"/>
      <c r="CJ53" s="1228"/>
      <c r="CK53" s="1228"/>
      <c r="CL53" s="1228"/>
      <c r="CM53" s="1228"/>
      <c r="CN53" s="1228">
        <v>73.3</v>
      </c>
      <c r="CO53" s="1228"/>
      <c r="CP53" s="1228"/>
      <c r="CQ53" s="1228"/>
      <c r="CR53" s="1228"/>
      <c r="CS53" s="1228"/>
      <c r="CT53" s="1228"/>
      <c r="CU53" s="1228"/>
      <c r="CV53" s="1228">
        <v>72.099999999999994</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570</v>
      </c>
      <c r="AO55" s="1233"/>
      <c r="AP55" s="1233"/>
      <c r="AQ55" s="1233"/>
      <c r="AR55" s="1233"/>
      <c r="AS55" s="1233"/>
      <c r="AT55" s="1233"/>
      <c r="AU55" s="1233"/>
      <c r="AV55" s="1233"/>
      <c r="AW55" s="1233"/>
      <c r="AX55" s="1233"/>
      <c r="AY55" s="1233"/>
      <c r="AZ55" s="1233"/>
      <c r="BA55" s="1233"/>
      <c r="BB55" s="1231" t="s">
        <v>568</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569</v>
      </c>
      <c r="BC57" s="1231"/>
      <c r="BD57" s="1231"/>
      <c r="BE57" s="1231"/>
      <c r="BF57" s="1231"/>
      <c r="BG57" s="1231"/>
      <c r="BH57" s="1231"/>
      <c r="BI57" s="1231"/>
      <c r="BJ57" s="1231"/>
      <c r="BK57" s="1231"/>
      <c r="BL57" s="1231"/>
      <c r="BM57" s="1231"/>
      <c r="BN57" s="1231"/>
      <c r="BO57" s="1231"/>
      <c r="BP57" s="1228">
        <v>56.4</v>
      </c>
      <c r="BQ57" s="1228"/>
      <c r="BR57" s="1228"/>
      <c r="BS57" s="1228"/>
      <c r="BT57" s="1228"/>
      <c r="BU57" s="1228"/>
      <c r="BV57" s="1228"/>
      <c r="BW57" s="1228"/>
      <c r="BX57" s="1228">
        <v>56</v>
      </c>
      <c r="BY57" s="1228"/>
      <c r="BZ57" s="1228"/>
      <c r="CA57" s="1228"/>
      <c r="CB57" s="1228"/>
      <c r="CC57" s="1228"/>
      <c r="CD57" s="1228"/>
      <c r="CE57" s="1228"/>
      <c r="CF57" s="1228">
        <v>56.6</v>
      </c>
      <c r="CG57" s="1228"/>
      <c r="CH57" s="1228"/>
      <c r="CI57" s="1228"/>
      <c r="CJ57" s="1228"/>
      <c r="CK57" s="1228"/>
      <c r="CL57" s="1228"/>
      <c r="CM57" s="1228"/>
      <c r="CN57" s="1228">
        <v>56.7</v>
      </c>
      <c r="CO57" s="1228"/>
      <c r="CP57" s="1228"/>
      <c r="CQ57" s="1228"/>
      <c r="CR57" s="1228"/>
      <c r="CS57" s="1228"/>
      <c r="CT57" s="1228"/>
      <c r="CU57" s="1228"/>
      <c r="CV57" s="1228">
        <v>56.5</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571</v>
      </c>
    </row>
    <row r="64" spans="1:109" x14ac:dyDescent="0.15">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572</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566</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521</v>
      </c>
      <c r="BQ72" s="1233"/>
      <c r="BR72" s="1233"/>
      <c r="BS72" s="1233"/>
      <c r="BT72" s="1233"/>
      <c r="BU72" s="1233"/>
      <c r="BV72" s="1233"/>
      <c r="BW72" s="1233"/>
      <c r="BX72" s="1233" t="s">
        <v>522</v>
      </c>
      <c r="BY72" s="1233"/>
      <c r="BZ72" s="1233"/>
      <c r="CA72" s="1233"/>
      <c r="CB72" s="1233"/>
      <c r="CC72" s="1233"/>
      <c r="CD72" s="1233"/>
      <c r="CE72" s="1233"/>
      <c r="CF72" s="1233" t="s">
        <v>523</v>
      </c>
      <c r="CG72" s="1233"/>
      <c r="CH72" s="1233"/>
      <c r="CI72" s="1233"/>
      <c r="CJ72" s="1233"/>
      <c r="CK72" s="1233"/>
      <c r="CL72" s="1233"/>
      <c r="CM72" s="1233"/>
      <c r="CN72" s="1233" t="s">
        <v>524</v>
      </c>
      <c r="CO72" s="1233"/>
      <c r="CP72" s="1233"/>
      <c r="CQ72" s="1233"/>
      <c r="CR72" s="1233"/>
      <c r="CS72" s="1233"/>
      <c r="CT72" s="1233"/>
      <c r="CU72" s="1233"/>
      <c r="CV72" s="1233" t="s">
        <v>525</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567</v>
      </c>
      <c r="AO73" s="1231"/>
      <c r="AP73" s="1231"/>
      <c r="AQ73" s="1231"/>
      <c r="AR73" s="1231"/>
      <c r="AS73" s="1231"/>
      <c r="AT73" s="1231"/>
      <c r="AU73" s="1231"/>
      <c r="AV73" s="1231"/>
      <c r="AW73" s="1231"/>
      <c r="AX73" s="1231"/>
      <c r="AY73" s="1231"/>
      <c r="AZ73" s="1231"/>
      <c r="BA73" s="1231"/>
      <c r="BB73" s="1231" t="s">
        <v>568</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573</v>
      </c>
      <c r="BC75" s="1231"/>
      <c r="BD75" s="1231"/>
      <c r="BE75" s="1231"/>
      <c r="BF75" s="1231"/>
      <c r="BG75" s="1231"/>
      <c r="BH75" s="1231"/>
      <c r="BI75" s="1231"/>
      <c r="BJ75" s="1231"/>
      <c r="BK75" s="1231"/>
      <c r="BL75" s="1231"/>
      <c r="BM75" s="1231"/>
      <c r="BN75" s="1231"/>
      <c r="BO75" s="1231"/>
      <c r="BP75" s="1228">
        <v>-3.7</v>
      </c>
      <c r="BQ75" s="1228"/>
      <c r="BR75" s="1228"/>
      <c r="BS75" s="1228"/>
      <c r="BT75" s="1228"/>
      <c r="BU75" s="1228"/>
      <c r="BV75" s="1228"/>
      <c r="BW75" s="1228"/>
      <c r="BX75" s="1228">
        <v>-2.6</v>
      </c>
      <c r="BY75" s="1228"/>
      <c r="BZ75" s="1228"/>
      <c r="CA75" s="1228"/>
      <c r="CB75" s="1228"/>
      <c r="CC75" s="1228"/>
      <c r="CD75" s="1228"/>
      <c r="CE75" s="1228"/>
      <c r="CF75" s="1228">
        <v>-2.6</v>
      </c>
      <c r="CG75" s="1228"/>
      <c r="CH75" s="1228"/>
      <c r="CI75" s="1228"/>
      <c r="CJ75" s="1228"/>
      <c r="CK75" s="1228"/>
      <c r="CL75" s="1228"/>
      <c r="CM75" s="1228"/>
      <c r="CN75" s="1228">
        <v>-2.1</v>
      </c>
      <c r="CO75" s="1228"/>
      <c r="CP75" s="1228"/>
      <c r="CQ75" s="1228"/>
      <c r="CR75" s="1228"/>
      <c r="CS75" s="1228"/>
      <c r="CT75" s="1228"/>
      <c r="CU75" s="1228"/>
      <c r="CV75" s="1228">
        <v>-2.2999999999999998</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570</v>
      </c>
      <c r="AO77" s="1233"/>
      <c r="AP77" s="1233"/>
      <c r="AQ77" s="1233"/>
      <c r="AR77" s="1233"/>
      <c r="AS77" s="1233"/>
      <c r="AT77" s="1233"/>
      <c r="AU77" s="1233"/>
      <c r="AV77" s="1233"/>
      <c r="AW77" s="1233"/>
      <c r="AX77" s="1233"/>
      <c r="AY77" s="1233"/>
      <c r="AZ77" s="1233"/>
      <c r="BA77" s="1233"/>
      <c r="BB77" s="1231" t="s">
        <v>568</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573</v>
      </c>
      <c r="BC79" s="1231"/>
      <c r="BD79" s="1231"/>
      <c r="BE79" s="1231"/>
      <c r="BF79" s="1231"/>
      <c r="BG79" s="1231"/>
      <c r="BH79" s="1231"/>
      <c r="BI79" s="1231"/>
      <c r="BJ79" s="1231"/>
      <c r="BK79" s="1231"/>
      <c r="BL79" s="1231"/>
      <c r="BM79" s="1231"/>
      <c r="BN79" s="1231"/>
      <c r="BO79" s="1231"/>
      <c r="BP79" s="1228">
        <v>-3.4</v>
      </c>
      <c r="BQ79" s="1228"/>
      <c r="BR79" s="1228"/>
      <c r="BS79" s="1228"/>
      <c r="BT79" s="1228"/>
      <c r="BU79" s="1228"/>
      <c r="BV79" s="1228"/>
      <c r="BW79" s="1228"/>
      <c r="BX79" s="1228">
        <v>-3.2</v>
      </c>
      <c r="BY79" s="1228"/>
      <c r="BZ79" s="1228"/>
      <c r="CA79" s="1228"/>
      <c r="CB79" s="1228"/>
      <c r="CC79" s="1228"/>
      <c r="CD79" s="1228"/>
      <c r="CE79" s="1228"/>
      <c r="CF79" s="1228">
        <v>-3.1</v>
      </c>
      <c r="CG79" s="1228"/>
      <c r="CH79" s="1228"/>
      <c r="CI79" s="1228"/>
      <c r="CJ79" s="1228"/>
      <c r="CK79" s="1228"/>
      <c r="CL79" s="1228"/>
      <c r="CM79" s="1228"/>
      <c r="CN79" s="1228">
        <v>-2.6</v>
      </c>
      <c r="CO79" s="1228"/>
      <c r="CP79" s="1228"/>
      <c r="CQ79" s="1228"/>
      <c r="CR79" s="1228"/>
      <c r="CS79" s="1228"/>
      <c r="CT79" s="1228"/>
      <c r="CU79" s="1228"/>
      <c r="CV79" s="1228">
        <v>-1.9</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nhDV7ZxzvWonGXG4K32VI2KrQN1+cjB/cnXoNis76C/X0kUe4oVoKFDep/RneFhVikyCG4MXlSFMr6d8G+hYSA==" saltValue="DHCt9PLR7hS/7jmGxhe0O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371CD-B928-42B2-9AE8-0BF4F25075B2}">
  <sheetPr>
    <pageSetUpPr fitToPage="1"/>
  </sheetPr>
  <dimension ref="A1:DR125"/>
  <sheetViews>
    <sheetView showGridLines="0" zoomScale="70" zoomScaleNormal="70" zoomScaleSheetLayoutView="70" workbookViewId="0">
      <selection activeCell="BJ62" sqref="BJ6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zoGY3Kgl1uP7RxZSjtjvXQOOoR5DCAjxxHwGi3OHz0WOIpO6X40AFrtusyT58nE4PO18NsgGZlTrtmOlJ5UPYQ==" saltValue="9gTDWOOXyB6Srxeh6QnBOQ=="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92D0D-942F-46E2-B37F-382E1D6A756A}">
  <sheetPr>
    <pageSetUpPr fitToPage="1"/>
  </sheetPr>
  <dimension ref="A1:DR125"/>
  <sheetViews>
    <sheetView showGridLines="0" topLeftCell="A85" zoomScaleNormal="100" zoomScaleSheetLayoutView="55" workbookViewId="0">
      <selection activeCell="AG111" sqref="AG11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471</v>
      </c>
    </row>
  </sheetData>
  <sheetProtection algorithmName="SHA-512" hashValue="olT0O/3UGmEI75fnJ0OrqAhVLT8aa4FXJv4dHJ+gqXhE2wodwrzH9cK2PtCG+y8gWk/1/VCx3AhpNZ1HrGvpuA==" saltValue="ijGhAJJQ3UpCbeENZ5gUTQ=="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520</v>
      </c>
      <c r="G2" s="137"/>
      <c r="H2" s="138"/>
    </row>
    <row r="3" spans="1:8" x14ac:dyDescent="0.15">
      <c r="A3" s="134" t="s">
        <v>513</v>
      </c>
      <c r="B3" s="139"/>
      <c r="C3" s="140"/>
      <c r="D3" s="141">
        <v>38176</v>
      </c>
      <c r="E3" s="142"/>
      <c r="F3" s="143">
        <v>50465</v>
      </c>
      <c r="G3" s="144"/>
      <c r="H3" s="145"/>
    </row>
    <row r="4" spans="1:8" x14ac:dyDescent="0.15">
      <c r="A4" s="146"/>
      <c r="B4" s="147"/>
      <c r="C4" s="148"/>
      <c r="D4" s="149">
        <v>27225</v>
      </c>
      <c r="E4" s="150"/>
      <c r="F4" s="151">
        <v>34193</v>
      </c>
      <c r="G4" s="152"/>
      <c r="H4" s="153"/>
    </row>
    <row r="5" spans="1:8" x14ac:dyDescent="0.15">
      <c r="A5" s="134" t="s">
        <v>515</v>
      </c>
      <c r="B5" s="139"/>
      <c r="C5" s="140"/>
      <c r="D5" s="141">
        <v>37372</v>
      </c>
      <c r="E5" s="142"/>
      <c r="F5" s="143">
        <v>51679</v>
      </c>
      <c r="G5" s="144"/>
      <c r="H5" s="145"/>
    </row>
    <row r="6" spans="1:8" x14ac:dyDescent="0.15">
      <c r="A6" s="146"/>
      <c r="B6" s="147"/>
      <c r="C6" s="148"/>
      <c r="D6" s="149">
        <v>28467</v>
      </c>
      <c r="E6" s="150"/>
      <c r="F6" s="151">
        <v>35132</v>
      </c>
      <c r="G6" s="152"/>
      <c r="H6" s="153"/>
    </row>
    <row r="7" spans="1:8" x14ac:dyDescent="0.15">
      <c r="A7" s="134" t="s">
        <v>516</v>
      </c>
      <c r="B7" s="139"/>
      <c r="C7" s="140"/>
      <c r="D7" s="141">
        <v>35355</v>
      </c>
      <c r="E7" s="142"/>
      <c r="F7" s="143">
        <v>49665</v>
      </c>
      <c r="G7" s="144"/>
      <c r="H7" s="145"/>
    </row>
    <row r="8" spans="1:8" x14ac:dyDescent="0.15">
      <c r="A8" s="146"/>
      <c r="B8" s="147"/>
      <c r="C8" s="148"/>
      <c r="D8" s="149">
        <v>28663</v>
      </c>
      <c r="E8" s="150"/>
      <c r="F8" s="151">
        <v>34678</v>
      </c>
      <c r="G8" s="152"/>
      <c r="H8" s="153"/>
    </row>
    <row r="9" spans="1:8" x14ac:dyDescent="0.15">
      <c r="A9" s="134" t="s">
        <v>517</v>
      </c>
      <c r="B9" s="139"/>
      <c r="C9" s="140"/>
      <c r="D9" s="141">
        <v>50240</v>
      </c>
      <c r="E9" s="142"/>
      <c r="F9" s="143">
        <v>63439</v>
      </c>
      <c r="G9" s="144"/>
      <c r="H9" s="145"/>
    </row>
    <row r="10" spans="1:8" x14ac:dyDescent="0.15">
      <c r="A10" s="146"/>
      <c r="B10" s="147"/>
      <c r="C10" s="148"/>
      <c r="D10" s="149">
        <v>41058</v>
      </c>
      <c r="E10" s="150"/>
      <c r="F10" s="151">
        <v>46463</v>
      </c>
      <c r="G10" s="152"/>
      <c r="H10" s="153"/>
    </row>
    <row r="11" spans="1:8" x14ac:dyDescent="0.15">
      <c r="A11" s="134" t="s">
        <v>518</v>
      </c>
      <c r="B11" s="139"/>
      <c r="C11" s="140"/>
      <c r="D11" s="141">
        <v>58396</v>
      </c>
      <c r="E11" s="142"/>
      <c r="F11" s="143">
        <v>60097</v>
      </c>
      <c r="G11" s="144"/>
      <c r="H11" s="145"/>
    </row>
    <row r="12" spans="1:8" x14ac:dyDescent="0.15">
      <c r="A12" s="146"/>
      <c r="B12" s="147"/>
      <c r="C12" s="154"/>
      <c r="D12" s="149">
        <v>49004</v>
      </c>
      <c r="E12" s="150"/>
      <c r="F12" s="151">
        <v>43011</v>
      </c>
      <c r="G12" s="152"/>
      <c r="H12" s="153"/>
    </row>
    <row r="13" spans="1:8" x14ac:dyDescent="0.15">
      <c r="A13" s="134"/>
      <c r="B13" s="139"/>
      <c r="C13" s="140"/>
      <c r="D13" s="141">
        <v>43908</v>
      </c>
      <c r="E13" s="142"/>
      <c r="F13" s="143">
        <v>55069</v>
      </c>
      <c r="G13" s="155"/>
      <c r="H13" s="145"/>
    </row>
    <row r="14" spans="1:8" x14ac:dyDescent="0.15">
      <c r="A14" s="146"/>
      <c r="B14" s="147"/>
      <c r="C14" s="148"/>
      <c r="D14" s="149">
        <v>34883</v>
      </c>
      <c r="E14" s="150"/>
      <c r="F14" s="151">
        <v>38695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4.3600000000000003</v>
      </c>
      <c r="C19" s="156">
        <f>ROUND(VALUE(SUBSTITUTE(実質収支比率等に係る経年分析!G$48,"▲","-")),2)</f>
        <v>5.7</v>
      </c>
      <c r="D19" s="156">
        <f>ROUND(VALUE(SUBSTITUTE(実質収支比率等に係る経年分析!H$48,"▲","-")),2)</f>
        <v>1.55</v>
      </c>
      <c r="E19" s="156">
        <f>ROUND(VALUE(SUBSTITUTE(実質収支比率等に係る経年分析!I$48,"▲","-")),2)</f>
        <v>1.47</v>
      </c>
      <c r="F19" s="156">
        <f>ROUND(VALUE(SUBSTITUTE(実質収支比率等に係る経年分析!J$48,"▲","-")),2)</f>
        <v>0.08</v>
      </c>
    </row>
    <row r="20" spans="1:11" x14ac:dyDescent="0.15">
      <c r="A20" s="156" t="s">
        <v>53</v>
      </c>
      <c r="B20" s="156">
        <f>ROUND(VALUE(SUBSTITUTE(実質収支比率等に係る経年分析!F$47,"▲","-")),2)</f>
        <v>30.5</v>
      </c>
      <c r="C20" s="156">
        <f>ROUND(VALUE(SUBSTITUTE(実質収支比率等に係る経年分析!G$47,"▲","-")),2)</f>
        <v>31.82</v>
      </c>
      <c r="D20" s="156">
        <f>ROUND(VALUE(SUBSTITUTE(実質収支比率等に係る経年分析!H$47,"▲","-")),2)</f>
        <v>31.48</v>
      </c>
      <c r="E20" s="156">
        <f>ROUND(VALUE(SUBSTITUTE(実質収支比率等に係る経年分析!I$47,"▲","-")),2)</f>
        <v>26.84</v>
      </c>
      <c r="F20" s="156">
        <f>ROUND(VALUE(SUBSTITUTE(実質収支比率等に係る経年分析!J$47,"▲","-")),2)</f>
        <v>23.19</v>
      </c>
    </row>
    <row r="21" spans="1:11" x14ac:dyDescent="0.15">
      <c r="A21" s="156" t="s">
        <v>54</v>
      </c>
      <c r="B21" s="156">
        <f>IF(ISNUMBER(VALUE(SUBSTITUTE(実質収支比率等に係る経年分析!F$49,"▲","-"))),ROUND(VALUE(SUBSTITUTE(実質収支比率等に係る経年分析!F$49,"▲","-")),2),NA())</f>
        <v>-2.87</v>
      </c>
      <c r="C21" s="156">
        <f>IF(ISNUMBER(VALUE(SUBSTITUTE(実質収支比率等に係る経年分析!G$49,"▲","-"))),ROUND(VALUE(SUBSTITUTE(実質収支比率等に係る経年分析!G$49,"▲","-")),2),NA())</f>
        <v>1.46</v>
      </c>
      <c r="D21" s="156">
        <f>IF(ISNUMBER(VALUE(SUBSTITUTE(実質収支比率等に係る経年分析!H$49,"▲","-"))),ROUND(VALUE(SUBSTITUTE(実質収支比率等に係る経年分析!H$49,"▲","-")),2),NA())</f>
        <v>-6.28</v>
      </c>
      <c r="E21" s="156">
        <f>IF(ISNUMBER(VALUE(SUBSTITUTE(実質収支比率等に係る経年分析!I$49,"▲","-"))),ROUND(VALUE(SUBSTITUTE(実質収支比率等に係る経年分析!I$49,"▲","-")),2),NA())</f>
        <v>-3.78</v>
      </c>
      <c r="F21" s="156">
        <f>IF(ISNUMBER(VALUE(SUBSTITUTE(実質収支比率等に係る経年分析!J$49,"▲","-"))),ROUND(VALUE(SUBSTITUTE(実質収支比率等に係る経年分析!J$49,"▲","-")),2),NA())</f>
        <v>-4.4000000000000004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4.3600000000000003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5.7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0.08</v>
      </c>
    </row>
    <row r="34" spans="1:16" x14ac:dyDescent="0.15">
      <c r="A34" s="157" t="str">
        <f>IF(連結実質赤字比率に係る赤字・黒字の構成分析!C$36="",NA(),連結実質赤字比率に係る赤字・黒字の構成分析!C$36)</f>
        <v>後期高齢者医療特別会計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0.14000000000000001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0.08</v>
      </c>
    </row>
    <row r="35" spans="1:16" x14ac:dyDescent="0.15">
      <c r="A35" s="157" t="str">
        <f>IF(連結実質赤字比率に係る赤字・黒字の構成分析!C$35="",NA(),連結実質赤字比率に係る赤字・黒字の構成分析!C$35)</f>
        <v>国民健康保険事業特別会計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0.65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0.28000000000000003</v>
      </c>
    </row>
    <row r="36" spans="1:16" x14ac:dyDescent="0.15">
      <c r="A36" s="157" t="str">
        <f>IF(連結実質赤字比率に係る赤字・黒字の構成分析!C$34="",NA(),連結実質赤字比率に係る赤字・黒字の構成分析!C$34)</f>
        <v>介護保険特別会計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1.0900000000000001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0.78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0.23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0.66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11469</v>
      </c>
      <c r="E42" s="158"/>
      <c r="F42" s="158"/>
      <c r="G42" s="158">
        <f>'実質公債費比率（分子）の構造'!L$52</f>
        <v>11050</v>
      </c>
      <c r="H42" s="158"/>
      <c r="I42" s="158"/>
      <c r="J42" s="158">
        <f>'実質公債費比率（分子）の構造'!M$52</f>
        <v>10541</v>
      </c>
      <c r="K42" s="158"/>
      <c r="L42" s="158"/>
      <c r="M42" s="158">
        <f>'実質公債費比率（分子）の構造'!N$52</f>
        <v>9186</v>
      </c>
      <c r="N42" s="158"/>
      <c r="O42" s="158"/>
      <c r="P42" s="158">
        <f>'実質公債費比率（分子）の構造'!O$52</f>
        <v>7497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3521</v>
      </c>
      <c r="C44" s="158"/>
      <c r="D44" s="158"/>
      <c r="E44" s="158">
        <f>'実質公債費比率（分子）の構造'!L$50</f>
        <v>6665</v>
      </c>
      <c r="F44" s="158"/>
      <c r="G44" s="158"/>
      <c r="H44" s="158">
        <f>'実質公債費比率（分子）の構造'!M$50</f>
        <v>2368</v>
      </c>
      <c r="I44" s="158"/>
      <c r="J44" s="158"/>
      <c r="K44" s="158">
        <f>'実質公債費比率（分子）の構造'!N$50</f>
        <v>4308</v>
      </c>
      <c r="L44" s="158"/>
      <c r="M44" s="158"/>
      <c r="N44" s="158">
        <f>'実質公債費比率（分子）の構造'!O$50</f>
        <v>2379</v>
      </c>
      <c r="O44" s="158"/>
      <c r="P44" s="158"/>
    </row>
    <row r="45" spans="1:16" x14ac:dyDescent="0.15">
      <c r="A45" s="158" t="s">
        <v>63</v>
      </c>
      <c r="B45" s="158">
        <f>'実質公債費比率（分子）の構造'!K$49</f>
        <v>211</v>
      </c>
      <c r="C45" s="158"/>
      <c r="D45" s="158"/>
      <c r="E45" s="158">
        <f>'実質公債費比率（分子）の構造'!L$49</f>
        <v>208</v>
      </c>
      <c r="F45" s="158"/>
      <c r="G45" s="158"/>
      <c r="H45" s="158">
        <f>'実質公債費比率（分子）の構造'!M$49</f>
        <v>203</v>
      </c>
      <c r="I45" s="158"/>
      <c r="J45" s="158"/>
      <c r="K45" s="158">
        <f>'実質公債費比率（分子）の構造'!N$49</f>
        <v>247</v>
      </c>
      <c r="L45" s="158"/>
      <c r="M45" s="158"/>
      <c r="N45" s="158">
        <f>'実質公債費比率（分子）の構造'!O$49</f>
        <v>362</v>
      </c>
      <c r="O45" s="158"/>
      <c r="P45" s="158"/>
    </row>
    <row r="46" spans="1:16" x14ac:dyDescent="0.15">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15">
      <c r="A47" s="158" t="s">
        <v>12</v>
      </c>
      <c r="B47" s="158">
        <f>'実質公債費比率（分子）の構造'!K$47</f>
        <v>138</v>
      </c>
      <c r="C47" s="158"/>
      <c r="D47" s="158"/>
      <c r="E47" s="158">
        <f>'実質公債費比率（分子）の構造'!L$47</f>
        <v>75</v>
      </c>
      <c r="F47" s="158"/>
      <c r="G47" s="158"/>
      <c r="H47" s="158">
        <f>'実質公債費比率（分子）の構造'!M$47</f>
        <v>75</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2493</v>
      </c>
      <c r="C49" s="158"/>
      <c r="D49" s="158"/>
      <c r="E49" s="158">
        <f>'実質公債費比率（分子）の構造'!L$45</f>
        <v>2333</v>
      </c>
      <c r="F49" s="158"/>
      <c r="G49" s="158"/>
      <c r="H49" s="158">
        <f>'実質公債費比率（分子）の構造'!M$45</f>
        <v>1885</v>
      </c>
      <c r="I49" s="158"/>
      <c r="J49" s="158"/>
      <c r="K49" s="158">
        <f>'実質公債費比率（分子）の構造'!N$45</f>
        <v>1725</v>
      </c>
      <c r="L49" s="158"/>
      <c r="M49" s="158"/>
      <c r="N49" s="158">
        <f>'実質公債費比率（分子）の構造'!O$45</f>
        <v>1513</v>
      </c>
      <c r="O49" s="158"/>
      <c r="P49" s="158"/>
    </row>
    <row r="50" spans="1:16" x14ac:dyDescent="0.15">
      <c r="A50" s="158" t="s">
        <v>67</v>
      </c>
      <c r="B50" s="158" t="e">
        <f>NA()</f>
        <v>#N/A</v>
      </c>
      <c r="C50" s="158">
        <f>IF(ISNUMBER('実質公債費比率（分子）の構造'!K$53),'実質公債費比率（分子）の構造'!K$53,NA())</f>
        <v>-5106</v>
      </c>
      <c r="D50" s="158" t="e">
        <f>NA()</f>
        <v>#N/A</v>
      </c>
      <c r="E50" s="158" t="e">
        <f>NA()</f>
        <v>#N/A</v>
      </c>
      <c r="F50" s="158">
        <f>IF(ISNUMBER('実質公債費比率（分子）の構造'!L$53),'実質公債費比率（分子）の構造'!L$53,NA())</f>
        <v>-1769</v>
      </c>
      <c r="G50" s="158" t="e">
        <f>NA()</f>
        <v>#N/A</v>
      </c>
      <c r="H50" s="158" t="e">
        <f>NA()</f>
        <v>#N/A</v>
      </c>
      <c r="I50" s="158">
        <f>IF(ISNUMBER('実質公債費比率（分子）の構造'!M$53),'実質公債費比率（分子）の構造'!M$53,NA())</f>
        <v>-6010</v>
      </c>
      <c r="J50" s="158" t="e">
        <f>NA()</f>
        <v>#N/A</v>
      </c>
      <c r="K50" s="158" t="e">
        <f>NA()</f>
        <v>#N/A</v>
      </c>
      <c r="L50" s="158">
        <f>IF(ISNUMBER('実質公債費比率（分子）の構造'!N$53),'実質公債費比率（分子）の構造'!N$53,NA())</f>
        <v>-2906</v>
      </c>
      <c r="M50" s="158" t="e">
        <f>NA()</f>
        <v>#N/A</v>
      </c>
      <c r="N50" s="158" t="e">
        <f>NA()</f>
        <v>#N/A</v>
      </c>
      <c r="O50" s="158">
        <f>IF(ISNUMBER('実質公債費比率（分子）の構造'!O$53),'実質公債費比率（分子）の構造'!O$53,NA())</f>
        <v>-3243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86068</v>
      </c>
      <c r="E56" s="157"/>
      <c r="F56" s="157"/>
      <c r="G56" s="157">
        <f>'将来負担比率（分子）の構造'!J$52</f>
        <v>80890</v>
      </c>
      <c r="H56" s="157"/>
      <c r="I56" s="157"/>
      <c r="J56" s="157">
        <f>'将来負担比率（分子）の構造'!K$52</f>
        <v>71602</v>
      </c>
      <c r="K56" s="157"/>
      <c r="L56" s="157"/>
      <c r="M56" s="157">
        <f>'将来負担比率（分子）の構造'!L$52</f>
        <v>63319</v>
      </c>
      <c r="N56" s="157"/>
      <c r="O56" s="157"/>
      <c r="P56" s="157">
        <f>'将来負担比率（分子）の構造'!M$52</f>
        <v>60613</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118073</v>
      </c>
      <c r="E58" s="157"/>
      <c r="F58" s="157"/>
      <c r="G58" s="157">
        <f>'将来負担比率（分子）の構造'!J$50</f>
        <v>126055</v>
      </c>
      <c r="H58" s="157"/>
      <c r="I58" s="157"/>
      <c r="J58" s="157">
        <f>'将来負担比率（分子）の構造'!K$50</f>
        <v>129875</v>
      </c>
      <c r="K58" s="157"/>
      <c r="L58" s="157"/>
      <c r="M58" s="157">
        <f>'将来負担比率（分子）の構造'!L$50</f>
        <v>127686</v>
      </c>
      <c r="N58" s="157"/>
      <c r="O58" s="157"/>
      <c r="P58" s="157">
        <f>'将来負担比率（分子）の構造'!M$50</f>
        <v>118961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v>
      </c>
      <c r="C61" s="157"/>
      <c r="D61" s="157"/>
      <c r="E61" s="157">
        <f>'将来負担比率（分子）の構造'!J$46</f>
        <v>1</v>
      </c>
      <c r="F61" s="157"/>
      <c r="G61" s="157"/>
      <c r="H61" s="157">
        <f>'将来負担比率（分子）の構造'!K$46</f>
        <v>2</v>
      </c>
      <c r="I61" s="157"/>
      <c r="J61" s="157"/>
      <c r="K61" s="157">
        <f>'将来負担比率（分子）の構造'!L$46</f>
        <v>2</v>
      </c>
      <c r="L61" s="157"/>
      <c r="M61" s="157"/>
      <c r="N61" s="157">
        <f>'将来負担比率（分子）の構造'!M$46</f>
        <v>1</v>
      </c>
      <c r="O61" s="157"/>
      <c r="P61" s="157"/>
    </row>
    <row r="62" spans="1:16" x14ac:dyDescent="0.15">
      <c r="A62" s="157" t="s">
        <v>35</v>
      </c>
      <c r="B62" s="157">
        <f>'将来負担比率（分子）の構造'!I$45</f>
        <v>29627</v>
      </c>
      <c r="C62" s="157"/>
      <c r="D62" s="157"/>
      <c r="E62" s="157">
        <f>'将来負担比率（分子）の構造'!J$45</f>
        <v>27478</v>
      </c>
      <c r="F62" s="157"/>
      <c r="G62" s="157"/>
      <c r="H62" s="157">
        <f>'将来負担比率（分子）の構造'!K$45</f>
        <v>27032</v>
      </c>
      <c r="I62" s="157"/>
      <c r="J62" s="157"/>
      <c r="K62" s="157">
        <f>'将来負担比率（分子）の構造'!L$45</f>
        <v>27006</v>
      </c>
      <c r="L62" s="157"/>
      <c r="M62" s="157"/>
      <c r="N62" s="157">
        <f>'将来負担比率（分子）の構造'!M$45</f>
        <v>25956</v>
      </c>
      <c r="O62" s="157"/>
      <c r="P62" s="157"/>
    </row>
    <row r="63" spans="1:16" x14ac:dyDescent="0.15">
      <c r="A63" s="157" t="s">
        <v>34</v>
      </c>
      <c r="B63" s="157">
        <f>'将来負担比率（分子）の構造'!I$44</f>
        <v>2794</v>
      </c>
      <c r="C63" s="157"/>
      <c r="D63" s="157"/>
      <c r="E63" s="157">
        <f>'将来負担比率（分子）の構造'!J$44</f>
        <v>3170</v>
      </c>
      <c r="F63" s="157"/>
      <c r="G63" s="157"/>
      <c r="H63" s="157">
        <f>'将来負担比率（分子）の構造'!K$44</f>
        <v>3878</v>
      </c>
      <c r="I63" s="157"/>
      <c r="J63" s="157"/>
      <c r="K63" s="157">
        <f>'将来負担比率（分子）の構造'!L$44</f>
        <v>3991</v>
      </c>
      <c r="L63" s="157"/>
      <c r="M63" s="157"/>
      <c r="N63" s="157">
        <f>'将来負担比率（分子）の構造'!M$44</f>
        <v>4811</v>
      </c>
      <c r="O63" s="157"/>
      <c r="P63" s="157"/>
    </row>
    <row r="64" spans="1:16" x14ac:dyDescent="0.15">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15">
      <c r="A65" s="157" t="s">
        <v>32</v>
      </c>
      <c r="B65" s="157">
        <f>'将来負担比率（分子）の構造'!I$42</f>
        <v>10695</v>
      </c>
      <c r="C65" s="157"/>
      <c r="D65" s="157"/>
      <c r="E65" s="157">
        <f>'将来負担比率（分子）の構造'!J$42</f>
        <v>8565</v>
      </c>
      <c r="F65" s="157"/>
      <c r="G65" s="157"/>
      <c r="H65" s="157">
        <f>'将来負担比率（分子）の構造'!K$42</f>
        <v>8546</v>
      </c>
      <c r="I65" s="157"/>
      <c r="J65" s="157"/>
      <c r="K65" s="157">
        <f>'将来負担比率（分子）の構造'!L$42</f>
        <v>7007</v>
      </c>
      <c r="L65" s="157"/>
      <c r="M65" s="157"/>
      <c r="N65" s="157">
        <f>'将来負担比率（分子）の構造'!M$42</f>
        <v>6615</v>
      </c>
      <c r="O65" s="157"/>
      <c r="P65" s="157"/>
    </row>
    <row r="66" spans="1:16" x14ac:dyDescent="0.15">
      <c r="A66" s="157" t="s">
        <v>31</v>
      </c>
      <c r="B66" s="157">
        <f>'将来負担比率（分子）の構造'!I$41</f>
        <v>18277</v>
      </c>
      <c r="C66" s="157"/>
      <c r="D66" s="157"/>
      <c r="E66" s="157">
        <f>'将来負担比率（分子）の構造'!J$41</f>
        <v>17150</v>
      </c>
      <c r="F66" s="157"/>
      <c r="G66" s="157"/>
      <c r="H66" s="157">
        <f>'将来負担比率（分子）の構造'!K$41</f>
        <v>14865</v>
      </c>
      <c r="I66" s="157"/>
      <c r="J66" s="157"/>
      <c r="K66" s="157">
        <f>'将来負担比率（分子）の構造'!L$41</f>
        <v>15248</v>
      </c>
      <c r="L66" s="157"/>
      <c r="M66" s="157"/>
      <c r="N66" s="157">
        <f>'将来負担比率（分子）の構造'!M$41</f>
        <v>21860</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54965</v>
      </c>
      <c r="C72" s="161">
        <f>基金残高に係る経年分析!G55</f>
        <v>49357</v>
      </c>
      <c r="D72" s="161">
        <f>基金残高に係る経年分析!H55</f>
        <v>44779</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69051</v>
      </c>
      <c r="C74" s="161">
        <f>基金残高に係る経年分析!G57</f>
        <v>72863</v>
      </c>
      <c r="D74" s="161">
        <f>基金残高に係る経年分析!H57</f>
        <v>72392</v>
      </c>
    </row>
  </sheetData>
  <sheetProtection algorithmName="SHA-512" hashValue="JUSrZur0ALLLcdd8Ux9wpakDKuGiF24AZ+2VtGF+YL2zPSEFFxA8HV4BVljeWnpxFXK4DR+GaoDxlDPNTPGhNA==" saltValue="tdkfm0FFkGGt5twXk9i+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vt:i4>
      </vt:variant>
    </vt:vector>
  </HeadingPairs>
  <TitlesOfParts>
    <vt:vector size="18"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lpstr>'各会計、関係団体の財政状況及び健全化判断比率'!Print_Area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2026-09-07T02:24:49Z</cp:lastPrinted>
  <dcterms:created xsi:type="dcterms:W3CDTF">2026-02-23T05:49:48Z</dcterms:created>
  <dcterms:modified xsi:type="dcterms:W3CDTF">2026-09-07T02:25:13Z</dcterms:modified>
  <cp:category/>
</cp:coreProperties>
</file>