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3B123696-0D8B-43C1-9C22-BB08A0A0F1BD}" xr6:coauthVersionLast="47" xr6:coauthVersionMax="47" xr10:uidLastSave="{00000000-0000-0000-0000-000000000000}"/>
  <bookViews>
    <workbookView xWindow="-120" yWindow="-120" windowWidth="29040" windowHeight="15720" xr2:uid="{00000000-000D-0000-FFFF-FFFF00000000}"/>
  </bookViews>
  <sheets>
    <sheet name="【居宅介護支援】加算に対する体制届提出書類一覧" sheetId="8" r:id="rId1"/>
    <sheet name="別紙１－１" sheetId="19" r:id="rId2"/>
    <sheet name="備考（1）" sheetId="20" r:id="rId3"/>
    <sheet name="別紙１－２" sheetId="21" r:id="rId4"/>
    <sheet name="別紙１－4" sheetId="23" r:id="rId5"/>
    <sheet name="備考（1－2）" sheetId="22" r:id="rId6"/>
    <sheet name="別紙3－2" sheetId="9" r:id="rId7"/>
    <sheet name="別紙36 " sheetId="17" r:id="rId8"/>
    <sheet name="別紙36-2" sheetId="5" r:id="rId9"/>
    <sheet name="別紙50" sheetId="24" r:id="rId10"/>
    <sheet name="標準様式1【記載例】居宅介護支援" sheetId="12" r:id="rId11"/>
    <sheet name="(標準様式1)居宅介護支援" sheetId="13" r:id="rId12"/>
    <sheet name="記入方法" sheetId="15" r:id="rId13"/>
    <sheet name="プルダウン・リスト" sheetId="16" r:id="rId14"/>
    <sheet name="基準の遵守状況" sheetId="11" r:id="rId15"/>
  </sheets>
  <externalReferences>
    <externalReference r:id="rId16"/>
    <externalReference r:id="rId17"/>
    <externalReference r:id="rId18"/>
  </externalReferences>
  <definedNames>
    <definedName name="ｋ" localSheetId="4">#REF!</definedName>
    <definedName name="ｋ" localSheetId="7">#REF!</definedName>
    <definedName name="ｋ" localSheetId="8">#REF!</definedName>
    <definedName name="ｋ">#N/A</definedName>
    <definedName name="_xlnm.Print_Area" localSheetId="11">'(標準様式1)居宅介護支援'!$A$1:$BD$51</definedName>
    <definedName name="_xlnm.Print_Area" localSheetId="0">【居宅介護支援】加算に対する体制届提出書類一覧!$A$1:$E$33</definedName>
    <definedName name="_xlnm.Print_Area" localSheetId="14">基準の遵守状況!$A$1:$O$110</definedName>
    <definedName name="_xlnm.Print_Area" localSheetId="12">記入方法!$A$1:$O$77</definedName>
    <definedName name="_xlnm.Print_Area" localSheetId="2">'備考（1）'!$A$1:$S$77</definedName>
    <definedName name="_xlnm.Print_Area" localSheetId="5">'備考（1－2）'!$A$1:$S$48</definedName>
    <definedName name="_xlnm.Print_Area" localSheetId="10">標準様式1【記載例】居宅介護支援!$A$1:$BD$51</definedName>
    <definedName name="_xlnm.Print_Area" localSheetId="1">'別紙１－１'!$A$1:$AF$21</definedName>
    <definedName name="_xlnm.Print_Area" localSheetId="3">'別紙１－２'!$A$1:$AF$17</definedName>
    <definedName name="_xlnm.Print_Area" localSheetId="4">'別紙１－4'!$A$1:$AF$12</definedName>
    <definedName name="_xlnm.Print_Area" localSheetId="6">'別紙3－2'!$A$1:$AK$77</definedName>
    <definedName name="_xlnm.Print_Area" localSheetId="7">'別紙36 '!$A$1:$Y$65</definedName>
    <definedName name="_xlnm.Print_Area" localSheetId="8">'別紙36-2'!$A$1:$Z$42</definedName>
    <definedName name="_xlnm.Print_Area" localSheetId="9">別紙50!$A$1:$AL$64</definedName>
    <definedName name="_xlnm.Print_Titles" localSheetId="11">'(標準様式1)居宅介護支援'!$1:$13</definedName>
    <definedName name="_xlnm.Print_Titles" localSheetId="10">標準様式1【記載例】居宅介護支援!$1:$13</definedName>
    <definedName name="Z_918D9391_3166_42FD_8CCC_73DDA136E9AD_.wvu.PrintArea" localSheetId="4" hidden="1">'別紙１－4'!$A$1:$AF$12</definedName>
    <definedName name="サービス種別">[1]サービス種類一覧!$B$4:$B$20</definedName>
    <definedName name="サービス種類">[2]サービス種類一覧!$C$4:$C$20</definedName>
    <definedName name="サービス名" localSheetId="4">#REF!</definedName>
    <definedName name="サービス名" localSheetId="7">#REF!</definedName>
    <definedName name="サービス名" localSheetId="8">#REF!</definedName>
    <definedName name="サービス名">#N/A</definedName>
    <definedName name="サービス名称" localSheetId="4">#REF!</definedName>
    <definedName name="サービス名称" localSheetId="7">#REF!</definedName>
    <definedName name="サービス名称" localSheetId="8">#REF!</definedName>
    <definedName name="サービス名称">#N/A</definedName>
    <definedName name="だだ" localSheetId="4">#REF!</definedName>
    <definedName name="だだ" localSheetId="7">#REF!</definedName>
    <definedName name="だだ" localSheetId="8">#REF!</definedName>
    <definedName name="だだ">#N/A</definedName>
    <definedName name="っっｋ" localSheetId="4">#REF!</definedName>
    <definedName name="っっｋ" localSheetId="7">#REF!</definedName>
    <definedName name="っっｋ" localSheetId="8">#REF!</definedName>
    <definedName name="っっｋ">#N/A</definedName>
    <definedName name="っっっっｌ" localSheetId="4">#REF!</definedName>
    <definedName name="っっっっｌ" localSheetId="7">#REF!</definedName>
    <definedName name="っっっっｌ" localSheetId="8">#REF!</definedName>
    <definedName name="っっっっｌ">#N/A</definedName>
    <definedName name="介護支援専門員">プルダウン・リスト!$D$16:$D$28</definedName>
    <definedName name="介護予防支援担当職員">プルダウン・リスト!$E$16:$E$28</definedName>
    <definedName name="確認" localSheetId="4">#REF!</definedName>
    <definedName name="確認" localSheetId="7">#REF!</definedName>
    <definedName name="確認" localSheetId="8">#REF!</definedName>
    <definedName name="確認">#N/A</definedName>
    <definedName name="管理者">プルダウン・リスト!$C$16:$C$28</definedName>
    <definedName name="種類">[3]サービス種類一覧!$A$4:$A$20</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13" l="1"/>
  <c r="H44" i="13"/>
  <c r="C44" i="13"/>
  <c r="P40" i="13"/>
  <c r="C50" i="13" s="1"/>
  <c r="M50" i="13" s="1"/>
  <c r="L40" i="13"/>
  <c r="C45" i="13" s="1"/>
  <c r="M45" i="13" s="1"/>
  <c r="H50" i="13" s="1"/>
  <c r="J40" i="13"/>
  <c r="G39" i="13"/>
  <c r="E39" i="13"/>
  <c r="G38" i="13"/>
  <c r="E38" i="13"/>
  <c r="G37" i="13"/>
  <c r="E37" i="13"/>
  <c r="G36" i="13"/>
  <c r="G40" i="13" s="1"/>
  <c r="E36" i="13"/>
  <c r="E40" i="13" s="1"/>
  <c r="AU31" i="13"/>
  <c r="AW31" i="13" s="1"/>
  <c r="AW30" i="13"/>
  <c r="AU30" i="13"/>
  <c r="AU29" i="13"/>
  <c r="AW29" i="13" s="1"/>
  <c r="AW28" i="13"/>
  <c r="AU28" i="13"/>
  <c r="AU27" i="13"/>
  <c r="AW27" i="13" s="1"/>
  <c r="AW26" i="13"/>
  <c r="AU26" i="13"/>
  <c r="AU25" i="13"/>
  <c r="AW25" i="13" s="1"/>
  <c r="AW24" i="13"/>
  <c r="AU24" i="13"/>
  <c r="AU23" i="13"/>
  <c r="AW23" i="13" s="1"/>
  <c r="AW22" i="13"/>
  <c r="AU22" i="13"/>
  <c r="AU21" i="13"/>
  <c r="AW21" i="13" s="1"/>
  <c r="AW20" i="13"/>
  <c r="AU20" i="13"/>
  <c r="AU19" i="13"/>
  <c r="AW19" i="13" s="1"/>
  <c r="AW18" i="13"/>
  <c r="AU18" i="13"/>
  <c r="AU17" i="13"/>
  <c r="AW17" i="13" s="1"/>
  <c r="AW16" i="13"/>
  <c r="AU16" i="13"/>
  <c r="B16" i="13"/>
  <c r="B17" i="13" s="1"/>
  <c r="B18" i="13" s="1"/>
  <c r="B19" i="13" s="1"/>
  <c r="B20" i="13" s="1"/>
  <c r="B21" i="13" s="1"/>
  <c r="B22" i="13" s="1"/>
  <c r="B23" i="13" s="1"/>
  <c r="B24" i="13" s="1"/>
  <c r="B25" i="13" s="1"/>
  <c r="B26" i="13" s="1"/>
  <c r="B27" i="13" s="1"/>
  <c r="B28" i="13" s="1"/>
  <c r="B29" i="13" s="1"/>
  <c r="B30" i="13" s="1"/>
  <c r="B31" i="13" s="1"/>
  <c r="AU15" i="13"/>
  <c r="AW15" i="13" s="1"/>
  <c r="B15" i="13"/>
  <c r="AW14" i="13"/>
  <c r="AU14" i="13"/>
  <c r="AS12" i="13"/>
  <c r="AS13" i="13" s="1"/>
  <c r="AT11" i="13"/>
  <c r="AT12" i="13" s="1"/>
  <c r="AT13" i="13" s="1"/>
  <c r="AS11" i="13"/>
  <c r="AR11" i="13"/>
  <c r="AR12" i="13" s="1"/>
  <c r="AR13" i="13" s="1"/>
  <c r="AU9" i="13"/>
  <c r="X2" i="13"/>
  <c r="H45" i="12"/>
  <c r="H44" i="12"/>
  <c r="C44" i="12"/>
  <c r="P40" i="12"/>
  <c r="C50" i="12" s="1"/>
  <c r="L40" i="12"/>
  <c r="C45" i="12" s="1"/>
  <c r="M45" i="12" s="1"/>
  <c r="H50" i="12" s="1"/>
  <c r="J40" i="12"/>
  <c r="G39" i="12"/>
  <c r="E39" i="12"/>
  <c r="G37" i="12"/>
  <c r="E37" i="12"/>
  <c r="AW31" i="12"/>
  <c r="AU31" i="12"/>
  <c r="AU30" i="12"/>
  <c r="AW30" i="12" s="1"/>
  <c r="AW29" i="12"/>
  <c r="AU29" i="12"/>
  <c r="AU28" i="12"/>
  <c r="AW28" i="12" s="1"/>
  <c r="AW27" i="12"/>
  <c r="AU27" i="12"/>
  <c r="AU26" i="12"/>
  <c r="AW26" i="12" s="1"/>
  <c r="AW25" i="12"/>
  <c r="AU25" i="12"/>
  <c r="AU24" i="12"/>
  <c r="AW24" i="12" s="1"/>
  <c r="AW23" i="12"/>
  <c r="AU23" i="12"/>
  <c r="AU22" i="12"/>
  <c r="AW22" i="12" s="1"/>
  <c r="AW21" i="12"/>
  <c r="AU21" i="12"/>
  <c r="AU20" i="12"/>
  <c r="AW20" i="12" s="1"/>
  <c r="AW19" i="12"/>
  <c r="AU19" i="12"/>
  <c r="AU18" i="12"/>
  <c r="E38" i="12" s="1"/>
  <c r="AW17" i="12"/>
  <c r="AU17" i="12"/>
  <c r="AU16" i="12"/>
  <c r="AW16" i="12" s="1"/>
  <c r="AW15" i="12"/>
  <c r="G36" i="12" s="1"/>
  <c r="AU15" i="12"/>
  <c r="E36" i="12" s="1"/>
  <c r="B15" i="12"/>
  <c r="B16" i="12" s="1"/>
  <c r="B17" i="12" s="1"/>
  <c r="B18" i="12" s="1"/>
  <c r="B19" i="12" s="1"/>
  <c r="B20" i="12" s="1"/>
  <c r="B21" i="12" s="1"/>
  <c r="B22" i="12" s="1"/>
  <c r="B23" i="12" s="1"/>
  <c r="B24" i="12" s="1"/>
  <c r="B25" i="12" s="1"/>
  <c r="B26" i="12" s="1"/>
  <c r="B27" i="12" s="1"/>
  <c r="B28" i="12" s="1"/>
  <c r="B29" i="12" s="1"/>
  <c r="B30" i="12" s="1"/>
  <c r="B31" i="12" s="1"/>
  <c r="AU14" i="12"/>
  <c r="AW14" i="12" s="1"/>
  <c r="AT12" i="12"/>
  <c r="AT13" i="12" s="1"/>
  <c r="AR12" i="12"/>
  <c r="AR13" i="12" s="1"/>
  <c r="AT11" i="12"/>
  <c r="AS11" i="12"/>
  <c r="AS12" i="12" s="1"/>
  <c r="AS13" i="12" s="1"/>
  <c r="AR11" i="12"/>
  <c r="AU9" i="12"/>
  <c r="X2" i="12"/>
  <c r="AQ12" i="12" s="1"/>
  <c r="AQ13" i="12" s="1"/>
  <c r="E40" i="12" l="1"/>
  <c r="M50" i="12"/>
  <c r="Q11" i="12"/>
  <c r="S11" i="12"/>
  <c r="U11" i="12"/>
  <c r="W11" i="12"/>
  <c r="Y11" i="12"/>
  <c r="AA11" i="12"/>
  <c r="AC11" i="12"/>
  <c r="AE11" i="12"/>
  <c r="AG11" i="12"/>
  <c r="AI11" i="12"/>
  <c r="AK11" i="12"/>
  <c r="AM11" i="12"/>
  <c r="AO11" i="12"/>
  <c r="AQ11" i="12"/>
  <c r="P12" i="12"/>
  <c r="P13" i="12" s="1"/>
  <c r="R12" i="12"/>
  <c r="R13" i="12" s="1"/>
  <c r="T12" i="12"/>
  <c r="T13" i="12" s="1"/>
  <c r="V12" i="12"/>
  <c r="V13" i="12" s="1"/>
  <c r="X12" i="12"/>
  <c r="X13" i="12" s="1"/>
  <c r="Z12" i="12"/>
  <c r="Z13" i="12" s="1"/>
  <c r="AB12" i="12"/>
  <c r="AB13" i="12" s="1"/>
  <c r="AD12" i="12"/>
  <c r="AD13" i="12" s="1"/>
  <c r="AF12" i="12"/>
  <c r="AF13" i="12" s="1"/>
  <c r="AH12" i="12"/>
  <c r="AH13" i="12" s="1"/>
  <c r="AJ12" i="12"/>
  <c r="AJ13" i="12" s="1"/>
  <c r="AL12" i="12"/>
  <c r="AL13" i="12" s="1"/>
  <c r="AN12" i="12"/>
  <c r="AN13" i="12" s="1"/>
  <c r="AP12" i="12"/>
  <c r="AP13" i="12" s="1"/>
  <c r="AP12" i="13"/>
  <c r="AP13" i="13" s="1"/>
  <c r="AN12" i="13"/>
  <c r="AN13" i="13" s="1"/>
  <c r="AL12" i="13"/>
  <c r="AL13" i="13" s="1"/>
  <c r="AJ12" i="13"/>
  <c r="AJ13" i="13" s="1"/>
  <c r="AH12" i="13"/>
  <c r="AH13" i="13" s="1"/>
  <c r="AF12" i="13"/>
  <c r="AF13" i="13" s="1"/>
  <c r="AD12" i="13"/>
  <c r="AD13" i="13" s="1"/>
  <c r="AB12" i="13"/>
  <c r="AB13" i="13" s="1"/>
  <c r="Z12" i="13"/>
  <c r="Z13" i="13" s="1"/>
  <c r="X12" i="13"/>
  <c r="X13" i="13" s="1"/>
  <c r="V12" i="13"/>
  <c r="V13" i="13" s="1"/>
  <c r="T12" i="13"/>
  <c r="T13" i="13" s="1"/>
  <c r="R12" i="13"/>
  <c r="R13" i="13" s="1"/>
  <c r="P12" i="13"/>
  <c r="P13" i="13" s="1"/>
  <c r="AQ11" i="13"/>
  <c r="AO11" i="13"/>
  <c r="AM11" i="13"/>
  <c r="AK11" i="13"/>
  <c r="AI11" i="13"/>
  <c r="AG11" i="13"/>
  <c r="AE11" i="13"/>
  <c r="AC11" i="13"/>
  <c r="AA11" i="13"/>
  <c r="Y11" i="13"/>
  <c r="W11" i="13"/>
  <c r="U11" i="13"/>
  <c r="S11" i="13"/>
  <c r="Q11" i="13"/>
  <c r="T11" i="13"/>
  <c r="X11" i="13"/>
  <c r="AB11" i="13"/>
  <c r="AF11" i="13"/>
  <c r="AJ11" i="13"/>
  <c r="AN11" i="13"/>
  <c r="S12" i="13"/>
  <c r="S13" i="13" s="1"/>
  <c r="W12" i="13"/>
  <c r="W13" i="13" s="1"/>
  <c r="AA12" i="13"/>
  <c r="AA13" i="13" s="1"/>
  <c r="AE12" i="13"/>
  <c r="AE13" i="13" s="1"/>
  <c r="AI12" i="13"/>
  <c r="AI13" i="13" s="1"/>
  <c r="AM12" i="13"/>
  <c r="AM13" i="13" s="1"/>
  <c r="AQ12" i="13"/>
  <c r="AQ13" i="13" s="1"/>
  <c r="AZ7" i="12"/>
  <c r="P11" i="12"/>
  <c r="R11" i="12"/>
  <c r="T11" i="12"/>
  <c r="V11" i="12"/>
  <c r="X11" i="12"/>
  <c r="Z11" i="12"/>
  <c r="AB11" i="12"/>
  <c r="AD11" i="12"/>
  <c r="AF11" i="12"/>
  <c r="AH11" i="12"/>
  <c r="AJ11" i="12"/>
  <c r="AL11" i="12"/>
  <c r="AN11" i="12"/>
  <c r="AP11" i="12"/>
  <c r="Q12" i="12"/>
  <c r="Q13" i="12" s="1"/>
  <c r="S12" i="12"/>
  <c r="S13" i="12" s="1"/>
  <c r="U12" i="12"/>
  <c r="U13" i="12" s="1"/>
  <c r="W12" i="12"/>
  <c r="W13" i="12" s="1"/>
  <c r="Y12" i="12"/>
  <c r="Y13" i="12" s="1"/>
  <c r="AA12" i="12"/>
  <c r="AA13" i="12" s="1"/>
  <c r="AC12" i="12"/>
  <c r="AC13" i="12" s="1"/>
  <c r="AE12" i="12"/>
  <c r="AE13" i="12" s="1"/>
  <c r="AG12" i="12"/>
  <c r="AG13" i="12" s="1"/>
  <c r="AI12" i="12"/>
  <c r="AI13" i="12" s="1"/>
  <c r="AK12" i="12"/>
  <c r="AK13" i="12" s="1"/>
  <c r="AM12" i="12"/>
  <c r="AM13" i="12" s="1"/>
  <c r="AO12" i="12"/>
  <c r="AO13" i="12" s="1"/>
  <c r="AW18" i="12"/>
  <c r="G38" i="12" s="1"/>
  <c r="G40" i="12" s="1"/>
  <c r="AZ7" i="13"/>
  <c r="P11" i="13"/>
  <c r="R11" i="13"/>
  <c r="V11" i="13"/>
  <c r="Z11" i="13"/>
  <c r="AD11" i="13"/>
  <c r="AH11" i="13"/>
  <c r="AL11" i="13"/>
  <c r="AP11" i="13"/>
  <c r="Q12" i="13"/>
  <c r="Q13" i="13" s="1"/>
  <c r="U12" i="13"/>
  <c r="U13" i="13" s="1"/>
  <c r="Y12" i="13"/>
  <c r="Y13" i="13" s="1"/>
  <c r="AC12" i="13"/>
  <c r="AC13" i="13" s="1"/>
  <c r="AG12" i="13"/>
  <c r="AG13" i="13" s="1"/>
  <c r="AK12" i="13"/>
  <c r="AK13" i="13" s="1"/>
  <c r="AO12" i="13"/>
  <c r="AO13" i="13" s="1"/>
  <c r="B50" i="11" l="1"/>
  <c r="L50" i="11"/>
  <c r="M5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00000000-0006-0000-0300-000001000000}">
      <text>
        <r>
          <rPr>
            <sz val="12"/>
            <color indexed="81"/>
            <rFont val="ＭＳ Ｐゴシック"/>
            <family val="3"/>
            <charset val="128"/>
          </rPr>
          <t>必ず別紙1-1と合わせて提出してください。
添付書類が必要な加算は、添付書類一覧をご確認いただき、添付書類を添えてご提出ください。</t>
        </r>
      </text>
    </comment>
    <comment ref="AA38" authorId="0" shapeId="0" xr:uid="{00000000-0006-0000-0300-000002000000}">
      <text>
        <r>
          <rPr>
            <sz val="12"/>
            <color indexed="81"/>
            <rFont val="ＭＳ Ｐゴシック"/>
            <family val="3"/>
            <charset val="128"/>
          </rPr>
          <t xml:space="preserve">加算の取得または変更年月日を記載してください。
（例）　令和６年４月から新規で算定または加算区分の変更の場合
</t>
        </r>
        <r>
          <rPr>
            <b/>
            <u/>
            <sz val="12"/>
            <color indexed="81"/>
            <rFont val="ＭＳ Ｐゴシック"/>
            <family val="3"/>
            <charset val="128"/>
          </rPr>
          <t>令和６年４月１日</t>
        </r>
        <r>
          <rPr>
            <sz val="12"/>
            <color indexed="81"/>
            <rFont val="ＭＳ Ｐゴシック"/>
            <family val="3"/>
            <charset val="128"/>
          </rPr>
          <t>と記載</t>
        </r>
      </text>
    </comment>
    <comment ref="U61" authorId="0" shapeId="0" xr:uid="{00000000-0006-0000-0300-000003000000}">
      <text>
        <r>
          <rPr>
            <sz val="12"/>
            <color indexed="81"/>
            <rFont val="ＭＳ Ｐゴシック"/>
            <family val="3"/>
            <charset val="128"/>
          </rPr>
          <t>今回の届出で変更となる加算の内容を記載してください</t>
        </r>
        <r>
          <rPr>
            <sz val="9"/>
            <color indexed="81"/>
            <rFont val="ＭＳ Ｐゴシック"/>
            <family val="3"/>
            <charset val="128"/>
          </rPr>
          <t>。
（</t>
        </r>
        <r>
          <rPr>
            <sz val="12"/>
            <color indexed="81"/>
            <rFont val="ＭＳ Ｐゴシック"/>
            <family val="3"/>
            <charset val="128"/>
          </rPr>
          <t xml:space="preserve">例）
</t>
        </r>
        <r>
          <rPr>
            <b/>
            <sz val="12"/>
            <color indexed="81"/>
            <rFont val="ＭＳ Ｐゴシック"/>
            <family val="3"/>
            <charset val="128"/>
          </rPr>
          <t>【加算を新規取得】</t>
        </r>
        <r>
          <rPr>
            <sz val="12"/>
            <color indexed="81"/>
            <rFont val="ＭＳ Ｐゴシック"/>
            <family val="3"/>
            <charset val="128"/>
          </rPr>
          <t xml:space="preserve">変更後のみに取得する加算の内容を記載
</t>
        </r>
        <r>
          <rPr>
            <b/>
            <sz val="12"/>
            <color indexed="81"/>
            <rFont val="ＭＳ Ｐゴシック"/>
            <family val="3"/>
            <charset val="128"/>
          </rPr>
          <t>【加算区分の変更】</t>
        </r>
        <r>
          <rPr>
            <sz val="12"/>
            <color indexed="81"/>
            <rFont val="ＭＳ Ｐゴシック"/>
            <family val="3"/>
            <charset val="128"/>
          </rPr>
          <t xml:space="preserve">変更前にこれまで取得していた加算を、変更後に今後取得する加算の内容を記載
</t>
        </r>
        <r>
          <rPr>
            <b/>
            <sz val="12"/>
            <color indexed="81"/>
            <rFont val="ＭＳ Ｐゴシック"/>
            <family val="3"/>
            <charset val="128"/>
          </rPr>
          <t xml:space="preserve">【加算の算定を終了】
</t>
        </r>
        <r>
          <rPr>
            <sz val="12"/>
            <color indexed="81"/>
            <rFont val="ＭＳ Ｐゴシック"/>
            <family val="3"/>
            <charset val="128"/>
          </rPr>
          <t>変更前のみに算定を終了する加算を記載</t>
        </r>
      </text>
    </comment>
  </commentList>
</comments>
</file>

<file path=xl/sharedStrings.xml><?xml version="1.0" encoding="utf-8"?>
<sst xmlns="http://schemas.openxmlformats.org/spreadsheetml/2006/main" count="1357" uniqueCount="664">
  <si>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4"/>
  </si>
  <si>
    <t>事 業 所 番 号</t>
  </si>
  <si>
    <t>提供サービス</t>
    <phoneticPr fontId="4"/>
  </si>
  <si>
    <t>施設等の区分</t>
  </si>
  <si>
    <t>人員配置区分</t>
  </si>
  <si>
    <t>そ　 　　の　 　　他　　 　該　　 　当　　 　す 　　　る 　　　体 　　　制 　　　等</t>
    <phoneticPr fontId="4"/>
  </si>
  <si>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</si>
  <si>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</si>
  <si>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</si>
  <si>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</si>
  <si>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</si>
  <si>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</si>
  <si>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</si>
  <si>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</si>
  <si>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</si>
  <si>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</si>
  <si>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</si>
  <si>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</si>
  <si>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</si>
  <si>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</si>
  <si>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</si>
  <si>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4"/>
  </si>
  <si>
    <t>２ 加算Ⅰ</t>
    <phoneticPr fontId="4"/>
  </si>
  <si>
    <t>３ 加算Ⅱ</t>
    <phoneticPr fontId="4"/>
  </si>
  <si>
    <t>４ 加算Ⅲ</t>
    <phoneticPr fontId="4"/>
  </si>
  <si>
    <t>２ あり</t>
    <phoneticPr fontId="4"/>
  </si>
  <si>
    <t>１　非該当</t>
    <phoneticPr fontId="4"/>
  </si>
  <si>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</si>
  <si>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</si>
  <si>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</si>
  <si>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4"/>
  </si>
  <si>
    <t>特別地域加算</t>
  </si>
  <si>
    <t>居宅介護支援</t>
  </si>
  <si>
    <t>２　該当</t>
    <phoneticPr fontId="4"/>
  </si>
  <si>
    <t>特定事業所集中減算</t>
    <rPh sb="0" eb="2">
      <t>トクテイ</t>
    </rPh>
    <rPh sb="2" eb="5">
      <t>ジギョウショ</t>
    </rPh>
    <rPh sb="5" eb="7">
      <t>シュウチュウ</t>
    </rPh>
    <rPh sb="7" eb="9">
      <t>ゲンサン</t>
    </rPh>
    <phoneticPr fontId="4"/>
  </si>
  <si>
    <t>特定事業所加算</t>
    <rPh sb="2" eb="5">
      <t>ジギョウショ</t>
    </rPh>
    <rPh sb="5" eb="7">
      <t>カサン</t>
    </rPh>
    <phoneticPr fontId="4"/>
  </si>
  <si>
    <t>５ 加算Ａ</t>
    <phoneticPr fontId="4"/>
  </si>
  <si>
    <t>特定事業所医療介護連携加算</t>
    <rPh sb="0" eb="5">
      <t>トクテイジギョウショ</t>
    </rPh>
    <phoneticPr fontId="4"/>
  </si>
  <si>
    <t>ターミナルケアマネジメント加算</t>
    <rPh sb="13" eb="15">
      <t>カサン</t>
    </rPh>
    <phoneticPr fontId="4"/>
  </si>
  <si>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4"/>
  </si>
  <si>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4"/>
  </si>
  <si>
    <t>　　　２ 「施設等の区分」及び「その他該当する体制等」欄で施設・設備等に係る加算（減算）の届出については、「平面図」（別紙６）を添付してください。</t>
  </si>
  <si>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4"/>
  </si>
  <si>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4"/>
  </si>
  <si>
    <t>　　　　（別紙8）を添付して下さい。</t>
    <phoneticPr fontId="4"/>
  </si>
  <si>
    <t>　　　８　人員配置に係る届出については、勤務体制がわかる書類（「従業者の勤務の体制及び勤務形態一覧表」（別紙７）又はこれに準じた勤務割表等）を添付してください。</t>
    <phoneticPr fontId="4"/>
  </si>
  <si>
    <t>　　　９ 「割引｣を｢あり｣と記載する場合は「指定居宅サービス事業所等による介護給付費の割引に係る割引率の設定について」（別紙５）を添付してください。</t>
    <rPh sb="33" eb="34">
      <t>ショ</t>
    </rPh>
    <phoneticPr fontId="4"/>
  </si>
  <si>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4"/>
  </si>
  <si>
    <t>　　　12 「看護体制強化加算」については、「看護体制強化加算に係る届出書」（別紙19）を添付してください。</t>
    <phoneticPr fontId="4"/>
  </si>
  <si>
    <t>　　　13「その他該当する体制等」欄で人員配置に係る加算（減算）の届出については、それぞれ加算（減算）の要件となる職員の配置状況や勤務体制がわかる書類を添付してください。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</si>
  <si>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（例）－「機能訓練指導体制」…機能訓練指導員、「リハビリテーションの加算状況」…リハビリテーション従事者、</t>
    <phoneticPr fontId="4"/>
  </si>
  <si>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</si>
  <si>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4"/>
  </si>
  <si>
    <t>　　　15 「生活相談員配置等加算」については、「生活相談員配置等加算に係る届出書」（別紙21）を添付してください。</t>
    <phoneticPr fontId="4"/>
  </si>
  <si>
    <t>　　　16 　「入浴介助加算」については、「浴室の平面図等」及び入浴介助加算（Ⅰ）の要件である研修を実施または、実施することが分かる資料等を添付してください。</t>
    <phoneticPr fontId="4"/>
  </si>
  <si>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4"/>
  </si>
  <si>
    <t>　　　20 「送迎体制」については、実際に利用者の送迎が可能な場合に記載してください。</t>
    <phoneticPr fontId="4"/>
  </si>
  <si>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</si>
  <si>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4"/>
  </si>
  <si>
    <t>　　　　　また、「看取り連携体制加算」については、「看取り連携体制加算に係る届出書」（別紙13）を添付してください。</t>
    <phoneticPr fontId="4"/>
  </si>
  <si>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4"/>
  </si>
  <si>
    <t>　　　27「特定診療費項目」「リハビリテーション提供体制」については、これらに相当する診療報酬の算定のために届け出た届出書の写しを添付してください。</t>
    <phoneticPr fontId="4"/>
  </si>
  <si>
    <t>　　　28 「職員の欠員による減算の状況」については、以下の要領で記載してください。</t>
    <phoneticPr fontId="4"/>
  </si>
  <si>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4"/>
  </si>
  <si>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4"/>
  </si>
  <si>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</si>
  <si>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4"/>
  </si>
  <si>
    <t>　　　　　　　　　　ただし、事業所・施設が以下の地域に所在する場合は、「その他該当する体制等」欄のみ選択する。（人員配置区分欄の変更は行わない。）</t>
  </si>
  <si>
    <t>　　　　　　　　　　＜厚生労働大臣が定める地域＞</t>
    <rPh sb="13" eb="15">
      <t>ロウドウ</t>
    </rPh>
    <phoneticPr fontId="4"/>
  </si>
  <si>
    <t>　　　　　　　　　　　厚生労働大臣が定める地域は、人口５万人未満の市町村であって次に掲げる地域をその区域内に有する市町村の区域とする。</t>
    <rPh sb="13" eb="15">
      <t>ロウドウ</t>
    </rPh>
    <phoneticPr fontId="4"/>
  </si>
  <si>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</si>
  <si>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</si>
  <si>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</si>
  <si>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4"/>
  </si>
  <si>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4"/>
  </si>
  <si>
    <t>　　　　　　　　（（１）が優先する。）</t>
  </si>
  <si>
    <t>　　　　　　　　ウ　介護支援専門員（病院において従事する者に限る。）の欠員…「その他該当する体制等」欄の介護支援専門員を選択する。</t>
  </si>
  <si>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</si>
  <si>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</si>
  <si>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</si>
  <si>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4"/>
  </si>
  <si>
    <t>　　　37「高齢者施設等感染対策向上加算Ⅰ」 「高齢者施設等感染対策向上加算Ⅱ」については、「高齢者施設等感染対策向上加算に係る届出書」（別紙35）を添付してください。</t>
    <phoneticPr fontId="4"/>
  </si>
  <si>
    <t>　　　38「専門管理加算」については、「専門管理加算に係る届出書」（様式17）を添付してください。</t>
    <phoneticPr fontId="4"/>
  </si>
  <si>
    <t>　　　39「遠隔死亡診断補助加算」については、「遠隔死亡診断補助加算に係る届出書」（別紙18）を添付してください。</t>
    <phoneticPr fontId="4"/>
  </si>
  <si>
    <t>　　　40「生産性向上推進体制加算」については、「生産性向上推進体制加算に係る届出書」（別紙28）を添付してください。</t>
    <phoneticPr fontId="4"/>
  </si>
  <si>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4"/>
  </si>
  <si>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4"/>
  </si>
  <si>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</si>
  <si>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4"/>
  </si>
  <si>
    <t>　　４　短期入所療養介護にあっては、同一の施設区分で事業の実施が複数の病棟にわたる場合は、病棟ごとに届け出てください。</t>
    <phoneticPr fontId="4"/>
  </si>
  <si>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</si>
  <si>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</si>
  <si>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（別紙３－２）</t>
    <rPh sb="1" eb="3">
      <t>ベッシ</t>
    </rPh>
    <phoneticPr fontId="4"/>
  </si>
  <si>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4"/>
  </si>
  <si>
    <t>令和</t>
    <rPh sb="0" eb="2">
      <t>レイワ</t>
    </rPh>
    <phoneticPr fontId="4"/>
  </si>
  <si>
    <t>年</t>
    <rPh sb="0" eb="1">
      <t>ネン</t>
    </rPh>
    <phoneticPr fontId="4"/>
  </si>
  <si>
    <t>フリガナ</t>
  </si>
  <si>
    <t>　(ビルの名称等)</t>
  </si>
  <si>
    <t>連 絡 先</t>
    <phoneticPr fontId="4"/>
  </si>
  <si>
    <t>電話番号</t>
  </si>
  <si>
    <t>FAX番号</t>
  </si>
  <si>
    <t>法人である場合その種別</t>
    <rPh sb="5" eb="7">
      <t>バアイ</t>
    </rPh>
    <phoneticPr fontId="4"/>
  </si>
  <si>
    <t>法人所轄庁</t>
  </si>
  <si>
    <t>代表者の職・氏名</t>
  </si>
  <si>
    <t>代表者の住所</t>
  </si>
  <si>
    <t>主たる事業所の所在地</t>
    <rPh sb="3" eb="6">
      <t>ジギョウショ</t>
    </rPh>
    <phoneticPr fontId="4"/>
  </si>
  <si>
    <t>(郵便番号</t>
    <phoneticPr fontId="4"/>
  </si>
  <si>
    <t>）</t>
    <phoneticPr fontId="4"/>
  </si>
  <si>
    <t>主たる事業所の所在地以外の場所で一部実施する場合の出張所等の所在地</t>
  </si>
  <si>
    <t>管理者の氏名</t>
  </si>
  <si>
    <t>管理者の住所</t>
  </si>
  <si>
    <t>ー</t>
    <phoneticPr fontId="4"/>
  </si>
  <si>
    <t>届出を行う事業所の状況</t>
    <rPh sb="9" eb="11">
      <t>ジョウキョウ</t>
    </rPh>
    <phoneticPr fontId="4"/>
  </si>
  <si>
    <t>実施事業</t>
  </si>
  <si>
    <t>異動等の区分</t>
  </si>
  <si>
    <t>異動項目</t>
    <phoneticPr fontId="4"/>
  </si>
  <si>
    <t>市町村が定める単位の有無</t>
    <rPh sb="0" eb="3">
      <t>シチョウソン</t>
    </rPh>
    <rPh sb="4" eb="5">
      <t>サダ</t>
    </rPh>
    <rPh sb="7" eb="9">
      <t>タンイ</t>
    </rPh>
    <rPh sb="10" eb="12">
      <t>ウム</t>
    </rPh>
    <phoneticPr fontId="4"/>
  </si>
  <si>
    <t>(※変更の場合)</t>
    <rPh sb="2" eb="4">
      <t>ヘンコウ</t>
    </rPh>
    <rPh sb="5" eb="7">
      <t>バアイ</t>
    </rPh>
    <phoneticPr fontId="4"/>
  </si>
  <si>
    <t>(市町村記載)</t>
    <rPh sb="1" eb="4">
      <t>シチョウソン</t>
    </rPh>
    <rPh sb="4" eb="6">
      <t>キサイ</t>
    </rPh>
    <phoneticPr fontId="4"/>
  </si>
  <si>
    <t>夜間対応型訪問介護</t>
    <rPh sb="0" eb="2">
      <t>ヤカン</t>
    </rPh>
    <rPh sb="2" eb="5">
      <t>タイオウガタ</t>
    </rPh>
    <phoneticPr fontId="4"/>
  </si>
  <si>
    <t>1新規</t>
  </si>
  <si>
    <t>1 有</t>
    <rPh sb="2" eb="3">
      <t>ア</t>
    </rPh>
    <phoneticPr fontId="4"/>
  </si>
  <si>
    <t>地域密着型通所介護</t>
    <rPh sb="0" eb="2">
      <t>チイキ</t>
    </rPh>
    <rPh sb="2" eb="4">
      <t>ミッチャク</t>
    </rPh>
    <rPh sb="4" eb="5">
      <t>ガタ</t>
    </rPh>
    <rPh sb="5" eb="7">
      <t>ツウショ</t>
    </rPh>
    <rPh sb="7" eb="9">
      <t>カイゴ</t>
    </rPh>
    <phoneticPr fontId="4"/>
  </si>
  <si>
    <t>2変更</t>
    <phoneticPr fontId="4"/>
  </si>
  <si>
    <t>3終了</t>
    <phoneticPr fontId="4"/>
  </si>
  <si>
    <t>療養通所介護</t>
    <rPh sb="0" eb="2">
      <t>リョウヨウ</t>
    </rPh>
    <rPh sb="2" eb="4">
      <t>ツウショ</t>
    </rPh>
    <rPh sb="4" eb="6">
      <t>カイゴ</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</si>
  <si>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</si>
  <si>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</si>
  <si>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認知症対応型共同生活介護</t>
    <rPh sb="0" eb="3">
      <t>ニンチショウ</t>
    </rPh>
    <rPh sb="3" eb="6">
      <t>タイオウガタ</t>
    </rPh>
    <rPh sb="6" eb="8">
      <t>キョウドウ</t>
    </rPh>
    <rPh sb="8" eb="10">
      <t>セイカツ</t>
    </rPh>
    <rPh sb="10" eb="12">
      <t>カイゴ</t>
    </rPh>
    <phoneticPr fontId="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</si>
  <si>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</si>
  <si>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</si>
  <si>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</si>
  <si>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複合型サービス</t>
    <rPh sb="0" eb="3">
      <t>フクゴウガタ</t>
    </rPh>
    <phoneticPr fontId="4"/>
  </si>
  <si>
    <t>介護予防認知症対応型通所介護</t>
    <rPh sb="0" eb="2">
      <t>カイゴ</t>
    </rPh>
    <rPh sb="2" eb="4">
      <t>ヨボウ</t>
    </rPh>
    <rPh sb="4" eb="7">
      <t>ニンチショウ</t>
    </rPh>
    <rPh sb="7" eb="10">
      <t>タイオウガタ</t>
    </rPh>
    <rPh sb="10" eb="12">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</si>
  <si>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</si>
  <si>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4"/>
  </si>
  <si>
    <t>居宅介護支援</t>
    <rPh sb="0" eb="2">
      <t>キョタク</t>
    </rPh>
    <phoneticPr fontId="4"/>
  </si>
  <si>
    <t>介護予防支援</t>
    <rPh sb="0" eb="2">
      <t>カイゴ</t>
    </rPh>
    <rPh sb="2" eb="4">
      <t>ヨボウ</t>
    </rPh>
    <phoneticPr fontId="4"/>
  </si>
  <si>
    <t>地域密着型サービス事業所番号等</t>
    <rPh sb="0" eb="2">
      <t>チイキ</t>
    </rPh>
    <rPh sb="2" eb="5">
      <t>ミッチャクガタ</t>
    </rPh>
    <rPh sb="9" eb="12">
      <t>ジギョウショ</t>
    </rPh>
    <rPh sb="12" eb="14">
      <t>バンゴウ</t>
    </rPh>
    <rPh sb="14" eb="15">
      <t>トウ</t>
    </rPh>
    <phoneticPr fontId="4"/>
  </si>
  <si>
    <t>指定を受けている市町村</t>
    <rPh sb="0" eb="2">
      <t>シテイ</t>
    </rPh>
    <rPh sb="3" eb="4">
      <t>ウ</t>
    </rPh>
    <rPh sb="8" eb="11">
      <t>シチョウソン</t>
    </rPh>
    <phoneticPr fontId="4"/>
  </si>
  <si>
    <t>介護保険事業所番号</t>
  </si>
  <si>
    <t>（指定を受けている場合）</t>
    <rPh sb="1" eb="3">
      <t>シテイ</t>
    </rPh>
    <rPh sb="4" eb="5">
      <t>ウ</t>
    </rPh>
    <rPh sb="9" eb="11">
      <t>バアイ</t>
    </rPh>
    <phoneticPr fontId="4"/>
  </si>
  <si>
    <t>既に指定等を受けている事業</t>
    <rPh sb="0" eb="1">
      <t>スデ</t>
    </rPh>
    <rPh sb="2" eb="4">
      <t>シテイ</t>
    </rPh>
    <rPh sb="4" eb="5">
      <t>トウ</t>
    </rPh>
    <rPh sb="6" eb="7">
      <t>ウ</t>
    </rPh>
    <rPh sb="11" eb="13">
      <t>ジギョウ</t>
    </rPh>
    <phoneticPr fontId="4"/>
  </si>
  <si>
    <t>医療機関コード等</t>
    <rPh sb="0" eb="2">
      <t>イリョウ</t>
    </rPh>
    <rPh sb="2" eb="4">
      <t>キカン</t>
    </rPh>
    <rPh sb="7" eb="8">
      <t>トウ</t>
    </rPh>
    <phoneticPr fontId="4"/>
  </si>
  <si>
    <t>特記事項</t>
  </si>
  <si>
    <t>変　更　後</t>
    <rPh sb="4" eb="5">
      <t>ゴ</t>
    </rPh>
    <phoneticPr fontId="4"/>
  </si>
  <si>
    <t>関係書類</t>
  </si>
  <si>
    <t>別添のとおり</t>
  </si>
  <si>
    <t>備考1　「受付番号」欄には記載しないでください。</t>
    <rPh sb="7" eb="9">
      <t>バンゴウ</t>
    </rPh>
    <phoneticPr fontId="4"/>
  </si>
  <si>
    <t>　　2　「法人である場合その種別」欄は、申請者が法人である場合に、「社会福祉法人」「医療法人」「社団法人」</t>
    <rPh sb="10" eb="12">
      <t>バアイ</t>
    </rPh>
    <phoneticPr fontId="4"/>
  </si>
  <si>
    <t>　　　「財団法人」「株式会社」「有限会社」等の別を記入してください。</t>
    <rPh sb="7" eb="8">
      <t>ジン</t>
    </rPh>
    <rPh sb="10" eb="12">
      <t>カブシキ</t>
    </rPh>
    <rPh sb="12" eb="14">
      <t>カイシャ</t>
    </rPh>
    <phoneticPr fontId="4"/>
  </si>
  <si>
    <t>　　7　「特記事項」欄には、異動の状況について具体的に記載してください。</t>
    <phoneticPr fontId="4"/>
  </si>
  <si>
    <t>有する場合は、適宜欄を補正して、全ての出張所等の状況について記載してください。</t>
    <phoneticPr fontId="4"/>
  </si>
  <si>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</si>
  <si>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</si>
  <si>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</si>
  <si>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</si>
  <si>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</si>
  <si>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</si>
  <si>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</si>
  <si>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</si>
  <si>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（別紙36）</t>
    <phoneticPr fontId="4"/>
  </si>
  <si>
    <t>月</t>
    <rPh sb="0" eb="1">
      <t>ガツ</t>
    </rPh>
    <phoneticPr fontId="4"/>
  </si>
  <si>
    <t>日</t>
    <rPh sb="0" eb="1">
      <t>ニチ</t>
    </rPh>
    <phoneticPr fontId="4"/>
  </si>
  <si>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4"/>
  </si>
  <si>
    <t>事業所名</t>
    <phoneticPr fontId="4"/>
  </si>
  <si>
    <t>異動等区分</t>
    <phoneticPr fontId="4"/>
  </si>
  <si>
    <t>1　新規</t>
    <phoneticPr fontId="4"/>
  </si>
  <si>
    <t>2　変更</t>
    <phoneticPr fontId="4"/>
  </si>
  <si>
    <t>3　終了</t>
    <phoneticPr fontId="4"/>
  </si>
  <si>
    <t>届出項目</t>
    <phoneticPr fontId="4"/>
  </si>
  <si>
    <t>1　特定事業所加算(Ⅰ)</t>
    <phoneticPr fontId="4"/>
  </si>
  <si>
    <t>2　特定事業所加算(Ⅱ)</t>
    <phoneticPr fontId="4"/>
  </si>
  <si>
    <t>3　特定事業所加算(Ⅲ)</t>
    <phoneticPr fontId="4"/>
  </si>
  <si>
    <t>4　特定事業所医療介護連携加算</t>
    <rPh sb="2" eb="4">
      <t>トクテイ</t>
    </rPh>
    <rPh sb="4" eb="7">
      <t>ジギョウショ</t>
    </rPh>
    <rPh sb="7" eb="9">
      <t>イリョウ</t>
    </rPh>
    <rPh sb="9" eb="11">
      <t>カイゴ</t>
    </rPh>
    <rPh sb="11" eb="13">
      <t>レンケイ</t>
    </rPh>
    <rPh sb="13" eb="15">
      <t>カサン</t>
    </rPh>
    <phoneticPr fontId="4"/>
  </si>
  <si>
    <t>5　ターミナルケアマネジメント加算</t>
    <rPh sb="15" eb="17">
      <t>カサン</t>
    </rPh>
    <phoneticPr fontId="4"/>
  </si>
  <si>
    <t>１．特定事業所加算(Ⅰ)～(Ⅲ)に係る届出内容</t>
    <rPh sb="2" eb="4">
      <t>トクテイ</t>
    </rPh>
    <rPh sb="4" eb="7">
      <t>ジギョウショ</t>
    </rPh>
    <rPh sb="7" eb="9">
      <t>カサン</t>
    </rPh>
    <rPh sb="17" eb="18">
      <t>カカ</t>
    </rPh>
    <rPh sb="19" eb="21">
      <t>トドケデ</t>
    </rPh>
    <rPh sb="21" eb="23">
      <t>ナイヨウ</t>
    </rPh>
    <phoneticPr fontId="4"/>
  </si>
  <si>
    <t>有</t>
    <rPh sb="0" eb="1">
      <t>ア</t>
    </rPh>
    <phoneticPr fontId="4"/>
  </si>
  <si>
    <t>・</t>
    <phoneticPr fontId="4"/>
  </si>
  <si>
    <t>無</t>
    <rPh sb="0" eb="1">
      <t>ナ</t>
    </rPh>
    <phoneticPr fontId="4"/>
  </si>
  <si>
    <t>(1)  　主任介護支援専門員の配置状況</t>
  </si>
  <si>
    <t xml:space="preserve"> </t>
    <phoneticPr fontId="4"/>
  </si>
  <si>
    <t>主任介護支援専門員</t>
  </si>
  <si>
    <t>　常勤専従</t>
    <rPh sb="1" eb="3">
      <t>ジョウキン</t>
    </rPh>
    <rPh sb="3" eb="5">
      <t>センジュウ</t>
    </rPh>
    <phoneticPr fontId="4"/>
  </si>
  <si>
    <t>人</t>
    <rPh sb="0" eb="1">
      <t>ニン</t>
    </rPh>
    <phoneticPr fontId="4"/>
  </si>
  <si>
    <t>介護支援専門員</t>
    <rPh sb="0" eb="2">
      <t>カイゴ</t>
    </rPh>
    <rPh sb="2" eb="4">
      <t>シエン</t>
    </rPh>
    <rPh sb="4" eb="7">
      <t>センモンイン</t>
    </rPh>
    <phoneticPr fontId="4"/>
  </si>
  <si>
    <t>・</t>
    <phoneticPr fontId="4"/>
  </si>
  <si>
    <t xml:space="preserve">         を目的とした会議を定期的に開催している。</t>
    <rPh sb="10" eb="12">
      <t>モクテキ</t>
    </rPh>
    <rPh sb="15" eb="17">
      <t>カイギ</t>
    </rPh>
    <rPh sb="18" eb="21">
      <t>テイキテキ</t>
    </rPh>
    <rPh sb="22" eb="24">
      <t>カイサイ</t>
    </rPh>
    <phoneticPr fontId="4"/>
  </si>
  <si>
    <t xml:space="preserve">  </t>
    <phoneticPr fontId="4"/>
  </si>
  <si>
    <t>　      割合が４０％以上</t>
    <rPh sb="7" eb="9">
      <t>ワリアイ</t>
    </rPh>
    <rPh sb="13" eb="15">
      <t>イジョウ</t>
    </rPh>
    <phoneticPr fontId="4"/>
  </si>
  <si>
    <t>　      ケースを受託する体制を整備している。</t>
    <rPh sb="11" eb="13">
      <t>ジュタク</t>
    </rPh>
    <rPh sb="15" eb="17">
      <t>タイセイ</t>
    </rPh>
    <rPh sb="18" eb="20">
      <t>セイビ</t>
    </rPh>
    <phoneticPr fontId="4"/>
  </si>
  <si>
    <t>(8)  　家族に対する介護等を日常的に行っている児童や、障害者、生活困窮者、</t>
    <phoneticPr fontId="4"/>
  </si>
  <si>
    <t>　　　難病患者等、高齢者以外の対象者への支援に関する知識等に関する</t>
  </si>
  <si>
    <t>　　　事例検討会、研修等に参加している。</t>
  </si>
  <si>
    <t>(9)  　特定事業所集中減算の適用の有無</t>
    <phoneticPr fontId="4"/>
  </si>
  <si>
    <t>　①居宅介護支援費(Ⅰ)を算定している場合　45件以上の有無</t>
  </si>
  <si>
    <t>・</t>
    <phoneticPr fontId="4"/>
  </si>
  <si>
    <t>　②居宅介護支援費(Ⅱ)を算定している場合　50件以上の有無</t>
  </si>
  <si>
    <t>　　　する実習」等に協力又は協力体制の確保の有無</t>
    <phoneticPr fontId="4"/>
  </si>
  <si>
    <t>　　　等を実施している。</t>
    <phoneticPr fontId="4"/>
  </si>
  <si>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4"/>
  </si>
  <si>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</si>
  <si>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4"/>
  </si>
  <si>
    <t>(1) 　退院・退所加算の算定に係る病院又は診療所等との連携回数の合計が年間</t>
    <rPh sb="5" eb="7">
      <t>タイイン</t>
    </rPh>
    <rPh sb="8" eb="12">
      <t>タイショカサン</t>
    </rPh>
    <rPh sb="13" eb="15">
      <t>サンテイ</t>
    </rPh>
    <rPh sb="36" eb="38">
      <t>ネンカン</t>
    </rPh>
    <phoneticPr fontId="4"/>
  </si>
  <si>
    <t>　  　３５回以上である。</t>
    <phoneticPr fontId="4"/>
  </si>
  <si>
    <t>(2) 　ターミナルケアマネジメント加算を年間１５回以上算定している。</t>
    <phoneticPr fontId="4"/>
  </si>
  <si>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4"/>
  </si>
  <si>
    <t>　算定回数に３を乗じた数に令和６年４月から令和７年２月までの間における</t>
    <phoneticPr fontId="4"/>
  </si>
  <si>
    <t>　算定回数を加えた数が15以上である場合に有にチェックすること。</t>
    <rPh sb="13" eb="15">
      <t>イジョウ</t>
    </rPh>
    <rPh sb="18" eb="20">
      <t>バアイ</t>
    </rPh>
    <rPh sb="21" eb="22">
      <t>アリ</t>
    </rPh>
    <phoneticPr fontId="4"/>
  </si>
  <si>
    <t>(3) 　特定事業所加算(Ⅰ)、(Ⅱ)又は(Ⅲ)を算定している。</t>
    <rPh sb="5" eb="7">
      <t>トクテイ</t>
    </rPh>
    <rPh sb="7" eb="10">
      <t>ジギョウショ</t>
    </rPh>
    <rPh sb="10" eb="12">
      <t>カサン</t>
    </rPh>
    <rPh sb="19" eb="20">
      <t>マタ</t>
    </rPh>
    <rPh sb="25" eb="27">
      <t>サンテイ</t>
    </rPh>
    <phoneticPr fontId="4"/>
  </si>
  <si>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4"/>
  </si>
  <si>
    <t>　提出してください。</t>
    <rPh sb="1" eb="3">
      <t>テイシュツ</t>
    </rPh>
    <phoneticPr fontId="4"/>
  </si>
  <si>
    <t>３．ターミナルケアマネジメント加算に係る届出内容</t>
    <rPh sb="15" eb="17">
      <t>カサン</t>
    </rPh>
    <rPh sb="18" eb="19">
      <t>カカ</t>
    </rPh>
    <rPh sb="20" eb="22">
      <t>トドケデ</t>
    </rPh>
    <rPh sb="22" eb="24">
      <t>ナイヨウ</t>
    </rPh>
    <phoneticPr fontId="4"/>
  </si>
  <si>
    <t>(1) 　ターミナルケアマネジメントを受けることに同意した利用者について、24</t>
    <rPh sb="19" eb="20">
      <t>ウ</t>
    </rPh>
    <rPh sb="25" eb="27">
      <t>ドウイ</t>
    </rPh>
    <rPh sb="29" eb="32">
      <t>リヨウシャ</t>
    </rPh>
    <phoneticPr fontId="4"/>
  </si>
  <si>
    <t>　     時間連絡できる体制を確保しており、かつ、必要に応じて指定居宅介護支援</t>
    <phoneticPr fontId="4"/>
  </si>
  <si>
    <t xml:space="preserve">     　を行うことができる体制を整備している。</t>
    <phoneticPr fontId="4"/>
  </si>
  <si>
    <t>（別紙36－2）</t>
    <phoneticPr fontId="4"/>
  </si>
  <si>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4"/>
  </si>
  <si>
    <t>事　  業 　 所　  名</t>
    <phoneticPr fontId="4"/>
  </si>
  <si>
    <t>連 携 先 事 業 所 名</t>
    <rPh sb="0" eb="1">
      <t>レン</t>
    </rPh>
    <rPh sb="2" eb="3">
      <t>ケイ</t>
    </rPh>
    <rPh sb="4" eb="5">
      <t>サキ</t>
    </rPh>
    <rPh sb="6" eb="7">
      <t>コト</t>
    </rPh>
    <rPh sb="8" eb="9">
      <t>ゴウ</t>
    </rPh>
    <rPh sb="10" eb="11">
      <t>ショ</t>
    </rPh>
    <rPh sb="12" eb="13">
      <t>メイ</t>
    </rPh>
    <phoneticPr fontId="4"/>
  </si>
  <si>
    <t>異　動　等　区　分</t>
    <phoneticPr fontId="4"/>
  </si>
  <si>
    <t>1　新規</t>
    <phoneticPr fontId="4"/>
  </si>
  <si>
    <t>2　変更</t>
    <phoneticPr fontId="4"/>
  </si>
  <si>
    <t>3　終了</t>
    <phoneticPr fontId="4"/>
  </si>
  <si>
    <t xml:space="preserve"> 特定事業所加算(A)に係る届出内容</t>
    <rPh sb="1" eb="3">
      <t>トクテイ</t>
    </rPh>
    <rPh sb="3" eb="6">
      <t>ジギョウショ</t>
    </rPh>
    <rPh sb="6" eb="8">
      <t>カサン</t>
    </rPh>
    <rPh sb="12" eb="13">
      <t>カカ</t>
    </rPh>
    <rPh sb="14" eb="16">
      <t>トドケデ</t>
    </rPh>
    <rPh sb="16" eb="18">
      <t>ナイヨウ</t>
    </rPh>
    <phoneticPr fontId="4"/>
  </si>
  <si>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4"/>
  </si>
  <si>
    <t>・</t>
    <phoneticPr fontId="4"/>
  </si>
  <si>
    <t>(2)  　介護支援専門員の配置状況</t>
    <phoneticPr fontId="4"/>
  </si>
  <si>
    <t xml:space="preserve"> </t>
    <phoneticPr fontId="4"/>
  </si>
  <si>
    <t xml:space="preserve"> </t>
    <phoneticPr fontId="4"/>
  </si>
  <si>
    <t>　非常勤</t>
    <rPh sb="1" eb="4">
      <t>ヒジョウキン</t>
    </rPh>
    <phoneticPr fontId="4"/>
  </si>
  <si>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4"/>
  </si>
  <si>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4"/>
  </si>
  <si>
    <t>(4)  　24時間常時連絡できる体制を整備している。（連携可）</t>
    <rPh sb="28" eb="30">
      <t>レンケイ</t>
    </rPh>
    <rPh sb="30" eb="31">
      <t>カ</t>
    </rPh>
    <phoneticPr fontId="4"/>
  </si>
  <si>
    <t xml:space="preserve">  </t>
    <phoneticPr fontId="4"/>
  </si>
  <si>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4"/>
  </si>
  <si>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4"/>
  </si>
  <si>
    <t>　      当該ケースを受託する体制を整備している。</t>
    <rPh sb="7" eb="9">
      <t>トウガイ</t>
    </rPh>
    <rPh sb="13" eb="15">
      <t>ジュタク</t>
    </rPh>
    <rPh sb="17" eb="19">
      <t>タイセイ</t>
    </rPh>
    <rPh sb="20" eb="22">
      <t>セイビ</t>
    </rPh>
    <phoneticPr fontId="4"/>
  </si>
  <si>
    <t>(7)  　家族に対する介護等を日常的に行っている児童や、障害者、生活困窮者、</t>
  </si>
  <si>
    <t>・</t>
    <phoneticPr fontId="4"/>
  </si>
  <si>
    <t>(8)  　特定事業所集中減算の適用の有無</t>
  </si>
  <si>
    <t>・</t>
    <phoneticPr fontId="4"/>
  </si>
  <si>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4"/>
  </si>
  <si>
    <t>(10)　介護支援専門員実務研修における科目「ケアマネジメントの</t>
    <phoneticPr fontId="4"/>
  </si>
  <si>
    <t>　　　基礎技術に関する実習」等に協力又は協力体制の確保の有無（連携可）</t>
    <phoneticPr fontId="4"/>
  </si>
  <si>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4"/>
  </si>
  <si>
    <t>　　　事例検討会、研修会等を実施している。（連携可）</t>
    <phoneticPr fontId="4"/>
  </si>
  <si>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4"/>
  </si>
  <si>
    <t>　　　作成している</t>
    <rPh sb="3" eb="5">
      <t>サクセイ</t>
    </rPh>
    <phoneticPr fontId="4"/>
  </si>
  <si>
    <t>介護給付費算定に係る体制等に関する届出書</t>
    <rPh sb="17" eb="20">
      <t>トドケデショ</t>
    </rPh>
    <phoneticPr fontId="4"/>
  </si>
  <si>
    <t>（宛先）　大田区長　殿</t>
    <rPh sb="1" eb="3">
      <t>アテサキ</t>
    </rPh>
    <rPh sb="5" eb="8">
      <t>オオタク</t>
    </rPh>
    <rPh sb="8" eb="9">
      <t>チョウ</t>
    </rPh>
    <rPh sb="10" eb="11">
      <t>ドノ</t>
    </rPh>
    <phoneticPr fontId="4"/>
  </si>
  <si>
    <t>事業者</t>
    <rPh sb="0" eb="3">
      <t>ジギョウシャ</t>
    </rPh>
    <phoneticPr fontId="4"/>
  </si>
  <si>
    <t>所在地</t>
    <rPh sb="0" eb="3">
      <t>ショザイチ</t>
    </rPh>
    <phoneticPr fontId="4"/>
  </si>
  <si>
    <t>（法人）</t>
    <rPh sb="1" eb="3">
      <t>ホウジン</t>
    </rPh>
    <phoneticPr fontId="4"/>
  </si>
  <si>
    <t>名称</t>
    <rPh sb="0" eb="2">
      <t>メイショウ</t>
    </rPh>
    <phoneticPr fontId="4"/>
  </si>
  <si>
    <t>このことについて、以下のとおり届け出ます。</t>
    <rPh sb="9" eb="11">
      <t>イカ</t>
    </rPh>
    <rPh sb="15" eb="16">
      <t>トド</t>
    </rPh>
    <rPh sb="17" eb="18">
      <t>デ</t>
    </rPh>
    <phoneticPr fontId="4"/>
  </si>
  <si>
    <t>受付番号</t>
    <phoneticPr fontId="4"/>
  </si>
  <si>
    <t>名　　称</t>
    <phoneticPr fontId="4"/>
  </si>
  <si>
    <t>　　　　　</t>
    <phoneticPr fontId="4"/>
  </si>
  <si>
    <t>事業所の状況</t>
    <phoneticPr fontId="4"/>
  </si>
  <si>
    <t>同一所在地において行う　　　　　　　　　　　　　　　事業等の種類</t>
    <phoneticPr fontId="4"/>
  </si>
  <si>
    <t>地域密着型サービス</t>
    <phoneticPr fontId="4"/>
  </si>
  <si>
    <t>変　更　前</t>
    <phoneticPr fontId="4"/>
  </si>
  <si>
    <t>　　4　「実施事業」欄は、該当する欄に「〇」を記入してください。</t>
    <phoneticPr fontId="4"/>
  </si>
  <si>
    <t>人員配置区分、その他該当する体制等、割引）を記載してください。</t>
    <phoneticPr fontId="4"/>
  </si>
  <si>
    <t>　　8　「主たる事業所の所在地以外の場所で一部実施する場合の出張所等の所在地」について、複数の出張所等を</t>
    <phoneticPr fontId="4"/>
  </si>
  <si>
    <t>なし</t>
    <phoneticPr fontId="4"/>
  </si>
  <si>
    <t>②従業者の勤務体制及び勤務形態一覧表（事務職員を配置していることが分かる書類）</t>
    <rPh sb="19" eb="23">
      <t>ジムショクイン</t>
    </rPh>
    <rPh sb="24" eb="26">
      <t>ハイチ</t>
    </rPh>
    <phoneticPr fontId="4"/>
  </si>
  <si>
    <t>①ケアプランデータ連携システムを活用していることが分かる書類</t>
    <rPh sb="25" eb="26">
      <t>ワ</t>
    </rPh>
    <rPh sb="28" eb="30">
      <t>ショルイ</t>
    </rPh>
    <phoneticPr fontId="4"/>
  </si>
  <si>
    <t>ケアプランデータ連携システムの活用及び事務職員の配置の体制</t>
    <rPh sb="8" eb="10">
      <t>レンケイ</t>
    </rPh>
    <rPh sb="15" eb="18">
      <t>カツヨウオヨ</t>
    </rPh>
    <phoneticPr fontId="4"/>
  </si>
  <si>
    <t>④従業者の勤務の体制及び勤務形態一覧表（算定を開始する月のもの）</t>
    <phoneticPr fontId="4"/>
  </si>
  <si>
    <t>③24時間常時連絡できる体制を整備していることが確認できる資料</t>
    <phoneticPr fontId="4"/>
  </si>
  <si>
    <t>②ターミナルケアマネジメントに係る利用者又はその家族の同意書（雛形）
（利用者の居宅を訪問し、当該利用者の心身の状況等を記録すること、当該記録等を主治の医師及び居宅サービス計画に位置づけた居宅サービス事業者に提供することについて、同意を得ていることが分かる書式であること。）</t>
    <phoneticPr fontId="4"/>
  </si>
  <si>
    <t>①特定事業所加算(Ⅰ)～(Ⅲ)・特定事業所医療介護連携加算・ターミナルケアマネジメント加算に係る届出書（別紙36）</t>
    <phoneticPr fontId="4"/>
  </si>
  <si>
    <t>ターミナルケア
マネジメント加算</t>
    <rPh sb="14" eb="16">
      <t>カサン</t>
    </rPh>
    <phoneticPr fontId="4"/>
  </si>
  <si>
    <t>③前々年度の３月から前年度の２月までの間において、ターミナルケアマネジメント加算を15回以上算定したことが確認できる資料</t>
    <phoneticPr fontId="4"/>
  </si>
  <si>
    <t>②前々年度の３月から前年度の２月までの間において、退院・退所加算の算定に係る病院等との連携を合計35回以上行ったことが確認できる資料</t>
    <phoneticPr fontId="4"/>
  </si>
  <si>
    <t>特定事業所医療介護
連携加算</t>
    <rPh sb="0" eb="2">
      <t>トクテイ</t>
    </rPh>
    <rPh sb="2" eb="5">
      <t>ジギョウショ</t>
    </rPh>
    <rPh sb="5" eb="7">
      <t>イリョウ</t>
    </rPh>
    <rPh sb="7" eb="9">
      <t>カイゴ</t>
    </rPh>
    <rPh sb="10" eb="12">
      <t>レンケイ</t>
    </rPh>
    <rPh sb="12" eb="14">
      <t>カサン</t>
    </rPh>
    <phoneticPr fontId="4"/>
  </si>
  <si>
    <t>⑪他の法人が運営する居宅介護支援事業者と共同で事例検討会、研修会等を実施していることが確認できる資料</t>
    <phoneticPr fontId="4"/>
  </si>
  <si>
    <t>⑩家族に対する介護等を日常的に行っている児童や、障害者、生活困窮者、難病患者等、高齢者以外の対象者への支援に関する知識等に関する事例検討会、研修等に参加していること確認できる資料</t>
    <rPh sb="1" eb="3">
      <t>カゾク</t>
    </rPh>
    <rPh sb="4" eb="5">
      <t>タイ</t>
    </rPh>
    <rPh sb="7" eb="9">
      <t>カイゴ</t>
    </rPh>
    <rPh sb="9" eb="10">
      <t>トウ</t>
    </rPh>
    <rPh sb="11" eb="14">
      <t>ニチジョウテキ</t>
    </rPh>
    <rPh sb="15" eb="16">
      <t>オコナ</t>
    </rPh>
    <rPh sb="20" eb="22">
      <t>ジドウ</t>
    </rPh>
    <rPh sb="24" eb="27">
      <t>ショウガイシャ</t>
    </rPh>
    <rPh sb="28" eb="30">
      <t>セイカツ</t>
    </rPh>
    <rPh sb="30" eb="33">
      <t>コンキュウシャ</t>
    </rPh>
    <rPh sb="34" eb="36">
      <t>ナンビョウ</t>
    </rPh>
    <rPh sb="36" eb="38">
      <t>カンジャ</t>
    </rPh>
    <rPh sb="38" eb="39">
      <t>トウ</t>
    </rPh>
    <rPh sb="40" eb="43">
      <t>コウレイシャ</t>
    </rPh>
    <rPh sb="43" eb="45">
      <t>イガイ</t>
    </rPh>
    <rPh sb="46" eb="49">
      <t>タイショウシャ</t>
    </rPh>
    <rPh sb="51" eb="53">
      <t>シエン</t>
    </rPh>
    <rPh sb="54" eb="55">
      <t>カン</t>
    </rPh>
    <rPh sb="57" eb="59">
      <t>チシキ</t>
    </rPh>
    <rPh sb="59" eb="60">
      <t>トウ</t>
    </rPh>
    <rPh sb="61" eb="62">
      <t>カン</t>
    </rPh>
    <rPh sb="64" eb="66">
      <t>ジレイ</t>
    </rPh>
    <rPh sb="66" eb="69">
      <t>ケントウカイ</t>
    </rPh>
    <rPh sb="70" eb="72">
      <t>ケンシュウ</t>
    </rPh>
    <rPh sb="72" eb="73">
      <t>トウ</t>
    </rPh>
    <rPh sb="74" eb="76">
      <t>サンカ</t>
    </rPh>
    <phoneticPr fontId="4"/>
  </si>
  <si>
    <t>⑨「東京都介護支援専門員実務研修実習受入事業所の登録に関する同意書」の写し
※東京都福祉保健財団の収受印が押印されたもの</t>
    <phoneticPr fontId="4"/>
  </si>
  <si>
    <t>⑧介護支援専門員１人当たり（常勤換算方法による）の担当件数について
　（１）居宅介護支援費（I）を算定している事業所
　→担当件数が４５件未満（ケアプランデータ連携システムの活用及び事務職員の配置の体制の加算を算定している事業所については、５０件未満）であることが確認できる資料
　（２）居宅介護支援費（II）を算定している事業所
　→担当件数が５０件未満であることが確認できる資料</t>
    <rPh sb="102" eb="104">
      <t>カサン</t>
    </rPh>
    <rPh sb="105" eb="107">
      <t>サンテイ</t>
    </rPh>
    <phoneticPr fontId="4"/>
  </si>
  <si>
    <t>⑦地域包括支援センターから紹介された支援困難な事例を受け入れる体制が整備されていることを確認できる資料
（例）地域包括支援センターとの連絡表、運営規程等</t>
    <phoneticPr fontId="4"/>
  </si>
  <si>
    <t>⑥介護支援専門員についての研修計画
⇒「全体の研修計画書」及び「従業者ごと※の個別研修計画」(※従業者数が多い場合は、見本として数件抽出したもの）</t>
    <phoneticPr fontId="4"/>
  </si>
  <si>
    <t>⑤24時間常時連絡できる体制を整備していることが確認できる資料</t>
    <phoneticPr fontId="4"/>
  </si>
  <si>
    <t>④利用者情報・サービス提供上の留意事項の伝達等を目的とした会議の定期的な開催を行うことが確認できる資料
（例）会議次第、会議の出席表、議事録、運営規程等</t>
    <phoneticPr fontId="4"/>
  </si>
  <si>
    <t>③従業者の勤務の体制及び勤務形態一覧表
※算定を開始する月の勤務形態一覧表をご提出ください。</t>
    <phoneticPr fontId="4"/>
  </si>
  <si>
    <t>②主任介護支援専門員研修の修了証明書
※事業所に複数の修了者がいる場合には全員分提出してください。</t>
    <phoneticPr fontId="4"/>
  </si>
  <si>
    <t>①特定事業所加算(Ⅰ)～(Ⅲ)・特定事業所医療介護連携加算・ターミナルケアマネジメント加算に係る届出書（別紙36）又は特定事業所加算(Ａ)に係る届出書（別紙36-2）</t>
    <rPh sb="57" eb="58">
      <t>マタ</t>
    </rPh>
    <phoneticPr fontId="4"/>
  </si>
  <si>
    <t>特定事業所加算</t>
  </si>
  <si>
    <t>添付書類</t>
    <rPh sb="0" eb="2">
      <t>テンプ</t>
    </rPh>
    <rPh sb="2" eb="4">
      <t>ショルイ</t>
    </rPh>
    <phoneticPr fontId="4"/>
  </si>
  <si>
    <t>加算の種類</t>
    <rPh sb="0" eb="2">
      <t>カサン</t>
    </rPh>
    <rPh sb="3" eb="5">
      <t>シュルイ</t>
    </rPh>
    <phoneticPr fontId="4"/>
  </si>
  <si>
    <t>なお、下記「添付書類」は、届出時に必要な書類を記載していますが、各加算の算定においては、「厚生労働大臣が定める基準」等に適合していることがわかる書類等を事業所に備えておく必要があります。</t>
    <rPh sb="3" eb="5">
      <t>カキ</t>
    </rPh>
    <rPh sb="6" eb="10">
      <t>テンプショルイ</t>
    </rPh>
    <rPh sb="13" eb="16">
      <t>トドケデジ</t>
    </rPh>
    <rPh sb="17" eb="19">
      <t>ヒツヨウ</t>
    </rPh>
    <rPh sb="20" eb="22">
      <t>ショルイ</t>
    </rPh>
    <rPh sb="23" eb="25">
      <t>キサイ</t>
    </rPh>
    <rPh sb="32" eb="33">
      <t>カク</t>
    </rPh>
    <rPh sb="33" eb="35">
      <t>カサン</t>
    </rPh>
    <rPh sb="36" eb="38">
      <t>サンテイ</t>
    </rPh>
    <rPh sb="45" eb="47">
      <t>コウセイ</t>
    </rPh>
    <rPh sb="47" eb="49">
      <t>ロウドウ</t>
    </rPh>
    <rPh sb="49" eb="51">
      <t>ダイジン</t>
    </rPh>
    <rPh sb="52" eb="53">
      <t>サダ</t>
    </rPh>
    <rPh sb="55" eb="57">
      <t>キジュン</t>
    </rPh>
    <rPh sb="58" eb="59">
      <t>ナド</t>
    </rPh>
    <rPh sb="60" eb="62">
      <t>テキゴウ</t>
    </rPh>
    <rPh sb="72" eb="74">
      <t>ショルイ</t>
    </rPh>
    <rPh sb="74" eb="75">
      <t>ナド</t>
    </rPh>
    <rPh sb="76" eb="79">
      <t>ジギョウショ</t>
    </rPh>
    <rPh sb="80" eb="81">
      <t>ソナ</t>
    </rPh>
    <rPh sb="85" eb="87">
      <t>ヒツヨウ</t>
    </rPh>
    <phoneticPr fontId="4"/>
  </si>
  <si>
    <t>③添付書類（下記一覧表のとおり）</t>
    <rPh sb="1" eb="3">
      <t>テンプ</t>
    </rPh>
    <rPh sb="3" eb="5">
      <t>ショルイ</t>
    </rPh>
    <rPh sb="6" eb="8">
      <t>カキ</t>
    </rPh>
    <rPh sb="8" eb="10">
      <t>イチラン</t>
    </rPh>
    <rPh sb="10" eb="11">
      <t>ヒョウ</t>
    </rPh>
    <phoneticPr fontId="4"/>
  </si>
  <si>
    <t>①介護給付費算定に係る体制等に関する届出書（別紙3-2）</t>
    <rPh sb="1" eb="3">
      <t>カイゴ</t>
    </rPh>
    <rPh sb="3" eb="6">
      <t>キュウフヒ</t>
    </rPh>
    <rPh sb="6" eb="8">
      <t>サンテイ</t>
    </rPh>
    <rPh sb="9" eb="10">
      <t>カカ</t>
    </rPh>
    <rPh sb="11" eb="13">
      <t>タイセイ</t>
    </rPh>
    <rPh sb="13" eb="14">
      <t>トウ</t>
    </rPh>
    <rPh sb="15" eb="16">
      <t>カン</t>
    </rPh>
    <rPh sb="18" eb="21">
      <t>トドケデショ</t>
    </rPh>
    <rPh sb="22" eb="24">
      <t>ベッシ</t>
    </rPh>
    <phoneticPr fontId="4"/>
  </si>
  <si>
    <t>新たに加算を算定する場合、加算区分を変更する場合又は加算の算定を取りやめる場合は、次の書類を届け出る必要があります。</t>
    <rPh sb="0" eb="1">
      <t>アラ</t>
    </rPh>
    <rPh sb="3" eb="5">
      <t>カサン</t>
    </rPh>
    <rPh sb="6" eb="8">
      <t>サンテイ</t>
    </rPh>
    <rPh sb="10" eb="12">
      <t>バアイ</t>
    </rPh>
    <rPh sb="13" eb="15">
      <t>カサン</t>
    </rPh>
    <rPh sb="15" eb="17">
      <t>クブン</t>
    </rPh>
    <rPh sb="18" eb="20">
      <t>ヘンコウ</t>
    </rPh>
    <rPh sb="22" eb="24">
      <t>バアイ</t>
    </rPh>
    <rPh sb="24" eb="25">
      <t>マタ</t>
    </rPh>
    <rPh sb="26" eb="28">
      <t>カサン</t>
    </rPh>
    <rPh sb="29" eb="31">
      <t>サンテイ</t>
    </rPh>
    <rPh sb="32" eb="33">
      <t>ト</t>
    </rPh>
    <rPh sb="37" eb="39">
      <t>バアイ</t>
    </rPh>
    <rPh sb="41" eb="42">
      <t>ツギ</t>
    </rPh>
    <rPh sb="43" eb="45">
      <t>ショルイ</t>
    </rPh>
    <rPh sb="46" eb="47">
      <t>トド</t>
    </rPh>
    <rPh sb="48" eb="49">
      <t>デ</t>
    </rPh>
    <rPh sb="50" eb="52">
      <t>ヒツヨウ</t>
    </rPh>
    <phoneticPr fontId="4"/>
  </si>
  <si>
    <t>代表者の職・氏名</t>
    <phoneticPr fontId="4"/>
  </si>
  <si>
    <t>届　出　者</t>
    <phoneticPr fontId="4"/>
  </si>
  <si>
    <t>主たる事務所の所在地</t>
    <phoneticPr fontId="4"/>
  </si>
  <si>
    <t>(郵便番号</t>
    <phoneticPr fontId="4"/>
  </si>
  <si>
    <t>）</t>
    <phoneticPr fontId="4"/>
  </si>
  <si>
    <t>　　　　　</t>
    <phoneticPr fontId="4"/>
  </si>
  <si>
    <t>都・県</t>
    <rPh sb="0" eb="1">
      <t>ト</t>
    </rPh>
    <rPh sb="2" eb="3">
      <t>ケン</t>
    </rPh>
    <phoneticPr fontId="4"/>
  </si>
  <si>
    <t>区・市</t>
    <rPh sb="0" eb="1">
      <t>ク</t>
    </rPh>
    <rPh sb="2" eb="3">
      <t>シ</t>
    </rPh>
    <phoneticPr fontId="4"/>
  </si>
  <si>
    <t>連 絡 先</t>
    <phoneticPr fontId="4"/>
  </si>
  <si>
    <t>FAX番号</t>
    <phoneticPr fontId="4"/>
  </si>
  <si>
    <t>職名</t>
    <rPh sb="0" eb="2">
      <t>ショクメイ</t>
    </rPh>
    <phoneticPr fontId="4"/>
  </si>
  <si>
    <t>氏名</t>
    <rPh sb="0" eb="2">
      <t>シメイ</t>
    </rPh>
    <phoneticPr fontId="4"/>
  </si>
  <si>
    <t>(郵便番号</t>
    <phoneticPr fontId="4"/>
  </si>
  <si>
    <t>）</t>
    <phoneticPr fontId="4"/>
  </si>
  <si>
    <t>　　　　　</t>
    <phoneticPr fontId="4"/>
  </si>
  <si>
    <t>フリガナ</t>
    <phoneticPr fontId="4"/>
  </si>
  <si>
    <t>事業所・施設の名称</t>
    <phoneticPr fontId="4"/>
  </si>
  <si>
    <t>(郵便番号</t>
    <phoneticPr fontId="4"/>
  </si>
  <si>
    <t>）</t>
    <phoneticPr fontId="4"/>
  </si>
  <si>
    <t>　　　　　</t>
    <phoneticPr fontId="4"/>
  </si>
  <si>
    <t>指定
年月日</t>
    <rPh sb="0" eb="2">
      <t>シテイ</t>
    </rPh>
    <rPh sb="3" eb="4">
      <t>ネン</t>
    </rPh>
    <rPh sb="4" eb="6">
      <t>ツキヒ</t>
    </rPh>
    <phoneticPr fontId="4"/>
  </si>
  <si>
    <t>異動(予定)
年月日</t>
    <rPh sb="7" eb="10">
      <t>ネンガッピ</t>
    </rPh>
    <phoneticPr fontId="4"/>
  </si>
  <si>
    <t>　　3　「法人所轄庁」欄、申請者が認可法人である場合に、その主務官庁の名称を記載してください。</t>
    <phoneticPr fontId="4"/>
  </si>
  <si>
    <t>　　5　「異動等の区分」欄には、今回届出を行う事業所について該当する数字の横の□を■にしてください。</t>
    <phoneticPr fontId="4"/>
  </si>
  <si>
    <t>※主任介護支援専門員を含めない。</t>
  </si>
  <si>
    <t>【留意事項】
（１）既に特定事業所加算のいずれかを算定していて、別の区分に変更する場合は、上記書類のうち、①~③の書類をご提出ください（ただし、（I）に変更する場合は⑫も一緒に提出してください）。その他の要件については、「居宅介護支援における特定事業所加算に係る基準の遵守状況に関する記録」を作成し、基準が満たされていることを事業所において確認してください（提出は不要）。
（２）併せて介護支援専門員が追加になる場合や運営規程が変更となる場合は、変更届も一緒にご提出いただくようお願いします。</t>
    <rPh sb="179" eb="181">
      <t>テイシュツ</t>
    </rPh>
    <rPh sb="182" eb="184">
      <t>フヨウ</t>
    </rPh>
    <phoneticPr fontId="4"/>
  </si>
  <si>
    <t>居宅介護支援における特定事業所加算に係る基準の遵守状況に関する記録（保存用）</t>
  </si>
  <si>
    <t>保険外サービス名（例示）：</t>
  </si>
  <si>
    <t>有 　　　・　　　 無</t>
  </si>
  <si>
    <t>　必要に応じて、多様な主体により提供される利用者の日常生活全般を支援するサービス（保険外サービス）が包括的に提供されるようなケアプランを作成している。</t>
  </si>
  <si>
    <t>１２　介護給付対象外サービスを含むケアプランについて　イ（13）関係</t>
  </si>
  <si>
    <t>実施年月日：
役割：</t>
  </si>
  <si>
    <t>他法人が運営する居宅介護支援事業所と共同で事例検討会、研修会を実施している。
※　年度計画を添付（内容、実施時期、参加事業所を記入すること）</t>
  </si>
  <si>
    <t>１１　他法人の居宅介護支援事業所と共同研修会の実施について　イ（12）関係</t>
  </si>
  <si>
    <t>介護支援専門員実務研修の科目「ケアマネジメントの基礎技術に関する実習」に協力又は協力体制を確保している。
※　東京都保健福祉財団に提出した「実務研修実習受入登録に関する同意書（写）を添付</t>
  </si>
  <si>
    <t>１０　実習の受入れについて　イ（11）関係</t>
  </si>
  <si>
    <t>（１）特定事業所集中減算が適用されている。</t>
  </si>
  <si>
    <t>９　減算の適用について　イ(９)関係</t>
  </si>
  <si>
    <t>参加年月日：</t>
  </si>
  <si>
    <t>家族に対する介護等を日常的に行っている児童、障害者、生活困窮者、難病患者等、高齢者以外の対象者への支援に関する知識等に関する事例検討会、研修等に参加している。</t>
  </si>
  <si>
    <t>８　高齢者以外の支援に関する事例検討会・研修等への参加　イ(８)関係</t>
  </si>
  <si>
    <t>具体的な体制　：　　　　　　　 　　</t>
  </si>
  <si>
    <t>（２） 地域包括支援センターから支援困難な利用者の紹介があった場合には、引き受けられる体制を整えている。</t>
  </si>
  <si>
    <t>開始件数　：　　　　　　　　　　件</t>
  </si>
  <si>
    <t>有　　　・　　　無</t>
  </si>
  <si>
    <t>（１）（地域包括支援センターから支援困難な利用者の紹介が
あった場合）当該利用者に居宅介護支援の提供を開始した。</t>
  </si>
  <si>
    <t>７　地域包括支援センター等との連携について　イ(７)関係</t>
  </si>
  <si>
    <t>※「有」の場合には、研修の実施計画及び実施状況を示した書面を添付すること。</t>
  </si>
  <si>
    <t>　介護支援専門員に対し、計画的に研修を実施している。</t>
  </si>
  <si>
    <t>６　介護支援専門員の研修実施について　イ(６)関係</t>
  </si>
  <si>
    <t>１人あたり
利用者数
(A)÷(B)</t>
  </si>
  <si>
    <t>介護支援専
門員数(B)
(常勤換算）</t>
  </si>
  <si>
    <t>利用者数(A)</t>
  </si>
  <si>
    <t>（２）介護支援専門員１人あたりの利用者数　イ（10）関係</t>
  </si>
  <si>
    <t>要介護３～５の割合</t>
  </si>
  <si>
    <t>要介護５
（人）</t>
  </si>
  <si>
    <t>要介護４
（人）</t>
  </si>
  <si>
    <t>要介護３
（人）</t>
  </si>
  <si>
    <t>要介護２
（人）</t>
  </si>
  <si>
    <t>要介護１
（人）</t>
  </si>
  <si>
    <t>利用者数
(合計・人）</t>
  </si>
  <si>
    <r>
      <rPr>
        <sz val="11"/>
        <rFont val="ＭＳ Ｐゴシック"/>
        <family val="3"/>
        <charset val="128"/>
      </rPr>
      <t>（１）要介護３～５の割合　イ（５）関係　</t>
    </r>
    <r>
      <rPr>
        <sz val="9"/>
        <rFont val="HGS創英角ﾎﾟｯﾌﾟ体"/>
        <family val="3"/>
        <charset val="128"/>
      </rPr>
      <t>※加算Ⅱ・Ⅲ・Aの場合、記入不要</t>
    </r>
  </si>
  <si>
    <t>５　利用者の状況（報告月の状況）　</t>
  </si>
  <si>
    <t>※「有」の場合には、具体的な体制を示した書類の添付でも可とする。</t>
  </si>
  <si>
    <t>具体的な方法</t>
  </si>
  <si>
    <t>　２４時間常時連絡できる体制を確保し、かつ、必要に応じて利用者等の相談に対応する体制を確保している。</t>
  </si>
  <si>
    <t>４　連絡体制について　イ(４)関係</t>
  </si>
  <si>
    <t>　議題については、「指定居宅サービスに要する費用の額の算定に関する基準及び指定居宅介護支援に要する費用の額の算定に関する基準の制定に伴う実施上の留意事項について」（平成12年3月1日老企第36号）第三の11（３）③に沿った議事を含めること。</t>
  </si>
  <si>
    <t>※「有」の場合には、開催記録を添付すること。記録は２年間保存しなければならない。</t>
  </si>
  <si>
    <t>開催年月日</t>
  </si>
  <si>
    <t>３　利用者に関する会議の開催について　　イ（３）関係</t>
  </si>
  <si>
    <t>　「従業者の勤務の体制及び勤務形態一覧表」及び介護支援専門員の名簿（介護支援専門員の登録番号を記載したもの）を添付すること。</t>
  </si>
  <si>
    <t>※１の主任介護支援専門員を含めない。</t>
  </si>
  <si>
    <t>人</t>
  </si>
  <si>
    <t xml:space="preserve"> 兼務</t>
  </si>
  <si>
    <t xml:space="preserve"> 専従</t>
  </si>
  <si>
    <t>非常勤</t>
  </si>
  <si>
    <t>常　勤</t>
  </si>
  <si>
    <t>内　訳</t>
  </si>
  <si>
    <t>介護支援
専門員数</t>
  </si>
  <si>
    <t>２　介護支援専門員の状況　イ(２)・ハ（３）・二（３）関係</t>
  </si>
  <si>
    <t>　　加算Ⅱ・Ⅲ・Aの場合、２人目は記入不要</t>
  </si>
  <si>
    <t>　　　　　年　　　　月　　　　日</t>
  </si>
  <si>
    <t>②主任介護支援専門員研修
修了年月日</t>
  </si>
  <si>
    <t>←　加算Ⅰの場合のみ２名必要</t>
  </si>
  <si>
    <t>②主任介護支援専門員氏名</t>
  </si>
  <si>
    <t>　　　　　　　　　　　　　　　　　　　　　　　　　　　　　　　　　　　　　　　　　　　　　　　　　　　　　　　　　　　　　　　　　　　　　　　　　　　　　　　　　　　　　　　　　　　　　　　　　　　　　　　　　　　　　　　　　　　　　　　　　　　　　　　　　　　　　　　　　　　　　　　　　　　　　　　　　　　　　　　　　　　　　　　　　　　　　　　　　　　　　　　　　　</t>
  </si>
  <si>
    <t>①主任介護支援専門員研修
修了年月日</t>
  </si>
  <si>
    <t>①主任介護支援専門員氏名</t>
  </si>
  <si>
    <t>１　主任介護支援専門員の状況　　イ（１）・ロ（２）・ハ（２）・ニ（２）関係　</t>
  </si>
  <si>
    <t>１　特定事業所加算（Ⅰ）　　　　２　特定事業所加算（Ⅱ）　　　　３　特定事業所加算（Ⅲ）　　　４　特定事業所加算（A）</t>
  </si>
  <si>
    <t>加算の区分</t>
  </si>
  <si>
    <t>１　新規　　　　　２　継続　　　　　３　変更　　　　　４　廃止</t>
  </si>
  <si>
    <t>異動等区分</t>
  </si>
  <si>
    <t>令和　　　　年　　　　月サービス提供分</t>
  </si>
  <si>
    <t>　利用者に関する情報又はサービス提供に当たっての留意事項に係る伝達等を目的とした会議をおおむね週１回以上開催している。</t>
    <rPh sb="47" eb="48">
      <t>シュウ</t>
    </rPh>
    <rPh sb="49" eb="50">
      <t>カイ</t>
    </rPh>
    <rPh sb="50" eb="52">
      <t>イジョウ</t>
    </rPh>
    <phoneticPr fontId="4"/>
  </si>
  <si>
    <t>※利用者数（A）は、介護予防支援にかかる利用者数に、３分の１を乗じた数を含む。</t>
    <rPh sb="1" eb="4">
      <t>リヨウシャ</t>
    </rPh>
    <rPh sb="4" eb="5">
      <t>スウ</t>
    </rPh>
    <rPh sb="10" eb="16">
      <t>カイゴヨボウシエン</t>
    </rPh>
    <rPh sb="20" eb="23">
      <t>リヨウシャ</t>
    </rPh>
    <rPh sb="23" eb="24">
      <t>スウ</t>
    </rPh>
    <rPh sb="27" eb="28">
      <t>ブン</t>
    </rPh>
    <rPh sb="31" eb="32">
      <t>ジョウ</t>
    </rPh>
    <rPh sb="34" eb="35">
      <t>カズ</t>
    </rPh>
    <rPh sb="36" eb="37">
      <t>フク</t>
    </rPh>
    <phoneticPr fontId="4"/>
  </si>
  <si>
    <t>常勤換算方法による専従（Aのみ）</t>
    <rPh sb="0" eb="2">
      <t>ジョウキン</t>
    </rPh>
    <rPh sb="2" eb="4">
      <t>カンサン</t>
    </rPh>
    <rPh sb="4" eb="6">
      <t>ホウホウ</t>
    </rPh>
    <rPh sb="9" eb="11">
      <t>センジュウ</t>
    </rPh>
    <phoneticPr fontId="4"/>
  </si>
  <si>
    <t>人</t>
    <phoneticPr fontId="4"/>
  </si>
  <si>
    <t>※加算Aの場合は、他の同一の居宅介護支援事業所との連携により満たすこととしても差し支えない。</t>
    <phoneticPr fontId="4"/>
  </si>
  <si>
    <t>※加算Aの場合は、他の同一の居宅介護支援事業所との連携により満たすこととしても差し支えない。</t>
    <rPh sb="5" eb="7">
      <t>バアイ</t>
    </rPh>
    <rPh sb="9" eb="10">
      <t>タ</t>
    </rPh>
    <rPh sb="11" eb="13">
      <t>ドウイツ</t>
    </rPh>
    <rPh sb="14" eb="16">
      <t>キョタク</t>
    </rPh>
    <rPh sb="16" eb="23">
      <t>カイゴシエンジギョウショ</t>
    </rPh>
    <rPh sb="25" eb="27">
      <t>レンケイ</t>
    </rPh>
    <rPh sb="30" eb="31">
      <t>ミ</t>
    </rPh>
    <rPh sb="39" eb="40">
      <t>サ</t>
    </rPh>
    <rPh sb="41" eb="42">
      <t>ツカ</t>
    </rPh>
    <phoneticPr fontId="4"/>
  </si>
  <si>
    <r>
      <rPr>
        <b/>
        <sz val="11"/>
        <rFont val="Meiryo UI"/>
        <family val="3"/>
        <charset val="128"/>
      </rPr>
      <t>※特定事業所加算(I)を算定する場合のみ</t>
    </r>
    <r>
      <rPr>
        <sz val="11"/>
        <rFont val="Meiryo UI"/>
        <family val="3"/>
        <charset val="128"/>
      </rPr>
      <t xml:space="preserve">
⑫利用者の総数のうち、要介護３、要介護４又は要介護５である者の占める割合が４０％以上であることが確認できる資料</t>
    </r>
    <phoneticPr fontId="4"/>
  </si>
  <si>
    <t>※加算Aを算定する場合であって、事業所間の連携によって当該算定要件を満たすときは、連携内容がわかる書類も添付すること。</t>
    <rPh sb="5" eb="7">
      <t>サンテイ</t>
    </rPh>
    <rPh sb="16" eb="20">
      <t>ジギョウショカン</t>
    </rPh>
    <rPh sb="21" eb="23">
      <t>レンケイ</t>
    </rPh>
    <rPh sb="27" eb="29">
      <t>トウガイ</t>
    </rPh>
    <rPh sb="29" eb="33">
      <t>サンテイヨウケン</t>
    </rPh>
    <rPh sb="34" eb="35">
      <t>ミ</t>
    </rPh>
    <rPh sb="41" eb="45">
      <t>レンケイナイヨウ</t>
    </rPh>
    <rPh sb="49" eb="51">
      <t>ショルイ</t>
    </rPh>
    <rPh sb="52" eb="54">
      <t>テンプ</t>
    </rPh>
    <phoneticPr fontId="4"/>
  </si>
  <si>
    <t>※加算Aを算定する場合であって、事業所間の連携によって当該算定要件を満たすときは、連携内容がわかる書類も添付すること。</t>
    <phoneticPr fontId="4"/>
  </si>
  <si>
    <t>（標準様式1）</t>
    <rPh sb="1" eb="3">
      <t>ヒョウジュン</t>
    </rPh>
    <rPh sb="3" eb="5">
      <t>ヨウシキ</t>
    </rPh>
    <phoneticPr fontId="4"/>
  </si>
  <si>
    <t>従業者の勤務の体制及び勤務形態一覧表</t>
    <phoneticPr fontId="30"/>
  </si>
  <si>
    <t>サービス種別</t>
    <rPh sb="4" eb="6">
      <t>シュベツ</t>
    </rPh>
    <phoneticPr fontId="30"/>
  </si>
  <si>
    <t>(</t>
    <phoneticPr fontId="30"/>
  </si>
  <si>
    <t>居宅介護支援</t>
    <rPh sb="0" eb="2">
      <t>キョタク</t>
    </rPh>
    <rPh sb="2" eb="4">
      <t>カイゴ</t>
    </rPh>
    <rPh sb="4" eb="6">
      <t>シエン</t>
    </rPh>
    <phoneticPr fontId="30"/>
  </si>
  <si>
    <t>）</t>
    <phoneticPr fontId="30"/>
  </si>
  <si>
    <t>令和</t>
    <rPh sb="0" eb="2">
      <t>レイワ</t>
    </rPh>
    <phoneticPr fontId="30"/>
  </si>
  <si>
    <t>)</t>
    <phoneticPr fontId="30"/>
  </si>
  <si>
    <t>年</t>
    <rPh sb="0" eb="1">
      <t>ネン</t>
    </rPh>
    <phoneticPr fontId="30"/>
  </si>
  <si>
    <t>月</t>
    <rPh sb="0" eb="1">
      <t>ゲツ</t>
    </rPh>
    <phoneticPr fontId="30"/>
  </si>
  <si>
    <t>事業所名</t>
    <rPh sb="0" eb="3">
      <t>ジギョウショ</t>
    </rPh>
    <rPh sb="3" eb="4">
      <t>メイ</t>
    </rPh>
    <phoneticPr fontId="30"/>
  </si>
  <si>
    <t>○○○○</t>
    <phoneticPr fontId="30"/>
  </si>
  <si>
    <t>(1)</t>
    <phoneticPr fontId="30"/>
  </si>
  <si>
    <t>４週</t>
  </si>
  <si>
    <t>(2)</t>
    <phoneticPr fontId="30"/>
  </si>
  <si>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</si>
  <si>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0"/>
  </si>
  <si>
    <t>時間/週</t>
    <rPh sb="0" eb="2">
      <t>ジカン</t>
    </rPh>
    <rPh sb="3" eb="4">
      <t>シュウ</t>
    </rPh>
    <phoneticPr fontId="30"/>
  </si>
  <si>
    <t>時間/月</t>
    <rPh sb="0" eb="2">
      <t>ジカン</t>
    </rPh>
    <rPh sb="3" eb="4">
      <t>ツキ</t>
    </rPh>
    <phoneticPr fontId="30"/>
  </si>
  <si>
    <t>(4) 利用者数（新規の場合は推定数）</t>
  </si>
  <si>
    <t>人</t>
    <rPh sb="0" eb="1">
      <t>ニン</t>
    </rPh>
    <phoneticPr fontId="30"/>
  </si>
  <si>
    <t>当月の日数</t>
    <rPh sb="0" eb="2">
      <t>トウゲツ</t>
    </rPh>
    <rPh sb="3" eb="5">
      <t>ニッスウ</t>
    </rPh>
    <phoneticPr fontId="30"/>
  </si>
  <si>
    <t>日</t>
    <rPh sb="0" eb="1">
      <t>ニチ</t>
    </rPh>
    <phoneticPr fontId="30"/>
  </si>
  <si>
    <t>No</t>
    <phoneticPr fontId="30"/>
  </si>
  <si>
    <t>(5) 
職種</t>
    <phoneticPr fontId="4"/>
  </si>
  <si>
    <t>(6)
勤務
形態</t>
    <phoneticPr fontId="4"/>
  </si>
  <si>
    <t>(7)
資格</t>
    <rPh sb="4" eb="6">
      <t>シカク</t>
    </rPh>
    <phoneticPr fontId="30"/>
  </si>
  <si>
    <t>(8) 氏　名</t>
    <phoneticPr fontId="4"/>
  </si>
  <si>
    <t>(9)</t>
    <phoneticPr fontId="30"/>
  </si>
  <si>
    <r>
      <t xml:space="preserve">(11)
</t>
    </r>
    <r>
      <rPr>
        <sz val="11"/>
        <rFont val="HGSｺﾞｼｯｸM"/>
        <family val="3"/>
        <charset val="128"/>
      </rPr>
      <t>週平均
勤務時間数</t>
    </r>
    <rPh sb="6" eb="8">
      <t>ヘイキン</t>
    </rPh>
    <rPh sb="9" eb="11">
      <t>キンム</t>
    </rPh>
    <rPh sb="11" eb="13">
      <t>ジカン</t>
    </rPh>
    <rPh sb="13" eb="14">
      <t>スウ</t>
    </rPh>
    <phoneticPr fontId="4"/>
  </si>
  <si>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</si>
  <si>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1週目</t>
    <rPh sb="1" eb="2">
      <t>シュウ</t>
    </rPh>
    <rPh sb="2" eb="3">
      <t>メ</t>
    </rPh>
    <phoneticPr fontId="30"/>
  </si>
  <si>
    <t>2週目</t>
    <rPh sb="1" eb="2">
      <t>シュウ</t>
    </rPh>
    <rPh sb="2" eb="3">
      <t>メ</t>
    </rPh>
    <phoneticPr fontId="30"/>
  </si>
  <si>
    <t>3週目</t>
    <rPh sb="1" eb="2">
      <t>シュウ</t>
    </rPh>
    <rPh sb="2" eb="3">
      <t>メ</t>
    </rPh>
    <phoneticPr fontId="30"/>
  </si>
  <si>
    <t>4週目</t>
    <rPh sb="1" eb="2">
      <t>シュウ</t>
    </rPh>
    <rPh sb="2" eb="3">
      <t>メ</t>
    </rPh>
    <phoneticPr fontId="30"/>
  </si>
  <si>
    <t>5週目</t>
    <rPh sb="1" eb="2">
      <t>シュウ</t>
    </rPh>
    <rPh sb="2" eb="3">
      <t>メ</t>
    </rPh>
    <phoneticPr fontId="30"/>
  </si>
  <si>
    <t>管理者</t>
    <rPh sb="0" eb="3">
      <t>カンリシャ</t>
    </rPh>
    <phoneticPr fontId="30"/>
  </si>
  <si>
    <t>A</t>
  </si>
  <si>
    <t>主任介護支援専門員</t>
    <rPh sb="0" eb="2">
      <t>シュニン</t>
    </rPh>
    <rPh sb="2" eb="4">
      <t>カイゴ</t>
    </rPh>
    <rPh sb="4" eb="6">
      <t>シエン</t>
    </rPh>
    <rPh sb="6" eb="9">
      <t>センモンイン</t>
    </rPh>
    <phoneticPr fontId="30"/>
  </si>
  <si>
    <t>厚労　太郎</t>
    <rPh sb="0" eb="2">
      <t>コウロウ</t>
    </rPh>
    <rPh sb="3" eb="5">
      <t>タロウ</t>
    </rPh>
    <phoneticPr fontId="30"/>
  </si>
  <si>
    <t>介護支援専門員</t>
    <rPh sb="0" eb="2">
      <t>カイゴ</t>
    </rPh>
    <rPh sb="2" eb="4">
      <t>シエン</t>
    </rPh>
    <rPh sb="4" eb="7">
      <t>センモンイン</t>
    </rPh>
    <phoneticPr fontId="30"/>
  </si>
  <si>
    <t>○○　A郞</t>
    <rPh sb="4" eb="5">
      <t>ロウ</t>
    </rPh>
    <phoneticPr fontId="30"/>
  </si>
  <si>
    <t>○○　B子</t>
    <rPh sb="4" eb="5">
      <t>コ</t>
    </rPh>
    <phoneticPr fontId="30"/>
  </si>
  <si>
    <t>○○　C子</t>
    <rPh sb="4" eb="5">
      <t>コ</t>
    </rPh>
    <phoneticPr fontId="30"/>
  </si>
  <si>
    <t>C</t>
  </si>
  <si>
    <t>○○　D子</t>
    <rPh sb="4" eb="5">
      <t>コ</t>
    </rPh>
    <phoneticPr fontId="30"/>
  </si>
  <si>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30"/>
  </si>
  <si>
    <t>（勤務形態の記号）</t>
    <rPh sb="1" eb="3">
      <t>キンム</t>
    </rPh>
    <rPh sb="3" eb="5">
      <t>ケイタイ</t>
    </rPh>
    <rPh sb="6" eb="8">
      <t>キゴウ</t>
    </rPh>
    <phoneticPr fontId="30"/>
  </si>
  <si>
    <t>勤務形態</t>
    <rPh sb="0" eb="2">
      <t>キンム</t>
    </rPh>
    <rPh sb="2" eb="4">
      <t>ケイタイ</t>
    </rPh>
    <phoneticPr fontId="30"/>
  </si>
  <si>
    <t>勤務時間数合計</t>
    <rPh sb="0" eb="2">
      <t>キンム</t>
    </rPh>
    <rPh sb="2" eb="5">
      <t>ジカンスウ</t>
    </rPh>
    <rPh sb="5" eb="7">
      <t>ゴウケイ</t>
    </rPh>
    <phoneticPr fontId="30"/>
  </si>
  <si>
    <t>常勤換算の対象時間数</t>
    <rPh sb="0" eb="2">
      <t>ジョウキン</t>
    </rPh>
    <rPh sb="2" eb="4">
      <t>カンサン</t>
    </rPh>
    <rPh sb="5" eb="7">
      <t>タイショウ</t>
    </rPh>
    <rPh sb="7" eb="9">
      <t>ジカン</t>
    </rPh>
    <rPh sb="9" eb="10">
      <t>スウ</t>
    </rPh>
    <phoneticPr fontId="30"/>
  </si>
  <si>
    <t>常勤換算方法対象外の</t>
    <rPh sb="0" eb="2">
      <t>ジョウキン</t>
    </rPh>
    <rPh sb="2" eb="4">
      <t>カンサン</t>
    </rPh>
    <rPh sb="4" eb="6">
      <t>ホウホウ</t>
    </rPh>
    <rPh sb="6" eb="9">
      <t>タイショウガイ</t>
    </rPh>
    <phoneticPr fontId="30"/>
  </si>
  <si>
    <t>記号</t>
    <rPh sb="0" eb="2">
      <t>キゴウ</t>
    </rPh>
    <phoneticPr fontId="30"/>
  </si>
  <si>
    <t>区分</t>
    <rPh sb="0" eb="2">
      <t>クブン</t>
    </rPh>
    <phoneticPr fontId="30"/>
  </si>
  <si>
    <t>当月合計</t>
    <rPh sb="0" eb="2">
      <t>トウゲツ</t>
    </rPh>
    <rPh sb="2" eb="4">
      <t>ゴウケイ</t>
    </rPh>
    <phoneticPr fontId="30"/>
  </si>
  <si>
    <t>週平均</t>
    <rPh sb="0" eb="3">
      <t>シュウヘイキン</t>
    </rPh>
    <phoneticPr fontId="30"/>
  </si>
  <si>
    <t>常勤の従業者の人数</t>
    <rPh sb="0" eb="2">
      <t>ジョウキン</t>
    </rPh>
    <rPh sb="3" eb="6">
      <t>ジュウギョウシャ</t>
    </rPh>
    <rPh sb="7" eb="9">
      <t>ニンズウ</t>
    </rPh>
    <phoneticPr fontId="30"/>
  </si>
  <si>
    <t>A</t>
    <phoneticPr fontId="30"/>
  </si>
  <si>
    <t>常勤で専従</t>
    <rPh sb="0" eb="2">
      <t>ジョウキン</t>
    </rPh>
    <rPh sb="3" eb="5">
      <t>センジュウ</t>
    </rPh>
    <phoneticPr fontId="30"/>
  </si>
  <si>
    <t>B</t>
    <phoneticPr fontId="30"/>
  </si>
  <si>
    <t>常勤で兼務</t>
    <rPh sb="0" eb="2">
      <t>ジョウキン</t>
    </rPh>
    <rPh sb="3" eb="5">
      <t>ケンム</t>
    </rPh>
    <phoneticPr fontId="30"/>
  </si>
  <si>
    <t>C</t>
    <phoneticPr fontId="30"/>
  </si>
  <si>
    <t>非常勤で専従</t>
    <rPh sb="0" eb="3">
      <t>ヒジョウキン</t>
    </rPh>
    <rPh sb="4" eb="6">
      <t>センジュウ</t>
    </rPh>
    <phoneticPr fontId="30"/>
  </si>
  <si>
    <t>-</t>
    <phoneticPr fontId="30"/>
  </si>
  <si>
    <t>D</t>
    <phoneticPr fontId="30"/>
  </si>
  <si>
    <t>非常勤で兼務</t>
    <rPh sb="0" eb="3">
      <t>ヒジョウキン</t>
    </rPh>
    <rPh sb="4" eb="6">
      <t>ケンム</t>
    </rPh>
    <phoneticPr fontId="30"/>
  </si>
  <si>
    <t>合計</t>
    <rPh sb="0" eb="2">
      <t>ゴウケイ</t>
    </rPh>
    <phoneticPr fontId="30"/>
  </si>
  <si>
    <t>■ 常勤換算方法による人数</t>
    <rPh sb="2" eb="4">
      <t>ジョウキン</t>
    </rPh>
    <rPh sb="4" eb="6">
      <t>カンサン</t>
    </rPh>
    <rPh sb="6" eb="8">
      <t>ホウホウ</t>
    </rPh>
    <rPh sb="11" eb="13">
      <t>ニンズウ</t>
    </rPh>
    <phoneticPr fontId="30"/>
  </si>
  <si>
    <t>基準：</t>
    <rPh sb="0" eb="2">
      <t>キジュン</t>
    </rPh>
    <phoneticPr fontId="30"/>
  </si>
  <si>
    <t>週</t>
  </si>
  <si>
    <t>常勤換算の</t>
    <rPh sb="0" eb="2">
      <t>ジョウキン</t>
    </rPh>
    <rPh sb="2" eb="4">
      <t>カンサン</t>
    </rPh>
    <phoneticPr fontId="30"/>
  </si>
  <si>
    <t>常勤の従業者が</t>
    <rPh sb="0" eb="2">
      <t>ジョウキン</t>
    </rPh>
    <rPh sb="3" eb="6">
      <t>ジュウギョウシャ</t>
    </rPh>
    <phoneticPr fontId="30"/>
  </si>
  <si>
    <t>常勤換算後の人数</t>
    <rPh sb="0" eb="2">
      <t>ジョウキン</t>
    </rPh>
    <rPh sb="2" eb="4">
      <t>カンサン</t>
    </rPh>
    <rPh sb="4" eb="5">
      <t>ゴ</t>
    </rPh>
    <rPh sb="6" eb="8">
      <t>ニンズウ</t>
    </rPh>
    <phoneticPr fontId="30"/>
  </si>
  <si>
    <t>÷</t>
    <phoneticPr fontId="30"/>
  </si>
  <si>
    <t>＝</t>
    <phoneticPr fontId="30"/>
  </si>
  <si>
    <t>（小数点第2位以下切り捨て）</t>
    <rPh sb="1" eb="4">
      <t>ショウスウテン</t>
    </rPh>
    <rPh sb="4" eb="5">
      <t>ダイ</t>
    </rPh>
    <rPh sb="6" eb="7">
      <t>イ</t>
    </rPh>
    <rPh sb="7" eb="9">
      <t>イカ</t>
    </rPh>
    <rPh sb="9" eb="10">
      <t>キ</t>
    </rPh>
    <rPh sb="11" eb="12">
      <t>ス</t>
    </rPh>
    <phoneticPr fontId="30"/>
  </si>
  <si>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30"/>
  </si>
  <si>
    <t>常勤の従業者の人数</t>
  </si>
  <si>
    <t>常勤換算方法による人数</t>
    <rPh sb="0" eb="2">
      <t>ジョウキン</t>
    </rPh>
    <rPh sb="2" eb="4">
      <t>カンサン</t>
    </rPh>
    <rPh sb="4" eb="6">
      <t>ホウホウ</t>
    </rPh>
    <rPh sb="9" eb="11">
      <t>ニンズウ</t>
    </rPh>
    <phoneticPr fontId="30"/>
  </si>
  <si>
    <t>＋</t>
    <phoneticPr fontId="30"/>
  </si>
  <si>
    <t>≪提出不要≫</t>
    <rPh sb="1" eb="3">
      <t>テイシュツ</t>
    </rPh>
    <rPh sb="3" eb="5">
      <t>フヨウ</t>
    </rPh>
    <phoneticPr fontId="30"/>
  </si>
  <si>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4"/>
  </si>
  <si>
    <t>・・・直接入力する必要がある箇所です。</t>
    <rPh sb="3" eb="5">
      <t>チョクセツ</t>
    </rPh>
    <rPh sb="5" eb="7">
      <t>ニュウリョク</t>
    </rPh>
    <rPh sb="9" eb="11">
      <t>ヒツヨウ</t>
    </rPh>
    <rPh sb="14" eb="16">
      <t>カショ</t>
    </rPh>
    <phoneticPr fontId="30"/>
  </si>
  <si>
    <t>下記の記入方法に従って、入力してください。</t>
    <rPh sb="0" eb="2">
      <t>カキ</t>
    </rPh>
    <rPh sb="3" eb="5">
      <t>キニュウ</t>
    </rPh>
    <rPh sb="5" eb="7">
      <t>ホウホウ</t>
    </rPh>
    <rPh sb="8" eb="9">
      <t>シタガ</t>
    </rPh>
    <rPh sb="12" eb="14">
      <t>ニュウリョク</t>
    </rPh>
    <phoneticPr fontId="30"/>
  </si>
  <si>
    <t>・・・プルダウンから選択して入力する必要がある箇所です。</t>
    <rPh sb="10" eb="12">
      <t>センタク</t>
    </rPh>
    <rPh sb="14" eb="16">
      <t>ニュウリョク</t>
    </rPh>
    <rPh sb="18" eb="20">
      <t>ヒツヨウ</t>
    </rPh>
    <rPh sb="23" eb="25">
      <t>カショ</t>
    </rPh>
    <phoneticPr fontId="30"/>
  </si>
  <si>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0"/>
  </si>
  <si>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0"/>
  </si>
  <si>
    <t>　(1) 「４週」・「暦月」のいずれかを選択してください。</t>
    <rPh sb="7" eb="8">
      <t>シュウ</t>
    </rPh>
    <rPh sb="11" eb="12">
      <t>レキ</t>
    </rPh>
    <rPh sb="12" eb="13">
      <t>ツキ</t>
    </rPh>
    <rPh sb="20" eb="22">
      <t>センタク</t>
    </rPh>
    <phoneticPr fontId="30"/>
  </si>
  <si>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</si>
  <si>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0"/>
  </si>
  <si>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30"/>
  </si>
  <si>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0"/>
  </si>
  <si>
    <t xml:space="preserve"> 　　 記入の順序は、職種ごとにまとめてください。</t>
    <rPh sb="4" eb="6">
      <t>キニュウ</t>
    </rPh>
    <rPh sb="7" eb="9">
      <t>ジュンジョ</t>
    </rPh>
    <rPh sb="11" eb="13">
      <t>ショクシュ</t>
    </rPh>
    <phoneticPr fontId="30"/>
  </si>
  <si>
    <t>職種名</t>
    <rPh sb="0" eb="2">
      <t>ショクシュ</t>
    </rPh>
    <rPh sb="2" eb="3">
      <t>メイ</t>
    </rPh>
    <phoneticPr fontId="30"/>
  </si>
  <si>
    <t>介護予防支援担当職員</t>
    <rPh sb="0" eb="2">
      <t>カイゴ</t>
    </rPh>
    <rPh sb="2" eb="4">
      <t>ヨボウ</t>
    </rPh>
    <rPh sb="4" eb="6">
      <t>シエン</t>
    </rPh>
    <rPh sb="6" eb="8">
      <t>タントウ</t>
    </rPh>
    <rPh sb="8" eb="10">
      <t>ショクイン</t>
    </rPh>
    <phoneticPr fontId="30"/>
  </si>
  <si>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</si>
  <si>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0"/>
  </si>
  <si>
    <t>（注）常勤・非常勤の区分について</t>
    <rPh sb="1" eb="2">
      <t>チュウ</t>
    </rPh>
    <rPh sb="3" eb="5">
      <t>ジョウキン</t>
    </rPh>
    <rPh sb="6" eb="9">
      <t>ヒジョウキン</t>
    </rPh>
    <rPh sb="10" eb="12">
      <t>クブン</t>
    </rPh>
    <phoneticPr fontId="30"/>
  </si>
  <si>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</si>
  <si>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0"/>
  </si>
  <si>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</si>
  <si>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0"/>
  </si>
  <si>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0"/>
  </si>
  <si>
    <t>　(8) 従業者の氏名を記入してください。</t>
    <rPh sb="5" eb="8">
      <t>ジュウギョウシャ</t>
    </rPh>
    <rPh sb="9" eb="11">
      <t>シメイ</t>
    </rPh>
    <rPh sb="12" eb="14">
      <t>キニュウ</t>
    </rPh>
    <phoneticPr fontId="30"/>
  </si>
  <si>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0"/>
  </si>
  <si>
    <t>　　  ※ 指定基準の確認に際しては、４週分の入力で差し支えありません。</t>
    <phoneticPr fontId="30"/>
  </si>
  <si>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</si>
  <si>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0"/>
  </si>
  <si>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0"/>
  </si>
  <si>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</si>
  <si>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0"/>
  </si>
  <si>
    <t>　　　 その他、特記事項欄としてもご活用ください。</t>
    <rPh sb="6" eb="7">
      <t>タ</t>
    </rPh>
    <rPh sb="8" eb="10">
      <t>トッキ</t>
    </rPh>
    <rPh sb="10" eb="12">
      <t>ジコウ</t>
    </rPh>
    <rPh sb="12" eb="13">
      <t>ラン</t>
    </rPh>
    <rPh sb="18" eb="20">
      <t>カツヨウ</t>
    </rPh>
    <phoneticPr fontId="4"/>
  </si>
  <si>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30"/>
  </si>
  <si>
    <t>　　　　○ 常勤換算方法とは、非常勤の従業者について「事業所の従業者の勤務延時間数を当該事業所において常勤の従業者が勤務すべき時間数で除することにより、</t>
    <phoneticPr fontId="30"/>
  </si>
  <si>
    <t>　　　　　常勤の従業者の員数に換算する方法」であるため、常勤の従業者については常勤換算方法によらず、実人数で計算する。</t>
    <phoneticPr fontId="30"/>
  </si>
  <si>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30"/>
  </si>
  <si>
    <t>　　　　　手入力すること。</t>
    <phoneticPr fontId="30"/>
  </si>
  <si>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30"/>
  </si>
  <si>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30"/>
  </si>
  <si>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30"/>
  </si>
  <si>
    <t>１．サービス種別</t>
    <rPh sb="6" eb="8">
      <t>シュベツ</t>
    </rPh>
    <phoneticPr fontId="30"/>
  </si>
  <si>
    <t>サービス種別名</t>
    <rPh sb="4" eb="6">
      <t>シュベツ</t>
    </rPh>
    <rPh sb="6" eb="7">
      <t>メイ</t>
    </rPh>
    <phoneticPr fontId="30"/>
  </si>
  <si>
    <t>介護予防支援</t>
    <rPh sb="0" eb="2">
      <t>カイゴ</t>
    </rPh>
    <rPh sb="2" eb="4">
      <t>ヨボウ</t>
    </rPh>
    <rPh sb="4" eb="6">
      <t>シエン</t>
    </rPh>
    <phoneticPr fontId="30"/>
  </si>
  <si>
    <t>２．職種名・資格名称</t>
    <rPh sb="2" eb="4">
      <t>ショクシュ</t>
    </rPh>
    <rPh sb="4" eb="5">
      <t>メイ</t>
    </rPh>
    <rPh sb="6" eb="8">
      <t>シカク</t>
    </rPh>
    <rPh sb="8" eb="10">
      <t>メイショウ</t>
    </rPh>
    <phoneticPr fontId="30"/>
  </si>
  <si>
    <t>ー</t>
    <phoneticPr fontId="30"/>
  </si>
  <si>
    <t>資格</t>
    <rPh sb="0" eb="2">
      <t>シカク</t>
    </rPh>
    <phoneticPr fontId="30"/>
  </si>
  <si>
    <t>保健師</t>
    <rPh sb="0" eb="3">
      <t>ホケンシ</t>
    </rPh>
    <phoneticPr fontId="30"/>
  </si>
  <si>
    <t>ー</t>
  </si>
  <si>
    <t>社会福祉士</t>
    <rPh sb="0" eb="2">
      <t>シャカイ</t>
    </rPh>
    <rPh sb="2" eb="5">
      <t>フクシシ</t>
    </rPh>
    <phoneticPr fontId="30"/>
  </si>
  <si>
    <t>経験ある看護師</t>
    <rPh sb="0" eb="2">
      <t>ケイケン</t>
    </rPh>
    <rPh sb="4" eb="7">
      <t>カンゴシ</t>
    </rPh>
    <phoneticPr fontId="30"/>
  </si>
  <si>
    <t>社会福祉主事（3年以上従事）</t>
    <rPh sb="0" eb="2">
      <t>シャカイ</t>
    </rPh>
    <rPh sb="2" eb="4">
      <t>フクシ</t>
    </rPh>
    <rPh sb="4" eb="6">
      <t>シュジ</t>
    </rPh>
    <rPh sb="8" eb="9">
      <t>ネン</t>
    </rPh>
    <rPh sb="9" eb="11">
      <t>イジョウ</t>
    </rPh>
    <rPh sb="11" eb="13">
      <t>ジュウジ</t>
    </rPh>
    <phoneticPr fontId="30"/>
  </si>
  <si>
    <t>【自治体の皆様へ】</t>
    <rPh sb="1" eb="4">
      <t>ジチタイ</t>
    </rPh>
    <rPh sb="5" eb="7">
      <t>ミナサマ</t>
    </rPh>
    <phoneticPr fontId="30"/>
  </si>
  <si>
    <t>※ INDIRECT関数使用のため、以下のとおりセルに「名前の定義」をしています。</t>
    <rPh sb="10" eb="12">
      <t>カンスウ</t>
    </rPh>
    <rPh sb="12" eb="14">
      <t>シヨウ</t>
    </rPh>
    <rPh sb="18" eb="20">
      <t>イカ</t>
    </rPh>
    <rPh sb="28" eb="30">
      <t>ナマエ</t>
    </rPh>
    <rPh sb="31" eb="33">
      <t>テイギ</t>
    </rPh>
    <phoneticPr fontId="30"/>
  </si>
  <si>
    <t>　15行目・・・「職種」</t>
    <rPh sb="3" eb="5">
      <t>ギョウメ</t>
    </rPh>
    <rPh sb="9" eb="11">
      <t>ショクシュ</t>
    </rPh>
    <phoneticPr fontId="30"/>
  </si>
  <si>
    <t>　C列・・・「管理者」</t>
    <rPh sb="2" eb="3">
      <t>レツ</t>
    </rPh>
    <rPh sb="7" eb="10">
      <t>カンリシャ</t>
    </rPh>
    <phoneticPr fontId="30"/>
  </si>
  <si>
    <t>　D列・・・「介護支援専門員」</t>
    <rPh sb="2" eb="3">
      <t>レツ</t>
    </rPh>
    <rPh sb="7" eb="9">
      <t>カイゴ</t>
    </rPh>
    <rPh sb="9" eb="11">
      <t>シエン</t>
    </rPh>
    <rPh sb="11" eb="14">
      <t>センモンイン</t>
    </rPh>
    <phoneticPr fontId="30"/>
  </si>
  <si>
    <t>　E列・・・「介護予防支援担当職員」</t>
    <rPh sb="2" eb="3">
      <t>レツ</t>
    </rPh>
    <rPh sb="7" eb="9">
      <t>カイゴ</t>
    </rPh>
    <rPh sb="9" eb="11">
      <t>ヨボウ</t>
    </rPh>
    <rPh sb="11" eb="13">
      <t>シエン</t>
    </rPh>
    <rPh sb="13" eb="15">
      <t>タントウ</t>
    </rPh>
    <rPh sb="15" eb="17">
      <t>ショクイン</t>
    </rPh>
    <phoneticPr fontId="30"/>
  </si>
  <si>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0"/>
  </si>
  <si>
    <t>　行が足りない場合は、適宜追加してください。</t>
    <rPh sb="1" eb="2">
      <t>ギョウ</t>
    </rPh>
    <rPh sb="3" eb="4">
      <t>タ</t>
    </rPh>
    <rPh sb="7" eb="9">
      <t>バアイ</t>
    </rPh>
    <rPh sb="11" eb="13">
      <t>テキギ</t>
    </rPh>
    <rPh sb="13" eb="15">
      <t>ツイカ</t>
    </rPh>
    <phoneticPr fontId="30"/>
  </si>
  <si>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0"/>
  </si>
  <si>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0"/>
  </si>
  <si>
    <t>　・「数式」タブ　⇒　「名前の定義」を選択</t>
    <rPh sb="3" eb="5">
      <t>スウシキ</t>
    </rPh>
    <rPh sb="12" eb="14">
      <t>ナマエ</t>
    </rPh>
    <rPh sb="15" eb="17">
      <t>テイギ</t>
    </rPh>
    <rPh sb="19" eb="21">
      <t>センタク</t>
    </rPh>
    <phoneticPr fontId="30"/>
  </si>
  <si>
    <t>　・「名前」に職種名を入力</t>
    <rPh sb="3" eb="5">
      <t>ナマエ</t>
    </rPh>
    <rPh sb="7" eb="9">
      <t>ショクシュ</t>
    </rPh>
    <rPh sb="9" eb="10">
      <t>メイ</t>
    </rPh>
    <rPh sb="11" eb="13">
      <t>ニュウリョク</t>
    </rPh>
    <phoneticPr fontId="30"/>
  </si>
  <si>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0"/>
  </si>
  <si>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0"/>
  </si>
  <si>
    <t>(3)  　利用者に関する情報又はサービス提供に当たっての留意事項に係る伝達等</t>
    <phoneticPr fontId="4"/>
  </si>
  <si>
    <t>(4)  　24時間常時連絡できる体制を整備している。</t>
    <phoneticPr fontId="4"/>
  </si>
  <si>
    <t>(5)  　利用者の総数のうち、要介護３、要介護４又は要介護５である者の占める</t>
    <phoneticPr fontId="4"/>
  </si>
  <si>
    <t>(6)　  介護支援専門員に対し、計画的に、研修を実施している。</t>
    <phoneticPr fontId="4"/>
  </si>
  <si>
    <t>(7)  　地域包括支援センターからの支援困難ケースが紹介された場合に、当該</t>
    <phoneticPr fontId="4"/>
  </si>
  <si>
    <t>(10)　介護支援専門員1人当たり（常勤換算方法による）の担当件数について</t>
    <phoneticPr fontId="4"/>
  </si>
  <si>
    <t>　①居宅介護支援費(Ⅰ)を算定している場合　45件以上の有無</t>
    <phoneticPr fontId="4"/>
  </si>
  <si>
    <t>　②居宅介護支援費(Ⅱ)を算定している場合　50件以上の有無</t>
    <phoneticPr fontId="4"/>
  </si>
  <si>
    <t>(11)　介護支援専門員実務研修における科目「ケアマネジメントの基礎技術に関</t>
    <phoneticPr fontId="4"/>
  </si>
  <si>
    <t>(12)　他の法人が運営する指定居宅介護支援事業者と共同で事例検討会、研修会</t>
    <phoneticPr fontId="4"/>
  </si>
  <si>
    <t>(13)　必要に応じて、多様な主体により提供される利用者の日常生活全般を</t>
    <phoneticPr fontId="4"/>
  </si>
  <si>
    <t>（別紙１－１）</t>
    <rPh sb="1" eb="3">
      <t>ベッシ</t>
    </rPh>
    <phoneticPr fontId="4"/>
  </si>
  <si>
    <t>②介護給付費算定に係る体制等状況一覧表（別紙1-1）</t>
    <rPh sb="1" eb="8">
      <t>カイゴ</t>
    </rPh>
    <rPh sb="9" eb="10">
      <t>カカ</t>
    </rPh>
    <rPh sb="11" eb="13">
      <t>タイセイ</t>
    </rPh>
    <rPh sb="13" eb="14">
      <t>トウ</t>
    </rPh>
    <rPh sb="14" eb="16">
      <t>ジョウキョウ</t>
    </rPh>
    <rPh sb="16" eb="19">
      <t>イチランヒョウ</t>
    </rPh>
    <phoneticPr fontId="4"/>
  </si>
  <si>
    <t>介護職員等処遇改善加算</t>
    <phoneticPr fontId="4"/>
  </si>
  <si>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4"/>
  </si>
  <si>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4"/>
  </si>
  <si>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4"/>
  </si>
  <si>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4"/>
  </si>
  <si>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4"/>
  </si>
  <si>
    <t>　　　　　また、「認知症チームケア推進加算」については、「認知症チームケア推進加算に係る届出書」（別紙42）を添付してください。</t>
    <phoneticPr fontId="4"/>
  </si>
  <si>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4"/>
  </si>
  <si>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4"/>
  </si>
  <si>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</si>
  <si>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「看取り介護加算」については、「看取り介護体制に係る届出書」（別紙34-2）を添付してください。</t>
    <phoneticPr fontId="4"/>
  </si>
  <si>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4"/>
  </si>
  <si>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</si>
  <si>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4"/>
  </si>
  <si>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4"/>
  </si>
  <si>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4"/>
  </si>
  <si>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</si>
  <si>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xml:space="preserve">         42「ケアプランデータ連携システムの活用及び事務職員の配置の体制」については、要件を満たし、かつ居宅介護支援費（Ⅱ）を算定する場合は「２　あり」を選択してください。</t>
    <phoneticPr fontId="4"/>
  </si>
  <si>
    <t xml:space="preserve">         43「口腔連携強化加算」については、「口腔連携強化加算に関する届出書」（別紙11）を添付してください。</t>
    <phoneticPr fontId="4"/>
  </si>
  <si>
    <t>（別紙１－２）</t>
    <phoneticPr fontId="4"/>
  </si>
  <si>
    <t>介 護 給 付 費 算 定 に 係 る 体 制 等 状 況 一 覧 表 （介護予防サービス）</t>
    <rPh sb="37" eb="38">
      <t>スケ</t>
    </rPh>
    <rPh sb="38" eb="39">
      <t>ユズル</t>
    </rPh>
    <rPh sb="39" eb="40">
      <t>ヨ</t>
    </rPh>
    <rPh sb="40" eb="41">
      <t>ボウ</t>
    </rPh>
    <phoneticPr fontId="4"/>
  </si>
  <si>
    <t>提供サービス</t>
  </si>
  <si>
    <t>そ　 　　の　 　　他　　 　該　　 　当　　 　す 　　　る 　　　体 　　　制 　　　等</t>
  </si>
  <si>
    <t>介護予防支援</t>
    <rPh sb="0" eb="2">
      <t>カイゴ</t>
    </rPh>
    <rPh sb="2" eb="4">
      <t>ヨボウ</t>
    </rPh>
    <rPh sb="4" eb="6">
      <t>シエン</t>
    </rPh>
    <phoneticPr fontId="4"/>
  </si>
  <si>
    <t>１　地域包括支援センター</t>
    <phoneticPr fontId="4"/>
  </si>
  <si>
    <t>１　なし</t>
    <phoneticPr fontId="4"/>
  </si>
  <si>
    <t>特別地域加算</t>
    <phoneticPr fontId="4"/>
  </si>
  <si>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</si>
  <si>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２　居宅介護支援事業者</t>
    <phoneticPr fontId="4"/>
  </si>
  <si>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4"/>
  </si>
  <si>
    <t>備考　（別紙１－２）介護予防サービス</t>
    <rPh sb="0" eb="2">
      <t>ビコウ</t>
    </rPh>
    <rPh sb="10" eb="12">
      <t>カイゴ</t>
    </rPh>
    <rPh sb="12" eb="14">
      <t>ヨボウ</t>
    </rPh>
    <phoneticPr fontId="4"/>
  </si>
  <si>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4"/>
  </si>
  <si>
    <t>　　　６　人員配置に係る届出については、勤務体制がわかる書類（「従業者の勤務の体制及び勤務形態一覧表」（別紙７）又はこれに準じた勤務割表等）を添付してください。</t>
    <phoneticPr fontId="4"/>
  </si>
  <si>
    <t>　　　７ 「割引｣を｢あり｣と記載する場合は「指定居宅サービス事業所等による介護給付費の割引に係る割引率の設定について」（別紙５）を添付してください。</t>
    <rPh sb="33" eb="34">
      <t>ショ</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</si>
  <si>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</si>
  <si>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4"/>
  </si>
  <si>
    <t>　　　10　「看護体制強化加算」については、「看護体制強化加算に係る届出書」（別紙19）を添付してください。</t>
    <phoneticPr fontId="4"/>
  </si>
  <si>
    <t>　　　11　「その他該当する体制等」欄で人員配置に係る加算（減算）の届出については、それぞれ加算（減算）の要件となる職員の配置状況や勤務体制がわかる書類を添付してください。</t>
    <phoneticPr fontId="4"/>
  </si>
  <si>
    <t>　　　　　　「医師の配置」…医師、「夜間勤務条件基準」…夜勤を行う看護師（准看護師）と介護職員の配置状況　等</t>
  </si>
  <si>
    <t>　　　12 「送迎体制」については、実際に利用者の送迎が可能な場合に記載してください。</t>
    <phoneticPr fontId="4"/>
  </si>
  <si>
    <t>　　　13 「生活相談員配置等加算」については、「生活相談員配置等加算に係る届出書」（別紙21）を添付してください。</t>
    <phoneticPr fontId="4"/>
  </si>
  <si>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4"/>
  </si>
  <si>
    <t>　　　15 「特定診療費項目」「リハビリテーション提供体制」については、これらに相当する診療報酬の算定のために届け出た届出書の写しを添付してください。</t>
    <phoneticPr fontId="4"/>
  </si>
  <si>
    <t>　　　16 「職員の欠員による減算の状況」については、以下の要領で記載してください。</t>
    <phoneticPr fontId="4"/>
  </si>
  <si>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4"/>
  </si>
  <si>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4"/>
  </si>
  <si>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4"/>
  </si>
  <si>
    <t>　　　　　　　　選択する。（（１）が優先する。）</t>
    <phoneticPr fontId="4"/>
  </si>
  <si>
    <t>　　　17「高齢者施設等感染対策向上加算Ⅰ」 「高齢者施設等感染対策向上加算Ⅱ」については、「高齢者施設等感染対策向上加算に係る届出書」（別紙35）を添付してください。</t>
    <phoneticPr fontId="4"/>
  </si>
  <si>
    <t>　　　18「生産性向上推進体制加算」については、「生産性向上推進体制加算に係る届出書」（別紙28）を添付してください。</t>
    <phoneticPr fontId="4"/>
  </si>
  <si>
    <t xml:space="preserve">         19「口腔連携強化加算」については、「口腔連携強化加算に関する届出書」（別紙11）を添付してください。</t>
    <phoneticPr fontId="4"/>
  </si>
  <si>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4"/>
  </si>
  <si>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4"/>
  </si>
  <si>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4"/>
  </si>
  <si>
    <t>　　４　介護予防短期入所療養介護にあっては、同一の施設区分で事業の実施が複数の病棟にわたる場合は、病棟ごとに届け出てください。</t>
    <rPh sb="4" eb="6">
      <t>カイゴ</t>
    </rPh>
    <rPh sb="6" eb="8">
      <t>ヨボウ</t>
    </rPh>
    <phoneticPr fontId="4"/>
  </si>
  <si>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4"/>
  </si>
  <si>
    <t>備考　（別紙１－２）介護予防サービス　サテライト事業所</t>
    <rPh sb="0" eb="2">
      <t>ビコウ</t>
    </rPh>
    <rPh sb="10" eb="12">
      <t>カイゴ</t>
    </rPh>
    <rPh sb="12" eb="14">
      <t>ヨボウ</t>
    </rPh>
    <rPh sb="24" eb="27">
      <t>ジギョウショ</t>
    </rPh>
    <phoneticPr fontId="4"/>
  </si>
  <si>
    <t>　　6　「異動項目」欄には、(別紙1-1、1-2)「介護給付費算定に係る体制等状況一覧表」に掲げる項目（施設等の区分、</t>
    <phoneticPr fontId="4"/>
  </si>
  <si>
    <t>（別紙１－４）</t>
    <phoneticPr fontId="4"/>
  </si>
  <si>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</si>
  <si>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事 業 所 番 号</t>
    <rPh sb="0" eb="1">
      <t>コト</t>
    </rPh>
    <rPh sb="2" eb="3">
      <t>ゴウ</t>
    </rPh>
    <rPh sb="4" eb="5">
      <t>ショ</t>
    </rPh>
    <rPh sb="6" eb="7">
      <t>バン</t>
    </rPh>
    <rPh sb="8" eb="9">
      <t>ゴウ</t>
    </rPh>
    <phoneticPr fontId="4"/>
  </si>
  <si>
    <t>AF</t>
    <phoneticPr fontId="4"/>
  </si>
  <si>
    <t>介護予防</t>
    <rPh sb="0" eb="4">
      <t>カイゴヨボウ</t>
    </rPh>
    <phoneticPr fontId="4"/>
  </si>
  <si>
    <t>　地域包括支援センター</t>
    <phoneticPr fontId="4"/>
  </si>
  <si>
    <t>ケアマネジメント</t>
    <phoneticPr fontId="4"/>
  </si>
  <si>
    <t>（別紙50）</t>
    <rPh sb="1" eb="3">
      <t>ベッシ</t>
    </rPh>
    <phoneticPr fontId="4"/>
  </si>
  <si>
    <t>介護予防・日常生活支援総合事業費算定に係る体制等に関する届出書</t>
    <phoneticPr fontId="4"/>
  </si>
  <si>
    <t>月</t>
    <rPh sb="0" eb="1">
      <t>ゲツ</t>
    </rPh>
    <phoneticPr fontId="4"/>
  </si>
  <si>
    <t>大田区長</t>
    <rPh sb="0" eb="3">
      <t>オオタク</t>
    </rPh>
    <rPh sb="3" eb="4">
      <t>チョウ</t>
    </rPh>
    <phoneticPr fontId="4"/>
  </si>
  <si>
    <t>殿</t>
    <rPh sb="0" eb="1">
      <t>ドノ</t>
    </rPh>
    <phoneticPr fontId="4"/>
  </si>
  <si>
    <t>所在地</t>
    <phoneticPr fontId="4"/>
  </si>
  <si>
    <t>名　称</t>
    <phoneticPr fontId="4"/>
  </si>
  <si>
    <t>このことについて、関係書類を添えて以下のとおり届け出ます。</t>
    <phoneticPr fontId="4"/>
  </si>
  <si>
    <t>事業所所在地市町村番号</t>
    <phoneticPr fontId="4"/>
  </si>
  <si>
    <t>届　出　者</t>
    <rPh sb="0" eb="1">
      <t>トドケ</t>
    </rPh>
    <rPh sb="2" eb="3">
      <t>デ</t>
    </rPh>
    <phoneticPr fontId="4"/>
  </si>
  <si>
    <t>主たる事務所の所在地</t>
  </si>
  <si>
    <t>]</t>
    <phoneticPr fontId="4"/>
  </si>
  <si>
    <t>県</t>
    <rPh sb="0" eb="1">
      <t>ケン</t>
    </rPh>
    <phoneticPr fontId="4"/>
  </si>
  <si>
    <t>群市</t>
    <rPh sb="0" eb="1">
      <t>グン</t>
    </rPh>
    <rPh sb="1" eb="2">
      <t>シ</t>
    </rPh>
    <phoneticPr fontId="4"/>
  </si>
  <si>
    <t>　(ビルの名称等)</t>
    <phoneticPr fontId="4"/>
  </si>
  <si>
    <t>法人の種別</t>
  </si>
  <si>
    <t>職名</t>
  </si>
  <si>
    <t>氏名</t>
  </si>
  <si>
    <t>事業所・施設の状況</t>
  </si>
  <si>
    <t>主たる事業所・施設の　　　　　　　　　所在地</t>
    <phoneticPr fontId="4"/>
  </si>
  <si>
    <t>届出を行う事業所・施設の種類</t>
  </si>
  <si>
    <t>指定（許可）</t>
    <rPh sb="0" eb="2">
      <t>シテイ</t>
    </rPh>
    <rPh sb="3" eb="5">
      <t>キョカ</t>
    </rPh>
    <phoneticPr fontId="4"/>
  </si>
  <si>
    <t>異動（予定）</t>
    <phoneticPr fontId="4"/>
  </si>
  <si>
    <t>年月日</t>
    <rPh sb="0" eb="3">
      <t>ネンガッピ</t>
    </rPh>
    <phoneticPr fontId="4"/>
  </si>
  <si>
    <t>訪問型サービス（独自）</t>
    <phoneticPr fontId="4"/>
  </si>
  <si>
    <t>訪問型サービス（独自・定率）</t>
    <rPh sb="11" eb="13">
      <t>テイリツ</t>
    </rPh>
    <phoneticPr fontId="4"/>
  </si>
  <si>
    <t>訪問型サービス（独自・定額）</t>
    <rPh sb="11" eb="13">
      <t>テイガク</t>
    </rPh>
    <phoneticPr fontId="4"/>
  </si>
  <si>
    <t>通所型サービス（独自）</t>
    <rPh sb="0" eb="2">
      <t>ツウショ</t>
    </rPh>
    <phoneticPr fontId="4"/>
  </si>
  <si>
    <t>通所型サービス（独自・定率）</t>
    <rPh sb="0" eb="2">
      <t>ツウショ</t>
    </rPh>
    <rPh sb="2" eb="3">
      <t>カタ</t>
    </rPh>
    <rPh sb="11" eb="13">
      <t>テイリツ</t>
    </rPh>
    <phoneticPr fontId="4"/>
  </si>
  <si>
    <t>通所型サービス（独自・定額）</t>
    <rPh sb="11" eb="13">
      <t>テイガク</t>
    </rPh>
    <phoneticPr fontId="4"/>
  </si>
  <si>
    <t>介護予防ケアマネジメント</t>
    <rPh sb="0" eb="4">
      <t>カイゴヨボウ</t>
    </rPh>
    <phoneticPr fontId="4"/>
  </si>
  <si>
    <t>備考1　「受付番号」「事業所所在市町村番号」欄には記載しないでください。</t>
    <phoneticPr fontId="4"/>
  </si>
  <si>
    <t>　　2　「法人の種別」欄は、申請者が法人である場合に、「社会福祉法人」「医療法人」「社団法人」「財団法人」</t>
    <phoneticPr fontId="4"/>
  </si>
  <si>
    <t>　　　「株式会社」「有限会社」等の別を記入してください。</t>
    <phoneticPr fontId="4"/>
  </si>
  <si>
    <t>　　3　「法人所轄庁」欄は、申請者が認可法人である場合に、その主務官庁の名称を記載してください。</t>
    <phoneticPr fontId="4"/>
  </si>
  <si>
    <t>　　5　「異動等の区分」欄には、今回届出を行う事業所・施設について該当する数字の横の□</t>
    <rPh sb="40" eb="41">
      <t>ヨコ</t>
    </rPh>
    <phoneticPr fontId="4"/>
  </si>
  <si>
    <t>　　6　「異動項目」欄には、(別紙1-4)「介護予防・日常生活支援総合事業費算定に係る体制等状況一覧表」に掲げる項目</t>
    <phoneticPr fontId="4"/>
  </si>
  <si>
    <t>　　　を記載してください。</t>
    <phoneticPr fontId="4"/>
  </si>
  <si>
    <t>　　8　「主たる事業所の所在地以外の場所で一部実施する場合の出張所等の所在地」について、複数の出張所等を有する場合は、</t>
    <phoneticPr fontId="4"/>
  </si>
  <si>
    <t>　　　適宜欄を補正して、全ての出張所等の状況について記載してください。</t>
    <phoneticPr fontId="4"/>
  </si>
  <si>
    <t>【居宅介護支援】加算に対する体制届提出書類一覧</t>
    <rPh sb="1" eb="7">
      <t>キョタクカイゴシエン</t>
    </rPh>
    <rPh sb="8" eb="10">
      <t>カサン</t>
    </rPh>
    <rPh sb="11" eb="12">
      <t>タイ</t>
    </rPh>
    <rPh sb="14" eb="17">
      <t>タイセイトドケ</t>
    </rPh>
    <rPh sb="17" eb="21">
      <t>テイシュツショルイ</t>
    </rPh>
    <rPh sb="21" eb="23">
      <t>イチラン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</si>
</sst>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_);[Red]\(0\)"/>
    <numFmt numFmtId="178" formatCode="0.0"/>
    <numFmt numFmtId="179" formatCode="#,##0.0#"/>
    <numFmt numFmtId="180" formatCode="#,##0&quot;人&quot;"/>
    <numFmt numFmtId="181" formatCode="#,##0.##"/>
    <numFmt numFmtId="182" formatCode="#,##0.0;[Red]\-#,##0.0"/>
    <numFmt numFmtId="183" formatCode="#,##0.0&quot;人&quot;"/>
  </numFmts>
  <fonts count="4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trike/>
      <sz val="11"/>
      <name val="ＭＳ Ｐゴシック"/>
      <family val="3"/>
      <charset val="128"/>
    </font>
    <font>
      <b/>
      <sz val="12"/>
      <name val="HGSｺﾞｼｯｸM"/>
      <family val="3"/>
      <charset val="128"/>
    </font>
    <font>
      <sz val="10"/>
      <name val="HGSｺﾞｼｯｸM"/>
      <family val="3"/>
      <charset val="128"/>
    </font>
    <font>
      <u/>
      <sz val="11"/>
      <name val="HGSｺﾞｼｯｸM"/>
      <family val="3"/>
      <charset val="128"/>
    </font>
    <font>
      <sz val="10.5"/>
      <name val="ＭＳ 明朝"/>
      <family val="1"/>
      <charset val="128"/>
    </font>
    <font>
      <b/>
      <sz val="11"/>
      <name val="HGSｺﾞｼｯｸM"/>
      <family val="3"/>
      <charset val="128"/>
    </font>
    <font>
      <sz val="11"/>
      <name val="Meiryo UI"/>
      <family val="3"/>
      <charset val="128"/>
    </font>
    <font>
      <b/>
      <sz val="12"/>
      <color rgb="FFFF0000"/>
      <name val="HGSｺﾞｼｯｸM"/>
      <family val="3"/>
      <charset val="128"/>
    </font>
    <font>
      <sz val="12"/>
      <color indexed="10"/>
      <name val="Meiryo UI"/>
      <family val="3"/>
      <charset val="128"/>
    </font>
    <font>
      <sz val="12"/>
      <name val="Meiryo UI"/>
      <family val="3"/>
      <charset val="128"/>
    </font>
    <font>
      <sz val="11"/>
      <color rgb="FFFF0000"/>
      <name val="Meiryo UI"/>
      <family val="3"/>
      <charset val="128"/>
    </font>
    <font>
      <b/>
      <sz val="11"/>
      <name val="Meiryo UI"/>
      <family val="3"/>
      <charset val="128"/>
    </font>
    <font>
      <b/>
      <sz val="14"/>
      <name val="Meiryo UI"/>
      <family val="3"/>
      <charset val="128"/>
    </font>
    <font>
      <sz val="12"/>
      <color indexed="81"/>
      <name val="ＭＳ Ｐゴシック"/>
      <family val="3"/>
      <charset val="128"/>
    </font>
    <font>
      <b/>
      <u/>
      <sz val="12"/>
      <color indexed="81"/>
      <name val="ＭＳ Ｐゴシック"/>
      <family val="3"/>
      <charset val="128"/>
    </font>
    <font>
      <sz val="9"/>
      <color indexed="81"/>
      <name val="ＭＳ Ｐゴシック"/>
      <family val="3"/>
      <charset val="128"/>
    </font>
    <font>
      <b/>
      <sz val="12"/>
      <color indexed="81"/>
      <name val="ＭＳ Ｐゴシック"/>
      <family val="3"/>
      <charset val="128"/>
    </font>
    <font>
      <sz val="12"/>
      <name val="ＭＳ Ｐゴシック"/>
      <family val="3"/>
      <charset val="128"/>
    </font>
    <font>
      <sz val="14"/>
      <name val="ＭＳ Ｐゴシック"/>
      <family val="3"/>
      <charset val="128"/>
    </font>
    <font>
      <sz val="8"/>
      <name val="HGS創英角ﾎﾟｯﾌﾟ体"/>
      <family val="3"/>
      <charset val="128"/>
    </font>
    <font>
      <sz val="9"/>
      <name val="HGS創英角ﾎﾟｯﾌﾟ体"/>
      <family val="3"/>
      <charset val="128"/>
    </font>
    <font>
      <b/>
      <sz val="7"/>
      <name val="ＭＳ Ｐゴシック"/>
      <family val="3"/>
      <charset val="128"/>
    </font>
    <font>
      <sz val="9"/>
      <name val="ＭＳ Ｐゴシック"/>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sz val="12"/>
      <name val="HGSｺﾞｼｯｸM"/>
      <family val="3"/>
      <charset val="128"/>
    </font>
    <font>
      <sz val="14"/>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sz val="11"/>
      <name val="HGｺﾞｼｯｸM"/>
      <family val="3"/>
      <charset val="128"/>
    </font>
    <font>
      <sz val="11"/>
      <name val="ＭＳ Ｐゴシック"/>
      <family val="3"/>
      <charset val="128"/>
      <scheme val="major"/>
    </font>
    <font>
      <sz val="11"/>
      <name val="HGPｺﾞｼｯｸM"/>
      <family val="3"/>
      <charset val="128"/>
    </font>
  </fonts>
  <fills count="8">
    <fill>
      <patternFill patternType="none"/>
    </fill>
    <fill>
      <patternFill patternType="gray125"/>
    </fill>
    <fill>
      <patternFill patternType="solid">
        <fgColor theme="0"/>
        <bgColor indexed="64"/>
      </patternFill>
    </fill>
    <fill>
      <patternFill patternType="solid">
        <fgColor rgb="FFDBEEF4"/>
        <bgColor rgb="FFCCFFFF"/>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rgb="FFFFFF00"/>
        <bgColor indexed="64"/>
      </patternFill>
    </fill>
  </fills>
  <borders count="1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hair">
        <color indexed="64"/>
      </right>
      <top/>
      <bottom style="thin">
        <color indexed="64"/>
      </bottom>
      <diagonal/>
    </border>
    <border>
      <left style="hair">
        <color auto="1"/>
      </left>
      <right style="hair">
        <color auto="1"/>
      </right>
      <top style="thin">
        <color auto="1"/>
      </top>
      <bottom style="thin">
        <color auto="1"/>
      </bottom>
      <diagonal/>
    </border>
    <border>
      <left style="double">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alignment vertical="center"/>
    </xf>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925">
    <xf numFmtId="0" fontId="0" fillId="0" borderId="0" xfId="0"/>
    <xf numFmtId="0" fontId="3" fillId="2" borderId="0" xfId="0" applyFont="1" applyFill="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0" fillId="2" borderId="0" xfId="0" applyFill="1" applyAlignment="1">
      <alignment horizontal="center" vertical="center"/>
    </xf>
    <xf numFmtId="0" fontId="3" fillId="2" borderId="0" xfId="0" applyFont="1" applyFill="1" applyAlignment="1">
      <alignment vertical="center"/>
    </xf>
    <xf numFmtId="0" fontId="3" fillId="0" borderId="0" xfId="0" applyFont="1" applyAlignment="1">
      <alignment horizontal="center" vertical="center"/>
    </xf>
    <xf numFmtId="0" fontId="0" fillId="0" borderId="0" xfId="0" applyAlignment="1">
      <alignment horizontal="left" vertical="center"/>
    </xf>
    <xf numFmtId="0" fontId="6" fillId="0" borderId="0" xfId="0" applyFont="1" applyAlignment="1">
      <alignment horizontal="left" vertical="center"/>
    </xf>
    <xf numFmtId="0" fontId="3" fillId="0" borderId="0" xfId="0" applyFont="1" applyAlignment="1">
      <alignment vertical="top"/>
    </xf>
    <xf numFmtId="0" fontId="3" fillId="0" borderId="0" xfId="0" applyFont="1" applyAlignment="1">
      <alignment horizontal="left" vertical="top"/>
    </xf>
    <xf numFmtId="0" fontId="3" fillId="0" borderId="32" xfId="0" applyFont="1" applyBorder="1" applyAlignment="1">
      <alignment horizontal="left" vertical="center"/>
    </xf>
    <xf numFmtId="0" fontId="3" fillId="0" borderId="7" xfId="0" applyFont="1" applyBorder="1" applyAlignment="1">
      <alignment horizontal="left" vertical="center"/>
    </xf>
    <xf numFmtId="0" fontId="3" fillId="0" borderId="30" xfId="0" applyFont="1" applyBorder="1" applyAlignment="1">
      <alignment horizontal="left" vertical="center"/>
    </xf>
    <xf numFmtId="0" fontId="3" fillId="0" borderId="29"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Alignment="1">
      <alignment vertical="center"/>
    </xf>
    <xf numFmtId="0" fontId="3" fillId="0" borderId="13" xfId="0" applyFont="1" applyBorder="1" applyAlignment="1">
      <alignment vertical="center"/>
    </xf>
    <xf numFmtId="0" fontId="3" fillId="0" borderId="0" xfId="0" applyFont="1" applyAlignment="1">
      <alignment horizontal="right" vertical="center"/>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3" fillId="0" borderId="1" xfId="1" applyFont="1" applyBorder="1" applyAlignment="1">
      <alignment horizontal="center" vertical="center"/>
    </xf>
    <xf numFmtId="0" fontId="3" fillId="0" borderId="2" xfId="0" applyFont="1" applyBorder="1" applyAlignment="1">
      <alignment vertical="center"/>
    </xf>
    <xf numFmtId="0" fontId="3" fillId="0" borderId="0" xfId="1" applyFont="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4" xfId="0" applyFont="1" applyBorder="1" applyAlignment="1">
      <alignment vertical="center"/>
    </xf>
    <xf numFmtId="0" fontId="3" fillId="0" borderId="29" xfId="1" applyFont="1" applyBorder="1" applyAlignment="1">
      <alignment horizontal="center" vertical="center"/>
    </xf>
    <xf numFmtId="0" fontId="3" fillId="0" borderId="32" xfId="0" applyFont="1" applyBorder="1" applyAlignment="1">
      <alignment vertical="center"/>
    </xf>
    <xf numFmtId="0" fontId="3" fillId="0" borderId="30" xfId="0" applyFont="1" applyBorder="1" applyAlignment="1">
      <alignmen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11"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center" vertical="center"/>
    </xf>
    <xf numFmtId="0" fontId="3" fillId="0" borderId="2" xfId="1" applyFont="1" applyBorder="1" applyAlignment="1">
      <alignment horizontal="center" vertical="center"/>
    </xf>
    <xf numFmtId="0" fontId="3" fillId="0" borderId="3" xfId="0" applyFont="1" applyBorder="1" applyAlignment="1">
      <alignment vertical="center"/>
    </xf>
    <xf numFmtId="0" fontId="3" fillId="0" borderId="29" xfId="0" applyFont="1" applyBorder="1" applyAlignment="1">
      <alignment vertical="center"/>
    </xf>
    <xf numFmtId="0" fontId="12" fillId="0" borderId="0" xfId="2" applyFont="1">
      <alignment vertical="center"/>
    </xf>
    <xf numFmtId="0" fontId="12" fillId="0" borderId="0" xfId="2" applyFont="1" applyAlignment="1">
      <alignment vertical="center" wrapText="1"/>
    </xf>
    <xf numFmtId="0" fontId="12" fillId="0" borderId="39" xfId="2" applyFont="1" applyBorder="1" applyAlignment="1">
      <alignment vertical="center" wrapText="1"/>
    </xf>
    <xf numFmtId="0" fontId="12" fillId="0" borderId="31" xfId="2" applyFont="1" applyBorder="1" applyAlignment="1">
      <alignment vertical="center" wrapText="1"/>
    </xf>
    <xf numFmtId="0" fontId="13" fillId="0" borderId="0" xfId="3" applyFont="1">
      <alignment vertical="center"/>
    </xf>
    <xf numFmtId="0" fontId="12" fillId="0" borderId="53" xfId="2" applyFont="1" applyBorder="1" applyAlignment="1">
      <alignment vertical="center" wrapText="1"/>
    </xf>
    <xf numFmtId="0" fontId="12" fillId="0" borderId="54" xfId="2" applyFont="1" applyBorder="1" applyAlignment="1">
      <alignment vertical="center" wrapText="1"/>
    </xf>
    <xf numFmtId="0" fontId="12" fillId="0" borderId="55" xfId="2" applyFont="1" applyBorder="1" applyAlignment="1">
      <alignment vertical="center" wrapText="1"/>
    </xf>
    <xf numFmtId="0" fontId="12" fillId="0" borderId="15" xfId="2" applyFont="1" applyBorder="1" applyAlignment="1">
      <alignment vertical="center" wrapText="1"/>
    </xf>
    <xf numFmtId="0" fontId="14" fillId="0" borderId="0" xfId="2" applyFont="1">
      <alignment vertical="center"/>
    </xf>
    <xf numFmtId="0" fontId="12" fillId="0" borderId="56" xfId="2" applyFont="1" applyBorder="1" applyAlignment="1">
      <alignment vertical="center" wrapText="1"/>
    </xf>
    <xf numFmtId="0" fontId="12" fillId="0" borderId="57" xfId="2" applyFont="1" applyBorder="1" applyAlignment="1">
      <alignment horizontal="justify" vertical="center" wrapText="1"/>
    </xf>
    <xf numFmtId="0" fontId="12" fillId="0" borderId="54" xfId="2" applyFont="1" applyBorder="1" applyAlignment="1">
      <alignment horizontal="justify" vertical="center"/>
    </xf>
    <xf numFmtId="0" fontId="12" fillId="0" borderId="54" xfId="2" applyFont="1" applyBorder="1" applyAlignment="1">
      <alignment horizontal="justify" vertical="center" wrapText="1"/>
    </xf>
    <xf numFmtId="0" fontId="12" fillId="0" borderId="15" xfId="2" applyFont="1" applyBorder="1" applyAlignment="1">
      <alignment horizontal="justify" vertical="center" wrapText="1"/>
    </xf>
    <xf numFmtId="0" fontId="12" fillId="0" borderId="57" xfId="2" applyFont="1" applyBorder="1" applyAlignment="1">
      <alignment horizontal="justify" vertical="center"/>
    </xf>
    <xf numFmtId="0" fontId="12" fillId="0" borderId="58" xfId="2" applyFont="1" applyBorder="1" applyAlignment="1">
      <alignment vertical="center" wrapText="1"/>
    </xf>
    <xf numFmtId="0" fontId="15" fillId="0" borderId="0" xfId="2" applyFont="1">
      <alignment vertical="center"/>
    </xf>
    <xf numFmtId="0" fontId="12" fillId="0" borderId="8" xfId="2" applyFont="1" applyBorder="1" applyAlignment="1">
      <alignment vertical="center" wrapText="1"/>
    </xf>
    <xf numFmtId="0" fontId="12" fillId="0" borderId="62" xfId="2" applyFont="1" applyBorder="1" applyAlignment="1">
      <alignment horizontal="center" vertical="center" wrapText="1"/>
    </xf>
    <xf numFmtId="0" fontId="12" fillId="0" borderId="0" xfId="2" applyFont="1" applyAlignment="1">
      <alignment horizontal="left" vertical="center" wrapText="1"/>
    </xf>
    <xf numFmtId="0" fontId="17" fillId="0" borderId="0" xfId="2" applyFont="1" applyAlignment="1">
      <alignment vertical="center" wrapText="1"/>
    </xf>
    <xf numFmtId="0" fontId="12" fillId="0" borderId="0" xfId="2" applyFont="1" applyAlignment="1"/>
    <xf numFmtId="0" fontId="18" fillId="0" borderId="0" xfId="2" applyFont="1">
      <alignment vertical="center"/>
    </xf>
    <xf numFmtId="0" fontId="3" fillId="0" borderId="0" xfId="1" applyFont="1" applyAlignment="1">
      <alignment vertical="center"/>
    </xf>
    <xf numFmtId="0" fontId="3" fillId="0" borderId="0" xfId="1" applyFont="1" applyAlignment="1">
      <alignment horizontal="left" vertical="center"/>
    </xf>
    <xf numFmtId="0" fontId="3" fillId="0" borderId="13" xfId="1" applyFont="1" applyBorder="1" applyAlignment="1">
      <alignment vertical="center"/>
    </xf>
    <xf numFmtId="0" fontId="3" fillId="0" borderId="0" xfId="1" applyFont="1" applyAlignment="1">
      <alignment horizontal="right" vertical="center"/>
    </xf>
    <xf numFmtId="0" fontId="3" fillId="0" borderId="7" xfId="1" applyFont="1" applyBorder="1" applyAlignment="1">
      <alignment vertical="center" wrapText="1"/>
    </xf>
    <xf numFmtId="0" fontId="3" fillId="0" borderId="0" xfId="1" applyFont="1"/>
    <xf numFmtId="0" fontId="3" fillId="0" borderId="14" xfId="1" applyFont="1" applyBorder="1"/>
    <xf numFmtId="0" fontId="3" fillId="0" borderId="1" xfId="1" applyFont="1" applyBorder="1" applyAlignment="1">
      <alignment horizontal="center" vertical="center" textRotation="255" wrapText="1"/>
    </xf>
    <xf numFmtId="0" fontId="3" fillId="0" borderId="6" xfId="1" applyFont="1" applyBorder="1" applyAlignment="1">
      <alignment horizontal="center" vertical="center" textRotation="255" wrapText="1"/>
    </xf>
    <xf numFmtId="0" fontId="3" fillId="0" borderId="43" xfId="1" applyFont="1" applyBorder="1" applyAlignment="1">
      <alignment horizontal="center" vertical="center" textRotation="255" wrapText="1"/>
    </xf>
    <xf numFmtId="0" fontId="3" fillId="0" borderId="13" xfId="1" applyFont="1" applyBorder="1" applyAlignment="1">
      <alignment horizontal="center" vertical="center" textRotation="255" shrinkToFit="1"/>
    </xf>
    <xf numFmtId="0" fontId="3" fillId="0" borderId="48" xfId="1" applyFont="1" applyBorder="1" applyAlignment="1">
      <alignment horizontal="center" vertical="center" textRotation="255"/>
    </xf>
    <xf numFmtId="0" fontId="3" fillId="0" borderId="49" xfId="1" applyFont="1" applyBorder="1" applyAlignment="1">
      <alignment horizontal="justify" wrapText="1"/>
    </xf>
    <xf numFmtId="0" fontId="3" fillId="0" borderId="49" xfId="1" applyFont="1" applyBorder="1" applyAlignment="1">
      <alignment horizontal="left" vertical="center"/>
    </xf>
    <xf numFmtId="0" fontId="3" fillId="0" borderId="41" xfId="1" applyFont="1" applyBorder="1" applyAlignment="1">
      <alignment horizontal="left" vertical="center"/>
    </xf>
    <xf numFmtId="0" fontId="3" fillId="0" borderId="13" xfId="1" applyFont="1" applyBorder="1" applyAlignment="1">
      <alignment horizontal="left" vertical="center"/>
    </xf>
    <xf numFmtId="0" fontId="3" fillId="0" borderId="0" xfId="1" applyFont="1" applyAlignment="1">
      <alignment horizontal="justify"/>
    </xf>
    <xf numFmtId="0" fontId="3" fillId="0" borderId="0" xfId="1" applyFont="1" applyAlignment="1">
      <alignment horizontal="left"/>
    </xf>
    <xf numFmtId="0" fontId="3" fillId="0" borderId="3" xfId="1" applyFont="1" applyBorder="1"/>
    <xf numFmtId="0" fontId="3" fillId="0" borderId="50" xfId="1" applyFont="1" applyBorder="1" applyAlignment="1">
      <alignment horizontal="center" vertical="center" textRotation="255"/>
    </xf>
    <xf numFmtId="0" fontId="3" fillId="0" borderId="51" xfId="1" applyFont="1" applyBorder="1" applyAlignment="1">
      <alignment horizontal="left"/>
    </xf>
    <xf numFmtId="0" fontId="3" fillId="0" borderId="52" xfId="1" applyFont="1" applyBorder="1" applyAlignment="1">
      <alignment horizontal="justify" wrapText="1"/>
    </xf>
    <xf numFmtId="0" fontId="3" fillId="0" borderId="52" xfId="1" applyFont="1" applyBorder="1"/>
    <xf numFmtId="0" fontId="10" fillId="0" borderId="0" xfId="1" applyFont="1" applyAlignment="1">
      <alignment horizontal="justify"/>
    </xf>
    <xf numFmtId="0" fontId="3" fillId="0" borderId="32" xfId="1" applyFont="1" applyBorder="1"/>
    <xf numFmtId="0" fontId="3" fillId="0" borderId="29" xfId="1" applyFont="1" applyBorder="1"/>
    <xf numFmtId="0" fontId="2" fillId="0" borderId="0" xfId="4">
      <alignment vertical="center"/>
    </xf>
    <xf numFmtId="0" fontId="2" fillId="0" borderId="30" xfId="4" applyBorder="1" applyAlignment="1">
      <alignment horizontal="left" vertical="center" wrapText="1"/>
    </xf>
    <xf numFmtId="0" fontId="2" fillId="0" borderId="29" xfId="4" applyBorder="1">
      <alignment vertical="center"/>
    </xf>
    <xf numFmtId="0" fontId="2" fillId="0" borderId="13" xfId="4" applyBorder="1">
      <alignment vertical="center"/>
    </xf>
    <xf numFmtId="0" fontId="2" fillId="0" borderId="8" xfId="4" applyBorder="1">
      <alignment vertical="center"/>
    </xf>
    <xf numFmtId="0" fontId="2" fillId="0" borderId="7" xfId="4" applyBorder="1">
      <alignment vertical="center"/>
    </xf>
    <xf numFmtId="0" fontId="2" fillId="0" borderId="6" xfId="4" applyBorder="1">
      <alignment vertical="center"/>
    </xf>
    <xf numFmtId="0" fontId="2" fillId="0" borderId="0" xfId="4" applyAlignment="1">
      <alignment horizontal="left" vertical="center" indent="5"/>
    </xf>
    <xf numFmtId="0" fontId="2" fillId="0" borderId="0" xfId="4" applyAlignment="1">
      <alignment vertical="center" wrapText="1"/>
    </xf>
    <xf numFmtId="0" fontId="2" fillId="0" borderId="0" xfId="4" applyAlignment="1">
      <alignment horizontal="left" vertical="center" wrapText="1"/>
    </xf>
    <xf numFmtId="0" fontId="2" fillId="0" borderId="30" xfId="4" applyBorder="1" applyAlignment="1">
      <alignment vertical="center" wrapText="1"/>
    </xf>
    <xf numFmtId="0" fontId="2" fillId="0" borderId="32" xfId="4" applyBorder="1" applyAlignment="1">
      <alignment vertical="center" wrapText="1"/>
    </xf>
    <xf numFmtId="0" fontId="2" fillId="0" borderId="14" xfId="4" applyBorder="1" applyAlignment="1">
      <alignment horizontal="left" vertical="center" wrapText="1"/>
    </xf>
    <xf numFmtId="0" fontId="2" fillId="0" borderId="0" xfId="4" applyAlignment="1">
      <alignment horizontal="center" vertical="center" wrapText="1"/>
    </xf>
    <xf numFmtId="0" fontId="2" fillId="0" borderId="29" xfId="4" applyBorder="1" applyAlignment="1">
      <alignment vertical="center" wrapText="1"/>
    </xf>
    <xf numFmtId="0" fontId="2" fillId="0" borderId="32" xfId="4" applyBorder="1" applyAlignment="1">
      <alignment horizontal="center" vertical="center" wrapText="1"/>
    </xf>
    <xf numFmtId="0" fontId="2" fillId="0" borderId="68" xfId="4" applyBorder="1">
      <alignment vertical="center"/>
    </xf>
    <xf numFmtId="0" fontId="2" fillId="0" borderId="13" xfId="4" applyBorder="1" applyAlignment="1">
      <alignment horizontal="left" vertical="center" wrapText="1"/>
    </xf>
    <xf numFmtId="0" fontId="2" fillId="0" borderId="8" xfId="4" applyBorder="1" applyAlignment="1">
      <alignment horizontal="left" vertical="center" wrapText="1"/>
    </xf>
    <xf numFmtId="0" fontId="2" fillId="0" borderId="7" xfId="4" applyBorder="1" applyAlignment="1">
      <alignment horizontal="left" vertical="center" wrapText="1"/>
    </xf>
    <xf numFmtId="0" fontId="2" fillId="0" borderId="6" xfId="4" applyBorder="1" applyAlignment="1">
      <alignment horizontal="left" vertical="center" wrapText="1"/>
    </xf>
    <xf numFmtId="0" fontId="2" fillId="0" borderId="0" xfId="4" applyAlignment="1">
      <alignment horizontal="left" vertical="center" indent="2"/>
    </xf>
    <xf numFmtId="0" fontId="2" fillId="0" borderId="32" xfId="4" applyBorder="1" applyAlignment="1">
      <alignment horizontal="left" vertical="center" wrapText="1"/>
    </xf>
    <xf numFmtId="0" fontId="2" fillId="0" borderId="29" xfId="4" applyBorder="1" applyAlignment="1">
      <alignment horizontal="left" vertical="center" wrapText="1"/>
    </xf>
    <xf numFmtId="0" fontId="2" fillId="0" borderId="28" xfId="4" applyBorder="1" applyAlignment="1">
      <alignment horizontal="left" vertical="center" wrapText="1"/>
    </xf>
    <xf numFmtId="0" fontId="2" fillId="0" borderId="27" xfId="4" applyBorder="1" applyAlignment="1">
      <alignment horizontal="left" vertical="center" wrapText="1"/>
    </xf>
    <xf numFmtId="0" fontId="2" fillId="0" borderId="67" xfId="4" applyBorder="1" applyAlignment="1">
      <alignment horizontal="left" vertical="center" wrapText="1"/>
    </xf>
    <xf numFmtId="0" fontId="2" fillId="0" borderId="67" xfId="4" applyBorder="1">
      <alignment vertical="center"/>
    </xf>
    <xf numFmtId="0" fontId="2" fillId="0" borderId="0" xfId="4" applyAlignment="1">
      <alignment horizontal="left" vertical="top" wrapText="1"/>
    </xf>
    <xf numFmtId="0" fontId="2" fillId="0" borderId="0" xfId="4" applyAlignment="1">
      <alignment horizontal="right" vertical="center"/>
    </xf>
    <xf numFmtId="0" fontId="2" fillId="0" borderId="0" xfId="4" applyAlignment="1">
      <alignment horizontal="center" vertical="center"/>
    </xf>
    <xf numFmtId="0" fontId="2" fillId="0" borderId="0" xfId="4" applyAlignment="1">
      <alignment horizontal="left" vertical="center"/>
    </xf>
    <xf numFmtId="0" fontId="2" fillId="0" borderId="7" xfId="4" applyBorder="1" applyAlignment="1">
      <alignment horizontal="right" vertical="center"/>
    </xf>
    <xf numFmtId="0" fontId="2" fillId="0" borderId="7" xfId="4" applyBorder="1" applyAlignment="1">
      <alignment horizontal="center" vertical="center"/>
    </xf>
    <xf numFmtId="0" fontId="2" fillId="0" borderId="7" xfId="4" applyBorder="1" applyAlignment="1">
      <alignment horizontal="center" vertical="center" wrapText="1"/>
    </xf>
    <xf numFmtId="0" fontId="2" fillId="0" borderId="0" xfId="4" applyAlignment="1"/>
    <xf numFmtId="177" fontId="2" fillId="3" borderId="2" xfId="4" applyNumberFormat="1" applyFill="1" applyBorder="1" applyAlignment="1">
      <alignment horizontal="right" vertical="center"/>
    </xf>
    <xf numFmtId="177" fontId="2" fillId="3" borderId="69" xfId="4" applyNumberFormat="1" applyFill="1" applyBorder="1" applyAlignment="1">
      <alignment horizontal="right" vertical="center"/>
    </xf>
    <xf numFmtId="0" fontId="2" fillId="0" borderId="2" xfId="4" applyBorder="1" applyAlignment="1">
      <alignment horizontal="center" vertical="center" wrapText="1"/>
    </xf>
    <xf numFmtId="0" fontId="2" fillId="0" borderId="69" xfId="4" applyBorder="1" applyAlignment="1">
      <alignment horizontal="center" vertical="center" wrapText="1"/>
    </xf>
    <xf numFmtId="0" fontId="2" fillId="0" borderId="0" xfId="4" applyAlignment="1">
      <alignment horizontal="left"/>
    </xf>
    <xf numFmtId="0" fontId="2" fillId="0" borderId="0" xfId="4" applyAlignment="1">
      <alignment vertical="top"/>
    </xf>
    <xf numFmtId="0" fontId="2" fillId="0" borderId="0" xfId="4" applyAlignment="1">
      <alignment vertical="top" wrapText="1"/>
    </xf>
    <xf numFmtId="0" fontId="2" fillId="0" borderId="3" xfId="4" applyBorder="1" applyAlignment="1">
      <alignment horizontal="center" vertical="center"/>
    </xf>
    <xf numFmtId="0" fontId="2" fillId="0" borderId="2" xfId="4" applyBorder="1">
      <alignment vertical="center"/>
    </xf>
    <xf numFmtId="0" fontId="2" fillId="0" borderId="32" xfId="4" applyBorder="1">
      <alignment vertical="center"/>
    </xf>
    <xf numFmtId="0" fontId="2" fillId="0" borderId="2" xfId="4" applyBorder="1" applyAlignment="1">
      <alignment horizontal="center" vertical="center"/>
    </xf>
    <xf numFmtId="0" fontId="2" fillId="0" borderId="1" xfId="4" applyBorder="1">
      <alignment vertical="center"/>
    </xf>
    <xf numFmtId="0" fontId="2" fillId="0" borderId="7" xfId="4" applyBorder="1" applyAlignment="1">
      <alignment horizontal="left" vertical="center"/>
    </xf>
    <xf numFmtId="0" fontId="25" fillId="0" borderId="0" xfId="4" applyFont="1">
      <alignment vertical="center"/>
    </xf>
    <xf numFmtId="0" fontId="23" fillId="0" borderId="0" xfId="4" applyFont="1">
      <alignment vertical="center"/>
    </xf>
    <xf numFmtId="0" fontId="23" fillId="0" borderId="32" xfId="4" applyFont="1" applyBorder="1">
      <alignment vertical="center"/>
    </xf>
    <xf numFmtId="0" fontId="24" fillId="0" borderId="0" xfId="4" applyFont="1" applyAlignment="1">
      <alignment horizontal="center" vertical="center"/>
    </xf>
    <xf numFmtId="0" fontId="28" fillId="0" borderId="0" xfId="4" applyFont="1">
      <alignment vertical="center"/>
    </xf>
    <xf numFmtId="0" fontId="28" fillId="0" borderId="0" xfId="4" applyFont="1" applyAlignment="1">
      <alignment horizontal="center" vertical="center"/>
    </xf>
    <xf numFmtId="0" fontId="2" fillId="0" borderId="0" xfId="0" applyFont="1" applyAlignment="1">
      <alignment vertical="center"/>
    </xf>
    <xf numFmtId="0" fontId="0" fillId="0" borderId="1" xfId="0" applyBorder="1" applyAlignment="1">
      <alignment vertical="center"/>
    </xf>
    <xf numFmtId="0" fontId="0" fillId="0" borderId="3" xfId="0" applyBorder="1" applyAlignment="1">
      <alignment horizontal="center" vertical="center"/>
    </xf>
    <xf numFmtId="0" fontId="0" fillId="0" borderId="0" xfId="4" applyFont="1">
      <alignment vertical="center"/>
    </xf>
    <xf numFmtId="0" fontId="2" fillId="0" borderId="13" xfId="0" applyFont="1" applyBorder="1" applyAlignment="1">
      <alignment horizontal="center" vertical="center"/>
    </xf>
    <xf numFmtId="0" fontId="5" fillId="0" borderId="0" xfId="3" applyFont="1">
      <alignment vertical="center"/>
    </xf>
    <xf numFmtId="0" fontId="5" fillId="0" borderId="0" xfId="3" applyFont="1" applyAlignment="1">
      <alignment horizontal="left" vertical="center"/>
    </xf>
    <xf numFmtId="0" fontId="29" fillId="0" borderId="0" xfId="3" applyFont="1" applyAlignment="1">
      <alignment horizontal="left" vertical="center"/>
    </xf>
    <xf numFmtId="0" fontId="29" fillId="0" borderId="0" xfId="3" applyFont="1" applyAlignment="1">
      <alignment horizontal="right" vertical="center"/>
    </xf>
    <xf numFmtId="0" fontId="31" fillId="0" borderId="0" xfId="3" applyFont="1" applyAlignment="1">
      <alignment horizontal="left" vertical="center"/>
    </xf>
    <xf numFmtId="0" fontId="5" fillId="0" borderId="0" xfId="3" applyFont="1" applyProtection="1">
      <alignment vertical="center"/>
      <protection locked="0"/>
    </xf>
    <xf numFmtId="0" fontId="29" fillId="0" borderId="0" xfId="3" applyFont="1">
      <alignment vertical="center"/>
    </xf>
    <xf numFmtId="0" fontId="29" fillId="0" borderId="0" xfId="3" applyFont="1" applyAlignment="1">
      <alignment horizontal="center" vertical="center"/>
    </xf>
    <xf numFmtId="0" fontId="29" fillId="0" borderId="0" xfId="3" applyFont="1" applyAlignment="1" applyProtection="1">
      <alignment horizontal="right" vertical="center"/>
      <protection locked="0"/>
    </xf>
    <xf numFmtId="0" fontId="29" fillId="0" borderId="0" xfId="3" applyFont="1" applyProtection="1">
      <alignment vertical="center"/>
      <protection locked="0"/>
    </xf>
    <xf numFmtId="0" fontId="31" fillId="0" borderId="0" xfId="3" applyFont="1" applyAlignment="1">
      <alignment horizontal="right" vertical="center"/>
    </xf>
    <xf numFmtId="0" fontId="31" fillId="2" borderId="0" xfId="3" applyFont="1" applyFill="1" applyAlignment="1">
      <alignment horizontal="center" vertical="center"/>
    </xf>
    <xf numFmtId="0" fontId="31" fillId="2" borderId="0" xfId="3" applyFont="1" applyFill="1" applyAlignment="1">
      <alignment horizontal="right" vertical="center"/>
    </xf>
    <xf numFmtId="0" fontId="31" fillId="2" borderId="0" xfId="3" applyFont="1" applyFill="1">
      <alignment vertical="center"/>
    </xf>
    <xf numFmtId="0" fontId="31" fillId="0" borderId="0" xfId="3" applyFont="1">
      <alignment vertical="center"/>
    </xf>
    <xf numFmtId="0" fontId="5" fillId="0" borderId="0" xfId="3" quotePrefix="1" applyFont="1" applyAlignment="1">
      <alignment horizontal="center" vertical="center"/>
    </xf>
    <xf numFmtId="0" fontId="5" fillId="2" borderId="0" xfId="3" applyFont="1" applyFill="1">
      <alignment vertical="center"/>
    </xf>
    <xf numFmtId="0" fontId="29" fillId="2" borderId="0" xfId="3" applyFont="1" applyFill="1" applyAlignment="1">
      <alignment horizontal="right" vertical="center"/>
    </xf>
    <xf numFmtId="0" fontId="29" fillId="2" borderId="0" xfId="3" applyFont="1" applyFill="1">
      <alignment vertical="center"/>
    </xf>
    <xf numFmtId="0" fontId="29" fillId="2" borderId="0" xfId="3" applyFont="1" applyFill="1" applyAlignment="1">
      <alignment horizontal="center" vertical="center"/>
    </xf>
    <xf numFmtId="0" fontId="5" fillId="2" borderId="0" xfId="3" applyFont="1" applyFill="1" applyAlignment="1">
      <alignment horizontal="center" vertical="center"/>
    </xf>
    <xf numFmtId="0" fontId="32" fillId="2" borderId="0" xfId="3" applyFont="1" applyFill="1" applyAlignment="1">
      <alignment horizontal="centerContinuous" vertical="center"/>
    </xf>
    <xf numFmtId="0" fontId="5" fillId="2" borderId="0" xfId="3" applyFont="1" applyFill="1" applyAlignment="1">
      <alignment horizontal="centerContinuous" vertical="center"/>
    </xf>
    <xf numFmtId="0" fontId="32" fillId="0" borderId="0" xfId="3" applyFont="1">
      <alignment vertical="center"/>
    </xf>
    <xf numFmtId="0" fontId="5" fillId="0" borderId="0" xfId="3" applyFont="1" applyAlignment="1">
      <alignment horizontal="center" vertical="center"/>
    </xf>
    <xf numFmtId="0" fontId="5" fillId="0" borderId="0" xfId="3" applyFont="1" applyAlignment="1">
      <alignment horizontal="right" vertical="center"/>
    </xf>
    <xf numFmtId="20" fontId="5" fillId="2" borderId="0" xfId="3" applyNumberFormat="1" applyFont="1" applyFill="1">
      <alignment vertical="center"/>
    </xf>
    <xf numFmtId="20" fontId="5" fillId="2" borderId="0" xfId="3" applyNumberFormat="1" applyFont="1" applyFill="1" applyAlignment="1">
      <alignment horizontal="center" vertical="center"/>
    </xf>
    <xf numFmtId="178" fontId="5" fillId="2" borderId="0" xfId="3" applyNumberFormat="1" applyFont="1" applyFill="1">
      <alignment vertical="center"/>
    </xf>
    <xf numFmtId="0" fontId="5" fillId="2" borderId="0" xfId="3" applyFont="1" applyFill="1" applyAlignment="1">
      <alignment horizontal="left" vertical="center"/>
    </xf>
    <xf numFmtId="0" fontId="32" fillId="0" borderId="0" xfId="3" applyFont="1" applyAlignment="1">
      <alignment horizontal="left" vertical="center"/>
    </xf>
    <xf numFmtId="0" fontId="33" fillId="0" borderId="0" xfId="3" applyFont="1">
      <alignment vertical="center"/>
    </xf>
    <xf numFmtId="0" fontId="33" fillId="0" borderId="0" xfId="3" applyFont="1" applyAlignment="1">
      <alignment horizontal="left" vertical="center"/>
    </xf>
    <xf numFmtId="0" fontId="33" fillId="0" borderId="0" xfId="3" applyFont="1" applyAlignment="1">
      <alignment horizontal="right" vertical="center"/>
    </xf>
    <xf numFmtId="0" fontId="33" fillId="0" borderId="0" xfId="3" applyFont="1" applyAlignment="1" applyProtection="1">
      <alignment horizontal="right" vertical="center"/>
      <protection locked="0"/>
    </xf>
    <xf numFmtId="0" fontId="33" fillId="0" borderId="0" xfId="3" applyFont="1" applyProtection="1">
      <alignment vertical="center"/>
      <protection locked="0"/>
    </xf>
    <xf numFmtId="0" fontId="32" fillId="0" borderId="84" xfId="3" applyFont="1" applyBorder="1" applyAlignment="1">
      <alignment horizontal="center" vertical="center"/>
    </xf>
    <xf numFmtId="0" fontId="32" fillId="0" borderId="39" xfId="3" applyFont="1" applyBorder="1" applyAlignment="1">
      <alignment horizontal="center" vertical="center"/>
    </xf>
    <xf numFmtId="0" fontId="32" fillId="0" borderId="85" xfId="3" applyFont="1" applyBorder="1" applyAlignment="1">
      <alignment horizontal="center" vertical="center"/>
    </xf>
    <xf numFmtId="0" fontId="32" fillId="0" borderId="93" xfId="3" applyFont="1" applyBorder="1" applyAlignment="1">
      <alignment horizontal="center" vertical="center" wrapText="1"/>
    </xf>
    <xf numFmtId="0" fontId="32" fillId="0" borderId="62" xfId="3" applyFont="1" applyBorder="1" applyAlignment="1">
      <alignment horizontal="center" vertical="center" wrapText="1"/>
    </xf>
    <xf numFmtId="0" fontId="32" fillId="0" borderId="94" xfId="3" applyFont="1" applyBorder="1" applyAlignment="1">
      <alignment horizontal="center" vertical="center" wrapText="1"/>
    </xf>
    <xf numFmtId="0" fontId="5" fillId="0" borderId="95" xfId="3" applyFont="1" applyBorder="1">
      <alignment vertical="center"/>
    </xf>
    <xf numFmtId="179" fontId="5" fillId="5" borderId="101" xfId="3" applyNumberFormat="1" applyFont="1" applyFill="1" applyBorder="1" applyAlignment="1" applyProtection="1">
      <alignment horizontal="center" vertical="center" shrinkToFit="1"/>
      <protection locked="0"/>
    </xf>
    <xf numFmtId="179" fontId="5" fillId="5" borderId="102" xfId="3" applyNumberFormat="1" applyFont="1" applyFill="1" applyBorder="1" applyAlignment="1" applyProtection="1">
      <alignment horizontal="center" vertical="center" shrinkToFit="1"/>
      <protection locked="0"/>
    </xf>
    <xf numFmtId="179" fontId="5" fillId="5" borderId="103" xfId="3" applyNumberFormat="1" applyFont="1" applyFill="1" applyBorder="1" applyAlignment="1" applyProtection="1">
      <alignment horizontal="center" vertical="center" shrinkToFit="1"/>
      <protection locked="0"/>
    </xf>
    <xf numFmtId="0" fontId="5" fillId="0" borderId="104" xfId="3" applyFont="1" applyBorder="1">
      <alignment vertical="center"/>
    </xf>
    <xf numFmtId="179" fontId="5" fillId="5" borderId="105" xfId="3" applyNumberFormat="1" applyFont="1" applyFill="1" applyBorder="1" applyAlignment="1" applyProtection="1">
      <alignment horizontal="center" vertical="center" shrinkToFit="1"/>
      <protection locked="0"/>
    </xf>
    <xf numFmtId="179" fontId="5" fillId="5" borderId="106" xfId="3" applyNumberFormat="1" applyFont="1" applyFill="1" applyBorder="1" applyAlignment="1" applyProtection="1">
      <alignment horizontal="center" vertical="center" shrinkToFit="1"/>
      <protection locked="0"/>
    </xf>
    <xf numFmtId="179" fontId="5" fillId="5" borderId="107" xfId="3" applyNumberFormat="1" applyFont="1" applyFill="1" applyBorder="1" applyAlignment="1" applyProtection="1">
      <alignment horizontal="center" vertical="center" shrinkToFit="1"/>
      <protection locked="0"/>
    </xf>
    <xf numFmtId="0" fontId="5" fillId="0" borderId="108" xfId="3" applyFont="1" applyBorder="1">
      <alignment vertical="center"/>
    </xf>
    <xf numFmtId="179" fontId="5" fillId="5" borderId="93" xfId="3" applyNumberFormat="1" applyFont="1" applyFill="1" applyBorder="1" applyAlignment="1" applyProtection="1">
      <alignment horizontal="center" vertical="center" shrinkToFit="1"/>
      <protection locked="0"/>
    </xf>
    <xf numFmtId="179" fontId="5" fillId="5" borderId="62" xfId="3" applyNumberFormat="1" applyFont="1" applyFill="1" applyBorder="1" applyAlignment="1" applyProtection="1">
      <alignment horizontal="center" vertical="center" shrinkToFit="1"/>
      <protection locked="0"/>
    </xf>
    <xf numFmtId="179" fontId="5" fillId="5" borderId="94" xfId="3" applyNumberFormat="1" applyFont="1" applyFill="1" applyBorder="1" applyAlignment="1" applyProtection="1">
      <alignment horizontal="center" vertical="center" shrinkToFit="1"/>
      <protection locked="0"/>
    </xf>
    <xf numFmtId="0" fontId="7" fillId="0" borderId="0" xfId="3" applyFont="1">
      <alignment vertical="center"/>
    </xf>
    <xf numFmtId="0" fontId="33" fillId="0" borderId="0" xfId="3" applyFont="1" applyAlignment="1">
      <alignment vertical="center" shrinkToFit="1"/>
    </xf>
    <xf numFmtId="0" fontId="3" fillId="0" borderId="0" xfId="3" applyFont="1" applyAlignment="1">
      <alignment vertical="center" shrinkToFit="1"/>
    </xf>
    <xf numFmtId="0" fontId="33" fillId="0" borderId="72" xfId="3" applyFont="1" applyBorder="1">
      <alignment vertical="center"/>
    </xf>
    <xf numFmtId="0" fontId="32" fillId="2" borderId="0" xfId="3" applyFont="1" applyFill="1">
      <alignment vertical="center"/>
    </xf>
    <xf numFmtId="0" fontId="32" fillId="0" borderId="0" xfId="3" applyFont="1" applyAlignment="1">
      <alignment horizontal="center" vertical="center"/>
    </xf>
    <xf numFmtId="0" fontId="32" fillId="0" borderId="0" xfId="3" applyFont="1" applyAlignment="1">
      <alignment horizontal="centerContinuous" vertical="center"/>
    </xf>
    <xf numFmtId="180" fontId="32" fillId="2" borderId="0" xfId="3" applyNumberFormat="1" applyFont="1" applyFill="1" applyAlignment="1">
      <alignment horizontal="center" vertical="center"/>
    </xf>
    <xf numFmtId="181" fontId="32" fillId="0" borderId="0" xfId="3" applyNumberFormat="1" applyFont="1">
      <alignment vertical="center"/>
    </xf>
    <xf numFmtId="0" fontId="32" fillId="2" borderId="0" xfId="3" applyFont="1" applyFill="1" applyAlignment="1">
      <alignment horizontal="center" vertical="center"/>
    </xf>
    <xf numFmtId="182" fontId="32" fillId="2" borderId="0" xfId="5" applyNumberFormat="1" applyFont="1" applyFill="1" applyBorder="1" applyAlignment="1" applyProtection="1">
      <alignment horizontal="right" vertical="center"/>
    </xf>
    <xf numFmtId="182" fontId="32" fillId="2" borderId="0" xfId="5" applyNumberFormat="1" applyFont="1" applyFill="1" applyBorder="1" applyAlignment="1" applyProtection="1">
      <alignment vertical="center"/>
    </xf>
    <xf numFmtId="178" fontId="32" fillId="2" borderId="0" xfId="3" applyNumberFormat="1" applyFont="1" applyFill="1">
      <alignment vertical="center"/>
    </xf>
    <xf numFmtId="0" fontId="32" fillId="0" borderId="0" xfId="3" applyFont="1" applyAlignment="1">
      <alignment horizontal="right" vertical="center"/>
    </xf>
    <xf numFmtId="0" fontId="34" fillId="0" borderId="0" xfId="3" applyFont="1">
      <alignment vertical="center"/>
    </xf>
    <xf numFmtId="0" fontId="32" fillId="2" borderId="0" xfId="3" applyFont="1" applyFill="1" applyAlignment="1">
      <alignment horizontal="left" vertical="center"/>
    </xf>
    <xf numFmtId="0" fontId="32" fillId="0" borderId="0" xfId="3" applyFont="1" applyAlignment="1">
      <alignment vertical="center" wrapText="1"/>
    </xf>
    <xf numFmtId="0" fontId="32" fillId="0" borderId="0" xfId="3" applyFont="1" applyAlignment="1">
      <alignment horizontal="justify" vertical="center" wrapText="1"/>
    </xf>
    <xf numFmtId="0" fontId="33" fillId="0" borderId="0" xfId="3" applyFont="1" applyAlignment="1" applyProtection="1">
      <alignment horizontal="left" vertical="center"/>
      <protection locked="0"/>
    </xf>
    <xf numFmtId="0" fontId="33" fillId="0" borderId="0" xfId="3" applyFont="1" applyAlignment="1" applyProtection="1">
      <alignment vertical="center" wrapText="1"/>
      <protection locked="0"/>
    </xf>
    <xf numFmtId="0" fontId="33" fillId="0" borderId="0" xfId="3" applyFont="1" applyAlignment="1" applyProtection="1">
      <alignment horizontal="justify" vertical="center" wrapText="1"/>
      <protection locked="0"/>
    </xf>
    <xf numFmtId="0" fontId="5" fillId="0" borderId="85" xfId="3" applyFont="1" applyBorder="1" applyAlignment="1">
      <alignment horizontal="center" vertical="center"/>
    </xf>
    <xf numFmtId="0" fontId="5" fillId="0" borderId="62" xfId="3" applyFont="1" applyBorder="1" applyAlignment="1">
      <alignment horizontal="center" vertical="center" wrapText="1"/>
    </xf>
    <xf numFmtId="0" fontId="33" fillId="0" borderId="0" xfId="3" applyFont="1" applyAlignment="1">
      <alignment vertical="center" wrapText="1"/>
    </xf>
    <xf numFmtId="0" fontId="33" fillId="0" borderId="0" xfId="3" applyFont="1" applyAlignment="1">
      <alignment horizontal="justify" vertical="center" wrapText="1"/>
    </xf>
    <xf numFmtId="0" fontId="1" fillId="2" borderId="0" xfId="3" applyFill="1">
      <alignment vertical="center"/>
    </xf>
    <xf numFmtId="0" fontId="31" fillId="2" borderId="0" xfId="3" applyFont="1" applyFill="1" applyAlignment="1">
      <alignment horizontal="left" vertical="center"/>
    </xf>
    <xf numFmtId="0" fontId="33" fillId="2" borderId="0" xfId="3" applyFont="1" applyFill="1" applyAlignment="1">
      <alignment horizontal="left" vertical="center"/>
    </xf>
    <xf numFmtId="0" fontId="33" fillId="2" borderId="0" xfId="3" applyFont="1" applyFill="1">
      <alignment vertical="center"/>
    </xf>
    <xf numFmtId="0" fontId="33" fillId="5" borderId="39" xfId="3" applyFont="1" applyFill="1" applyBorder="1" applyAlignment="1">
      <alignment horizontal="left" vertical="center"/>
    </xf>
    <xf numFmtId="0" fontId="33" fillId="6" borderId="39" xfId="3" applyFont="1" applyFill="1" applyBorder="1" applyAlignment="1">
      <alignment horizontal="left" vertical="center"/>
    </xf>
    <xf numFmtId="0" fontId="13" fillId="2" borderId="0" xfId="3" applyFont="1" applyFill="1" applyAlignment="1">
      <alignment horizontal="left" vertical="center"/>
    </xf>
    <xf numFmtId="0" fontId="33" fillId="2" borderId="39" xfId="3" applyFont="1" applyFill="1" applyBorder="1" applyAlignment="1">
      <alignment horizontal="center" vertical="center"/>
    </xf>
    <xf numFmtId="0" fontId="33" fillId="2" borderId="39" xfId="3" applyFont="1" applyFill="1" applyBorder="1" applyAlignment="1">
      <alignment horizontal="left" vertical="center"/>
    </xf>
    <xf numFmtId="0" fontId="35" fillId="2" borderId="0" xfId="3" applyFont="1" applyFill="1" applyAlignment="1">
      <alignment horizontal="left" vertical="center"/>
    </xf>
    <xf numFmtId="0" fontId="33" fillId="2" borderId="0" xfId="3" applyFont="1" applyFill="1" applyAlignment="1">
      <alignment horizontal="left" vertical="center" wrapText="1"/>
    </xf>
    <xf numFmtId="0" fontId="35" fillId="2" borderId="0" xfId="3" applyFont="1" applyFill="1">
      <alignment vertical="center"/>
    </xf>
    <xf numFmtId="0" fontId="7" fillId="2" borderId="0" xfId="3" applyFont="1" applyFill="1">
      <alignment vertical="center"/>
    </xf>
    <xf numFmtId="0" fontId="35" fillId="2" borderId="0" xfId="3" applyFont="1" applyFill="1" applyAlignment="1">
      <alignment vertical="center" shrinkToFit="1"/>
    </xf>
    <xf numFmtId="0" fontId="38" fillId="2" borderId="0" xfId="3" applyFont="1" applyFill="1" applyAlignment="1">
      <alignment vertical="center" shrinkToFit="1"/>
    </xf>
    <xf numFmtId="0" fontId="33" fillId="2" borderId="0" xfId="3" applyFont="1" applyFill="1" applyAlignment="1">
      <alignment vertical="center" wrapText="1"/>
    </xf>
    <xf numFmtId="0" fontId="33" fillId="2" borderId="0" xfId="3" applyFont="1" applyFill="1" applyAlignment="1">
      <alignment vertical="center" textRotation="90"/>
    </xf>
    <xf numFmtId="0" fontId="39" fillId="2" borderId="0" xfId="3" applyFont="1" applyFill="1" applyAlignment="1">
      <alignment horizontal="left" vertical="center"/>
    </xf>
    <xf numFmtId="0" fontId="39" fillId="0" borderId="0" xfId="3" applyFont="1" applyAlignment="1">
      <alignment horizontal="left" vertical="center"/>
    </xf>
    <xf numFmtId="0" fontId="41" fillId="2" borderId="0" xfId="3" applyFont="1" applyFill="1">
      <alignment vertical="center"/>
    </xf>
    <xf numFmtId="0" fontId="41" fillId="2" borderId="39" xfId="3" applyFont="1" applyFill="1" applyBorder="1" applyAlignment="1">
      <alignment horizontal="center" vertical="center"/>
    </xf>
    <xf numFmtId="0" fontId="41" fillId="2" borderId="39" xfId="3" applyFont="1" applyFill="1" applyBorder="1" applyAlignment="1">
      <alignment vertical="center" shrinkToFit="1"/>
    </xf>
    <xf numFmtId="0" fontId="41" fillId="2" borderId="79" xfId="3" applyFont="1" applyFill="1" applyBorder="1" applyAlignment="1">
      <alignment horizontal="center" vertical="center" shrinkToFit="1"/>
    </xf>
    <xf numFmtId="0" fontId="5" fillId="2" borderId="111" xfId="3" applyFont="1" applyFill="1" applyBorder="1" applyAlignment="1">
      <alignment horizontal="center" vertical="center"/>
    </xf>
    <xf numFmtId="0" fontId="5" fillId="2" borderId="112" xfId="3" applyFont="1" applyFill="1" applyBorder="1" applyAlignment="1">
      <alignment horizontal="center" vertical="center"/>
    </xf>
    <xf numFmtId="0" fontId="5" fillId="2" borderId="113" xfId="3" applyFont="1" applyFill="1" applyBorder="1" applyAlignment="1">
      <alignment horizontal="center" vertical="center"/>
    </xf>
    <xf numFmtId="0" fontId="41" fillId="2" borderId="113" xfId="3" applyFont="1" applyFill="1" applyBorder="1" applyAlignment="1">
      <alignment horizontal="center" vertical="center"/>
    </xf>
    <xf numFmtId="0" fontId="41" fillId="2" borderId="114" xfId="3" applyFont="1" applyFill="1" applyBorder="1" applyAlignment="1">
      <alignment horizontal="center" vertical="center"/>
    </xf>
    <xf numFmtId="0" fontId="5" fillId="2" borderId="77" xfId="3" applyFont="1" applyFill="1" applyBorder="1">
      <alignment vertical="center"/>
    </xf>
    <xf numFmtId="0" fontId="5" fillId="2" borderId="1" xfId="3" applyFont="1" applyFill="1" applyBorder="1">
      <alignment vertical="center"/>
    </xf>
    <xf numFmtId="0" fontId="41" fillId="2" borderId="115" xfId="3" applyFont="1" applyFill="1" applyBorder="1">
      <alignment vertical="center"/>
    </xf>
    <xf numFmtId="0" fontId="41" fillId="2" borderId="78" xfId="3" applyFont="1" applyFill="1" applyBorder="1">
      <alignment vertical="center"/>
    </xf>
    <xf numFmtId="0" fontId="5" fillId="2" borderId="84" xfId="3" applyFont="1" applyFill="1" applyBorder="1">
      <alignment vertical="center"/>
    </xf>
    <xf numFmtId="0" fontId="41" fillId="2" borderId="39" xfId="3" applyFont="1" applyFill="1" applyBorder="1">
      <alignment vertical="center"/>
    </xf>
    <xf numFmtId="0" fontId="41" fillId="2" borderId="85" xfId="3" applyFont="1" applyFill="1" applyBorder="1">
      <alignment vertical="center"/>
    </xf>
    <xf numFmtId="0" fontId="5" fillId="2" borderId="39" xfId="3" applyFont="1" applyFill="1" applyBorder="1">
      <alignment vertical="center"/>
    </xf>
    <xf numFmtId="0" fontId="5" fillId="2" borderId="93" xfId="3" applyFont="1" applyFill="1" applyBorder="1">
      <alignment vertical="center"/>
    </xf>
    <xf numFmtId="0" fontId="41" fillId="2" borderId="62" xfId="3" applyFont="1" applyFill="1" applyBorder="1">
      <alignment vertical="center"/>
    </xf>
    <xf numFmtId="0" fontId="41" fillId="2" borderId="94" xfId="3" applyFont="1" applyFill="1" applyBorder="1">
      <alignment vertical="center"/>
    </xf>
    <xf numFmtId="0" fontId="0" fillId="0" borderId="0" xfId="0" applyAlignment="1">
      <alignment horizontal="center" vertical="center"/>
    </xf>
    <xf numFmtId="0" fontId="3" fillId="0" borderId="0" xfId="0" applyFont="1" applyAlignment="1">
      <alignment vertical="center" wrapText="1"/>
    </xf>
    <xf numFmtId="0" fontId="3"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0" fillId="2" borderId="13" xfId="0" applyFill="1" applyBorder="1" applyAlignment="1">
      <alignment horizontal="center" vertical="center"/>
    </xf>
    <xf numFmtId="0" fontId="3" fillId="2" borderId="14" xfId="0" applyFont="1" applyFill="1" applyBorder="1" applyAlignment="1">
      <alignment vertical="center" wrapText="1"/>
    </xf>
    <xf numFmtId="0" fontId="3" fillId="7" borderId="6" xfId="0" applyFont="1" applyFill="1" applyBorder="1" applyAlignment="1">
      <alignment vertical="center"/>
    </xf>
    <xf numFmtId="0" fontId="3" fillId="7" borderId="8" xfId="0" applyFont="1" applyFill="1" applyBorder="1" applyAlignment="1">
      <alignment horizontal="center" vertical="center"/>
    </xf>
    <xf numFmtId="0" fontId="3" fillId="7" borderId="9" xfId="0" applyFont="1" applyFill="1" applyBorder="1" applyAlignment="1">
      <alignment vertical="center"/>
    </xf>
    <xf numFmtId="0" fontId="3" fillId="7" borderId="6" xfId="0" applyFont="1" applyFill="1" applyBorder="1" applyAlignment="1">
      <alignment horizontal="left" vertical="center"/>
    </xf>
    <xf numFmtId="0" fontId="3" fillId="7" borderId="8" xfId="0" applyFont="1" applyFill="1" applyBorder="1" applyAlignment="1">
      <alignment vertical="center" wrapText="1"/>
    </xf>
    <xf numFmtId="0" fontId="3" fillId="7" borderId="6" xfId="0" applyFont="1" applyFill="1" applyBorder="1" applyAlignment="1">
      <alignment horizontal="center" vertical="center" wrapText="1"/>
    </xf>
    <xf numFmtId="0" fontId="3" fillId="7" borderId="8" xfId="0" applyFont="1" applyFill="1" applyBorder="1" applyAlignment="1">
      <alignment vertical="center"/>
    </xf>
    <xf numFmtId="0" fontId="0" fillId="7" borderId="6" xfId="0" applyFill="1" applyBorder="1" applyAlignment="1">
      <alignment horizontal="center" vertical="center"/>
    </xf>
    <xf numFmtId="0" fontId="0" fillId="7" borderId="7" xfId="0" applyFill="1" applyBorder="1" applyAlignment="1">
      <alignment vertical="center"/>
    </xf>
    <xf numFmtId="0" fontId="0" fillId="7" borderId="8" xfId="0" applyFill="1" applyBorder="1" applyAlignment="1">
      <alignment vertical="center"/>
    </xf>
    <xf numFmtId="0" fontId="3" fillId="7" borderId="7" xfId="0" applyFont="1" applyFill="1" applyBorder="1" applyAlignment="1">
      <alignment vertical="center"/>
    </xf>
    <xf numFmtId="0" fontId="3" fillId="7" borderId="8" xfId="0" applyFont="1" applyFill="1" applyBorder="1" applyAlignment="1">
      <alignment vertical="top"/>
    </xf>
    <xf numFmtId="0" fontId="3" fillId="7" borderId="13" xfId="0" applyFont="1" applyFill="1" applyBorder="1" applyAlignment="1">
      <alignment vertical="center"/>
    </xf>
    <xf numFmtId="0" fontId="3" fillId="7" borderId="14" xfId="0" applyFont="1" applyFill="1" applyBorder="1" applyAlignment="1">
      <alignment horizontal="center" vertical="center"/>
    </xf>
    <xf numFmtId="0" fontId="3" fillId="7" borderId="15" xfId="0" applyFont="1" applyFill="1" applyBorder="1" applyAlignment="1">
      <alignment vertical="center"/>
    </xf>
    <xf numFmtId="0" fontId="3" fillId="7" borderId="13" xfId="0" applyFont="1" applyFill="1" applyBorder="1" applyAlignment="1">
      <alignment horizontal="left" vertical="center"/>
    </xf>
    <xf numFmtId="0" fontId="3" fillId="7" borderId="14" xfId="0" applyFont="1" applyFill="1" applyBorder="1" applyAlignment="1">
      <alignment vertical="center" wrapText="1"/>
    </xf>
    <xf numFmtId="0" fontId="3" fillId="7" borderId="13" xfId="0" applyFont="1" applyFill="1" applyBorder="1" applyAlignment="1">
      <alignment horizontal="center" vertical="center" wrapText="1"/>
    </xf>
    <xf numFmtId="0" fontId="3" fillId="7" borderId="14" xfId="0" applyFont="1" applyFill="1" applyBorder="1" applyAlignment="1">
      <alignment vertical="center"/>
    </xf>
    <xf numFmtId="0" fontId="0" fillId="7" borderId="13" xfId="0" applyFill="1" applyBorder="1" applyAlignment="1">
      <alignment horizontal="center" vertical="center"/>
    </xf>
    <xf numFmtId="0" fontId="0" fillId="7" borderId="0" xfId="0" applyFill="1" applyAlignment="1">
      <alignment horizontal="center" vertical="center"/>
    </xf>
    <xf numFmtId="0" fontId="0" fillId="7" borderId="0" xfId="0" applyFill="1" applyAlignment="1">
      <alignment vertical="center"/>
    </xf>
    <xf numFmtId="0" fontId="0" fillId="7" borderId="14" xfId="0" applyFill="1" applyBorder="1" applyAlignment="1">
      <alignment vertical="center"/>
    </xf>
    <xf numFmtId="0" fontId="3" fillId="7" borderId="0" xfId="0" applyFont="1" applyFill="1" applyAlignment="1">
      <alignment vertical="center"/>
    </xf>
    <xf numFmtId="0" fontId="3" fillId="7" borderId="14" xfId="0" applyFont="1" applyFill="1" applyBorder="1" applyAlignment="1">
      <alignment vertical="top"/>
    </xf>
    <xf numFmtId="0" fontId="3" fillId="7" borderId="25" xfId="0" applyFont="1" applyFill="1" applyBorder="1" applyAlignment="1">
      <alignment horizontal="left" vertical="center"/>
    </xf>
    <xf numFmtId="0" fontId="0" fillId="7" borderId="22" xfId="0" applyFill="1" applyBorder="1" applyAlignment="1">
      <alignment horizontal="center" vertical="center"/>
    </xf>
    <xf numFmtId="0" fontId="3" fillId="7" borderId="23" xfId="0" applyFont="1" applyFill="1" applyBorder="1" applyAlignment="1">
      <alignment vertical="center"/>
    </xf>
    <xf numFmtId="0" fontId="0" fillId="7" borderId="23" xfId="0" applyFill="1" applyBorder="1" applyAlignment="1">
      <alignment vertical="center"/>
    </xf>
    <xf numFmtId="0" fontId="0" fillId="7" borderId="23" xfId="0" applyFill="1" applyBorder="1" applyAlignment="1">
      <alignment horizontal="center" vertical="center"/>
    </xf>
    <xf numFmtId="0" fontId="0" fillId="7" borderId="24" xfId="0" applyFill="1" applyBorder="1" applyAlignment="1">
      <alignment vertical="center"/>
    </xf>
    <xf numFmtId="0" fontId="3" fillId="7" borderId="0" xfId="0" applyFont="1" applyFill="1" applyAlignment="1">
      <alignment vertical="top"/>
    </xf>
    <xf numFmtId="0" fontId="3" fillId="7" borderId="13" xfId="0" applyFont="1" applyFill="1" applyBorder="1" applyAlignment="1">
      <alignment horizontal="center" vertical="center"/>
    </xf>
    <xf numFmtId="0" fontId="0" fillId="7" borderId="27" xfId="0" applyFill="1" applyBorder="1" applyAlignment="1">
      <alignment horizontal="left" vertical="center"/>
    </xf>
    <xf numFmtId="0" fontId="0" fillId="7" borderId="28" xfId="0" applyFill="1" applyBorder="1" applyAlignment="1">
      <alignment horizontal="left" vertical="center"/>
    </xf>
    <xf numFmtId="0" fontId="0" fillId="7" borderId="20" xfId="0" applyFill="1" applyBorder="1" applyAlignment="1">
      <alignment vertical="center"/>
    </xf>
    <xf numFmtId="0" fontId="0" fillId="7" borderId="21" xfId="0" applyFill="1" applyBorder="1" applyAlignment="1">
      <alignment vertical="center"/>
    </xf>
    <xf numFmtId="0" fontId="3" fillId="7" borderId="13" xfId="0" applyFont="1" applyFill="1" applyBorder="1" applyAlignment="1">
      <alignment vertical="top"/>
    </xf>
    <xf numFmtId="0" fontId="3" fillId="7" borderId="0" xfId="0" applyFont="1" applyFill="1" applyAlignment="1">
      <alignment horizontal="center" vertical="center"/>
    </xf>
    <xf numFmtId="0" fontId="3" fillId="7" borderId="23" xfId="0" applyFont="1" applyFill="1" applyBorder="1" applyAlignment="1">
      <alignment horizontal="left" vertical="center"/>
    </xf>
    <xf numFmtId="0" fontId="3" fillId="7" borderId="25" xfId="0" applyFont="1" applyFill="1" applyBorder="1" applyAlignment="1">
      <alignment horizontal="left" vertical="center" wrapText="1"/>
    </xf>
    <xf numFmtId="0" fontId="3" fillId="7" borderId="26" xfId="0" applyFont="1" applyFill="1" applyBorder="1" applyAlignment="1">
      <alignment horizontal="left" vertical="center"/>
    </xf>
    <xf numFmtId="0" fontId="0" fillId="7" borderId="67" xfId="0" applyFill="1" applyBorder="1" applyAlignment="1">
      <alignment horizontal="center" vertical="center"/>
    </xf>
    <xf numFmtId="0" fontId="3" fillId="7" borderId="27" xfId="0" applyFont="1" applyFill="1" applyBorder="1" applyAlignment="1">
      <alignment vertical="center"/>
    </xf>
    <xf numFmtId="0" fontId="0" fillId="7" borderId="27" xfId="0" applyFill="1" applyBorder="1" applyAlignment="1">
      <alignment vertical="center"/>
    </xf>
    <xf numFmtId="0" fontId="0" fillId="7" borderId="27" xfId="0" applyFill="1" applyBorder="1" applyAlignment="1">
      <alignment horizontal="center" vertical="center"/>
    </xf>
    <xf numFmtId="0" fontId="0" fillId="7" borderId="28" xfId="0" applyFill="1" applyBorder="1" applyAlignment="1">
      <alignment vertical="center"/>
    </xf>
    <xf numFmtId="0" fontId="3" fillId="7" borderId="29" xfId="0" applyFont="1" applyFill="1" applyBorder="1" applyAlignment="1">
      <alignment vertical="center"/>
    </xf>
    <xf numFmtId="0" fontId="3" fillId="7" borderId="30" xfId="0" applyFont="1" applyFill="1" applyBorder="1" applyAlignment="1">
      <alignment horizontal="center" vertical="center"/>
    </xf>
    <xf numFmtId="0" fontId="3" fillId="7" borderId="31" xfId="0" applyFont="1" applyFill="1" applyBorder="1" applyAlignment="1">
      <alignment vertical="center"/>
    </xf>
    <xf numFmtId="0" fontId="3" fillId="7" borderId="29" xfId="0" applyFont="1" applyFill="1" applyBorder="1" applyAlignment="1">
      <alignment horizontal="left" vertical="center"/>
    </xf>
    <xf numFmtId="0" fontId="3" fillId="7" borderId="30" xfId="0" applyFont="1" applyFill="1" applyBorder="1" applyAlignment="1">
      <alignment vertical="center" wrapText="1"/>
    </xf>
    <xf numFmtId="0" fontId="3" fillId="7" borderId="29" xfId="0" applyFont="1" applyFill="1" applyBorder="1" applyAlignment="1">
      <alignment horizontal="center" vertical="center" wrapText="1"/>
    </xf>
    <xf numFmtId="0" fontId="0" fillId="7" borderId="30" xfId="0" applyFill="1" applyBorder="1" applyAlignment="1">
      <alignment vertical="center"/>
    </xf>
    <xf numFmtId="0" fontId="3" fillId="7" borderId="35" xfId="0" applyFont="1" applyFill="1" applyBorder="1" applyAlignment="1">
      <alignment horizontal="left" vertical="center" wrapText="1"/>
    </xf>
    <xf numFmtId="0" fontId="0" fillId="7" borderId="36" xfId="0" applyFill="1" applyBorder="1" applyAlignment="1">
      <alignment horizontal="center" vertical="center"/>
    </xf>
    <xf numFmtId="0" fontId="3" fillId="7" borderId="37" xfId="0" applyFont="1" applyFill="1" applyBorder="1" applyAlignment="1">
      <alignment vertical="center"/>
    </xf>
    <xf numFmtId="0" fontId="0" fillId="7" borderId="37" xfId="0" applyFill="1" applyBorder="1" applyAlignment="1">
      <alignment horizontal="center" vertical="center"/>
    </xf>
    <xf numFmtId="0" fontId="0" fillId="7" borderId="37" xfId="0" applyFill="1" applyBorder="1" applyAlignment="1">
      <alignment horizontal="left" vertical="center"/>
    </xf>
    <xf numFmtId="0" fontId="42" fillId="7" borderId="37" xfId="0" applyFont="1" applyFill="1" applyBorder="1" applyAlignment="1">
      <alignment horizontal="left" vertical="center"/>
    </xf>
    <xf numFmtId="0" fontId="0" fillId="7" borderId="38" xfId="0" applyFill="1" applyBorder="1" applyAlignment="1">
      <alignment horizontal="left" vertical="center"/>
    </xf>
    <xf numFmtId="0" fontId="3" fillId="7" borderId="29" xfId="0" applyFont="1" applyFill="1" applyBorder="1" applyAlignment="1">
      <alignment vertical="top"/>
    </xf>
    <xf numFmtId="0" fontId="3" fillId="7" borderId="32" xfId="0" applyFont="1" applyFill="1" applyBorder="1" applyAlignment="1">
      <alignment vertical="top"/>
    </xf>
    <xf numFmtId="0" fontId="3" fillId="7" borderId="30" xfId="0" applyFont="1" applyFill="1" applyBorder="1" applyAlignment="1">
      <alignment vertical="top"/>
    </xf>
    <xf numFmtId="0" fontId="7" fillId="0" borderId="0" xfId="0" applyFont="1" applyAlignment="1">
      <alignment horizontal="left" vertical="center"/>
    </xf>
    <xf numFmtId="0" fontId="3" fillId="0" borderId="0" xfId="0" applyFont="1" applyAlignment="1">
      <alignment horizontal="center"/>
    </xf>
    <xf numFmtId="0" fontId="3" fillId="0" borderId="0" xfId="0" applyFont="1"/>
    <xf numFmtId="0" fontId="6" fillId="0" borderId="0" xfId="0" applyFont="1" applyAlignment="1">
      <alignment horizontal="center" vertical="center"/>
    </xf>
    <xf numFmtId="0" fontId="3" fillId="0" borderId="0" xfId="0" applyFont="1" applyAlignment="1">
      <alignment vertical="top" wrapText="1"/>
    </xf>
    <xf numFmtId="0" fontId="5" fillId="2" borderId="0" xfId="0" applyFont="1" applyFill="1" applyAlignment="1">
      <alignment horizontal="left" vertical="center"/>
    </xf>
    <xf numFmtId="0" fontId="3" fillId="2" borderId="119" xfId="0" applyFont="1" applyFill="1" applyBorder="1" applyAlignment="1">
      <alignment horizontal="center"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0" fillId="2" borderId="7" xfId="0"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left" vertical="center"/>
    </xf>
    <xf numFmtId="0" fontId="3" fillId="2" borderId="29" xfId="0" applyFont="1" applyFill="1" applyBorder="1" applyAlignment="1">
      <alignment horizontal="left" vertical="center"/>
    </xf>
    <xf numFmtId="0" fontId="0" fillId="2" borderId="29" xfId="0" applyFill="1" applyBorder="1" applyAlignment="1">
      <alignment horizontal="center" vertical="center"/>
    </xf>
    <xf numFmtId="0" fontId="3" fillId="2" borderId="32" xfId="0" applyFont="1" applyFill="1" applyBorder="1" applyAlignment="1">
      <alignment vertical="center"/>
    </xf>
    <xf numFmtId="0" fontId="3" fillId="2" borderId="32" xfId="0" applyFont="1" applyFill="1" applyBorder="1" applyAlignment="1">
      <alignment vertical="center" wrapText="1"/>
    </xf>
    <xf numFmtId="0" fontId="0" fillId="2" borderId="32" xfId="0" applyFill="1" applyBorder="1" applyAlignment="1">
      <alignment horizontal="center" vertical="center"/>
    </xf>
    <xf numFmtId="0" fontId="3" fillId="2" borderId="30" xfId="0" applyFont="1" applyFill="1" applyBorder="1" applyAlignment="1">
      <alignment vertical="center" wrapText="1"/>
    </xf>
    <xf numFmtId="0" fontId="44" fillId="7" borderId="6" xfId="0" applyFont="1" applyFill="1" applyBorder="1" applyAlignment="1">
      <alignment horizontal="left" vertical="center" wrapText="1"/>
    </xf>
    <xf numFmtId="0" fontId="44" fillId="7" borderId="8" xfId="0" applyFont="1" applyFill="1" applyBorder="1" applyAlignment="1">
      <alignment vertical="center"/>
    </xf>
    <xf numFmtId="0" fontId="42" fillId="7" borderId="7" xfId="0" applyFont="1" applyFill="1" applyBorder="1" applyAlignment="1">
      <alignment horizontal="left" vertical="center"/>
    </xf>
    <xf numFmtId="0" fontId="0" fillId="7" borderId="7" xfId="0" applyFill="1" applyBorder="1" applyAlignment="1">
      <alignment horizontal="left" vertical="center"/>
    </xf>
    <xf numFmtId="0" fontId="0" fillId="7" borderId="0" xfId="0" applyFill="1" applyAlignment="1">
      <alignment horizontal="left" vertical="center"/>
    </xf>
    <xf numFmtId="0" fontId="0" fillId="7" borderId="14" xfId="0" applyFill="1" applyBorder="1" applyAlignment="1">
      <alignment horizontal="left" vertical="center"/>
    </xf>
    <xf numFmtId="0" fontId="43" fillId="7" borderId="7" xfId="0" applyFont="1" applyFill="1" applyBorder="1" applyAlignment="1">
      <alignment horizontal="center" vertical="center"/>
    </xf>
    <xf numFmtId="0" fontId="44" fillId="7" borderId="7" xfId="0" applyFont="1" applyFill="1" applyBorder="1" applyAlignment="1">
      <alignment vertical="top"/>
    </xf>
    <xf numFmtId="0" fontId="44" fillId="7" borderId="8" xfId="0" applyFont="1" applyFill="1" applyBorder="1" applyAlignment="1">
      <alignment vertical="top"/>
    </xf>
    <xf numFmtId="0" fontId="43" fillId="7" borderId="13" xfId="0" applyFont="1" applyFill="1" applyBorder="1" applyAlignment="1">
      <alignment horizontal="center" vertical="center"/>
    </xf>
    <xf numFmtId="0" fontId="44" fillId="7" borderId="13" xfId="0" applyFont="1" applyFill="1" applyBorder="1" applyAlignment="1">
      <alignment horizontal="left" vertical="center" wrapText="1"/>
    </xf>
    <xf numFmtId="0" fontId="44" fillId="7" borderId="14" xfId="0" applyFont="1" applyFill="1" applyBorder="1" applyAlignment="1">
      <alignment vertical="center"/>
    </xf>
    <xf numFmtId="0" fontId="3" fillId="7" borderId="32" xfId="0" applyFont="1" applyFill="1" applyBorder="1" applyAlignment="1">
      <alignment vertical="center"/>
    </xf>
    <xf numFmtId="0" fontId="0" fillId="7" borderId="32" xfId="0" applyFill="1" applyBorder="1" applyAlignment="1">
      <alignment vertical="center"/>
    </xf>
    <xf numFmtId="0" fontId="44" fillId="7" borderId="0" xfId="0" applyFont="1" applyFill="1" applyAlignment="1">
      <alignment vertical="top"/>
    </xf>
    <xf numFmtId="0" fontId="44" fillId="7" borderId="14" xfId="0" applyFont="1" applyFill="1" applyBorder="1" applyAlignment="1">
      <alignment vertical="top"/>
    </xf>
    <xf numFmtId="0" fontId="3" fillId="7" borderId="120" xfId="0" applyFont="1" applyFill="1" applyBorder="1" applyAlignment="1">
      <alignment horizontal="left" vertical="center"/>
    </xf>
    <xf numFmtId="0" fontId="0" fillId="7" borderId="121" xfId="0" applyFill="1" applyBorder="1" applyAlignment="1">
      <alignment horizontal="center" vertical="center"/>
    </xf>
    <xf numFmtId="0" fontId="3" fillId="7" borderId="33" xfId="0" applyFont="1" applyFill="1" applyBorder="1" applyAlignment="1">
      <alignment vertical="center"/>
    </xf>
    <xf numFmtId="0" fontId="0" fillId="7" borderId="33" xfId="0" applyFill="1" applyBorder="1" applyAlignment="1">
      <alignment vertical="center"/>
    </xf>
    <xf numFmtId="0" fontId="0" fillId="7" borderId="33" xfId="0" applyFill="1" applyBorder="1" applyAlignment="1">
      <alignment horizontal="center" vertical="center"/>
    </xf>
    <xf numFmtId="0" fontId="0" fillId="7" borderId="34" xfId="0" applyFill="1" applyBorder="1" applyAlignment="1">
      <alignment vertical="center"/>
    </xf>
    <xf numFmtId="0" fontId="0" fillId="7" borderId="20" xfId="0" applyFill="1" applyBorder="1" applyAlignment="1">
      <alignment horizontal="left" vertical="center"/>
    </xf>
    <xf numFmtId="0" fontId="0" fillId="7" borderId="21" xfId="0" applyFill="1" applyBorder="1" applyAlignment="1">
      <alignment horizontal="left" vertical="center"/>
    </xf>
    <xf numFmtId="0" fontId="42" fillId="7" borderId="32" xfId="0" applyFont="1" applyFill="1" applyBorder="1" applyAlignment="1">
      <alignment horizontal="left" vertical="center"/>
    </xf>
    <xf numFmtId="0" fontId="0" fillId="7" borderId="32" xfId="0" applyFill="1" applyBorder="1" applyAlignment="1">
      <alignment horizontal="left" vertical="center"/>
    </xf>
    <xf numFmtId="0" fontId="0" fillId="7" borderId="30" xfId="0" applyFill="1" applyBorder="1" applyAlignment="1">
      <alignment horizontal="left" vertical="center"/>
    </xf>
    <xf numFmtId="0" fontId="0" fillId="2" borderId="6" xfId="0" applyFill="1" applyBorder="1" applyAlignment="1">
      <alignment horizontal="center" vertical="center"/>
    </xf>
    <xf numFmtId="0" fontId="3" fillId="2" borderId="0" xfId="0" applyFont="1" applyFill="1" applyAlignment="1">
      <alignment horizontal="left" vertical="center" wrapText="1"/>
    </xf>
    <xf numFmtId="0" fontId="42" fillId="2" borderId="7" xfId="0" applyFont="1"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3" fillId="2" borderId="8" xfId="0" applyFont="1" applyFill="1" applyBorder="1" applyAlignment="1">
      <alignment vertical="top"/>
    </xf>
    <xf numFmtId="0" fontId="3" fillId="2" borderId="32" xfId="0" applyFont="1" applyFill="1" applyBorder="1" applyAlignment="1">
      <alignment horizontal="left" vertical="center" wrapText="1"/>
    </xf>
    <xf numFmtId="0" fontId="3" fillId="2" borderId="32" xfId="0" applyFont="1" applyFill="1" applyBorder="1" applyAlignment="1">
      <alignment horizontal="left" vertical="center"/>
    </xf>
    <xf numFmtId="0" fontId="3" fillId="2" borderId="32" xfId="0" applyFont="1" applyFill="1" applyBorder="1" applyAlignment="1">
      <alignment vertical="top"/>
    </xf>
    <xf numFmtId="0" fontId="3" fillId="2" borderId="30" xfId="0" applyFont="1" applyFill="1" applyBorder="1" applyAlignment="1">
      <alignment vertical="top"/>
    </xf>
    <xf numFmtId="0" fontId="3" fillId="2" borderId="0" xfId="0" applyFont="1" applyFill="1" applyAlignment="1">
      <alignment vertical="top"/>
    </xf>
    <xf numFmtId="0" fontId="3" fillId="2" borderId="20" xfId="0" applyFont="1" applyFill="1" applyBorder="1" applyAlignment="1">
      <alignment horizontal="left" vertical="center"/>
    </xf>
    <xf numFmtId="0" fontId="3" fillId="0" borderId="7" xfId="0" applyFont="1" applyBorder="1" applyAlignment="1">
      <alignment vertical="center" wrapText="1"/>
    </xf>
    <xf numFmtId="0" fontId="3" fillId="0" borderId="14" xfId="0" applyFont="1" applyBorder="1"/>
    <xf numFmtId="0" fontId="3" fillId="0" borderId="29" xfId="0" applyFont="1" applyBorder="1" applyAlignment="1">
      <alignment horizontal="center" vertical="center" textRotation="255" wrapText="1"/>
    </xf>
    <xf numFmtId="0" fontId="8" fillId="0" borderId="29" xfId="1" applyFont="1" applyBorder="1" applyAlignment="1">
      <alignment horizontal="center" vertical="center"/>
    </xf>
    <xf numFmtId="0" fontId="8" fillId="0" borderId="32" xfId="1" applyFont="1" applyBorder="1" applyAlignment="1">
      <alignment horizontal="center" vertical="center"/>
    </xf>
    <xf numFmtId="0" fontId="3" fillId="0" borderId="1" xfId="0" applyFont="1" applyBorder="1" applyAlignment="1">
      <alignment horizontal="center" vertical="center" textRotation="255" wrapText="1"/>
    </xf>
    <xf numFmtId="0" fontId="3" fillId="0" borderId="119" xfId="0" applyFont="1" applyBorder="1" applyAlignment="1">
      <alignment horizontal="left" wrapText="1"/>
    </xf>
    <xf numFmtId="0" fontId="3" fillId="0" borderId="5" xfId="0" applyFont="1" applyBorder="1" applyAlignment="1">
      <alignment horizontal="justify" wrapText="1"/>
    </xf>
    <xf numFmtId="0" fontId="3" fillId="0" borderId="5" xfId="0" applyFont="1" applyBorder="1"/>
    <xf numFmtId="0" fontId="3" fillId="0" borderId="124" xfId="0" applyFont="1" applyBorder="1"/>
    <xf numFmtId="0" fontId="3" fillId="0" borderId="0" xfId="0" applyFont="1" applyAlignment="1">
      <alignment horizontal="left"/>
    </xf>
    <xf numFmtId="0" fontId="3" fillId="0" borderId="32" xfId="0" applyFont="1" applyBorder="1"/>
    <xf numFmtId="0" fontId="3" fillId="0" borderId="7" xfId="0" applyFont="1" applyBorder="1"/>
    <xf numFmtId="0" fontId="18" fillId="0" borderId="0" xfId="2" applyFont="1" applyAlignment="1">
      <alignment horizontal="center" vertical="center"/>
    </xf>
    <xf numFmtId="0" fontId="12" fillId="0" borderId="0" xfId="2" applyFont="1" applyAlignment="1">
      <alignment horizontal="center" vertical="center" wrapText="1"/>
    </xf>
    <xf numFmtId="0" fontId="12" fillId="0" borderId="32" xfId="2" applyFont="1" applyBorder="1" applyAlignment="1">
      <alignment horizontal="center" vertical="center"/>
    </xf>
    <xf numFmtId="0" fontId="12" fillId="0" borderId="39" xfId="2" applyFont="1" applyBorder="1" applyAlignment="1">
      <alignment horizontal="left" vertical="center" wrapText="1"/>
    </xf>
    <xf numFmtId="0" fontId="12" fillId="0" borderId="39" xfId="2" applyFont="1" applyBorder="1" applyAlignment="1">
      <alignment horizontal="left" vertical="center"/>
    </xf>
    <xf numFmtId="0" fontId="12" fillId="0" borderId="0" xfId="2" applyFont="1" applyAlignment="1">
      <alignment horizontal="left" vertical="center" wrapText="1"/>
    </xf>
    <xf numFmtId="0" fontId="12" fillId="0" borderId="65" xfId="2" applyFont="1" applyBorder="1" applyAlignment="1">
      <alignment horizontal="center" vertical="center"/>
    </xf>
    <xf numFmtId="0" fontId="12" fillId="0" borderId="64" xfId="2" applyFont="1" applyBorder="1" applyAlignment="1">
      <alignment horizontal="center" vertical="center"/>
    </xf>
    <xf numFmtId="0" fontId="12" fillId="0" borderId="63" xfId="2" applyFont="1" applyBorder="1" applyAlignment="1">
      <alignment horizontal="center" vertical="center"/>
    </xf>
    <xf numFmtId="0" fontId="12" fillId="0" borderId="61" xfId="2" applyFont="1" applyBorder="1" applyAlignment="1">
      <alignment horizontal="left" vertical="center"/>
    </xf>
    <xf numFmtId="0" fontId="12" fillId="0" borderId="60" xfId="2" applyFont="1" applyBorder="1" applyAlignment="1">
      <alignment horizontal="left" vertical="center"/>
    </xf>
    <xf numFmtId="0" fontId="12" fillId="0" borderId="59" xfId="2" applyFont="1" applyBorder="1" applyAlignment="1">
      <alignment horizontal="left" vertical="center"/>
    </xf>
    <xf numFmtId="0" fontId="12" fillId="0" borderId="13" xfId="2" applyFont="1" applyBorder="1" applyAlignment="1">
      <alignment horizontal="left" vertical="center"/>
    </xf>
    <xf numFmtId="0" fontId="12" fillId="0" borderId="0" xfId="2" applyFont="1" applyAlignment="1">
      <alignment horizontal="left" vertical="center"/>
    </xf>
    <xf numFmtId="0" fontId="12" fillId="0" borderId="14" xfId="2" applyFont="1" applyBorder="1" applyAlignment="1">
      <alignment horizontal="left" vertical="center"/>
    </xf>
    <xf numFmtId="0" fontId="16" fillId="0" borderId="0" xfId="2" applyFont="1" applyAlignment="1">
      <alignment horizontal="left" vertical="center" wrapText="1"/>
    </xf>
    <xf numFmtId="0" fontId="12" fillId="0" borderId="6" xfId="2" applyFont="1" applyBorder="1" applyAlignment="1">
      <alignment horizontal="left" vertical="center" wrapText="1"/>
    </xf>
    <xf numFmtId="0" fontId="12" fillId="0" borderId="7" xfId="2" applyFont="1" applyBorder="1" applyAlignment="1">
      <alignment horizontal="left" vertical="center" wrapText="1"/>
    </xf>
    <xf numFmtId="0" fontId="12" fillId="0" borderId="8" xfId="2" applyFont="1" applyBorder="1" applyAlignment="1">
      <alignment horizontal="left" vertical="center" wrapText="1"/>
    </xf>
    <xf numFmtId="0" fontId="12" fillId="0" borderId="13" xfId="2" applyFont="1" applyBorder="1" applyAlignment="1">
      <alignment horizontal="left" vertical="center" wrapText="1"/>
    </xf>
    <xf numFmtId="0" fontId="12" fillId="0" borderId="14" xfId="2" applyFont="1" applyBorder="1" applyAlignment="1">
      <alignment horizontal="left" vertical="center" wrapText="1"/>
    </xf>
    <xf numFmtId="0" fontId="12" fillId="0" borderId="29" xfId="2" applyFont="1" applyBorder="1" applyAlignment="1">
      <alignment horizontal="left" vertical="center" wrapText="1"/>
    </xf>
    <xf numFmtId="0" fontId="12" fillId="0" borderId="32" xfId="2" applyFont="1" applyBorder="1" applyAlignment="1">
      <alignment horizontal="left" vertical="center" wrapText="1"/>
    </xf>
    <xf numFmtId="0" fontId="12" fillId="0" borderId="30" xfId="2" applyFont="1" applyBorder="1" applyAlignment="1">
      <alignment horizontal="lef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5"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5" xfId="0" applyFont="1" applyFill="1" applyBorder="1" applyAlignment="1">
      <alignment horizontal="left" vertical="center"/>
    </xf>
    <xf numFmtId="0" fontId="3" fillId="7" borderId="10"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16" xfId="0" applyFont="1" applyFill="1" applyBorder="1" applyAlignment="1">
      <alignment horizontal="center" vertical="center"/>
    </xf>
    <xf numFmtId="0" fontId="3" fillId="7" borderId="17" xfId="0" applyFont="1" applyFill="1" applyBorder="1" applyAlignment="1">
      <alignment horizontal="center" vertical="center"/>
    </xf>
    <xf numFmtId="0" fontId="3" fillId="7" borderId="18" xfId="0" applyFont="1" applyFill="1" applyBorder="1" applyAlignment="1">
      <alignment horizontal="center" vertical="center"/>
    </xf>
    <xf numFmtId="0" fontId="3" fillId="7" borderId="116" xfId="0" applyFont="1" applyFill="1" applyBorder="1" applyAlignment="1">
      <alignment horizontal="center" vertical="center"/>
    </xf>
    <xf numFmtId="0" fontId="3" fillId="7" borderId="117" xfId="0" applyFont="1" applyFill="1" applyBorder="1" applyAlignment="1">
      <alignment horizontal="center" vertical="center"/>
    </xf>
    <xf numFmtId="0" fontId="3" fillId="7" borderId="118" xfId="0" applyFont="1" applyFill="1" applyBorder="1" applyAlignment="1">
      <alignment horizontal="center" vertical="center"/>
    </xf>
    <xf numFmtId="0" fontId="3" fillId="7" borderId="26" xfId="0" applyFont="1" applyFill="1" applyBorder="1" applyAlignment="1">
      <alignment horizontal="left" vertical="center" wrapText="1"/>
    </xf>
    <xf numFmtId="0" fontId="3" fillId="7" borderId="19" xfId="0" applyFont="1" applyFill="1" applyBorder="1" applyAlignment="1">
      <alignment horizontal="left"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7" xfId="0" applyFont="1" applyFill="1" applyBorder="1" applyAlignment="1">
      <alignment horizontal="left" vertical="center"/>
    </xf>
    <xf numFmtId="0" fontId="3" fillId="7" borderId="20" xfId="0" applyFont="1" applyFill="1" applyBorder="1" applyAlignment="1">
      <alignment horizontal="left" vertical="center"/>
    </xf>
    <xf numFmtId="0" fontId="3" fillId="7" borderId="9" xfId="0" applyFont="1" applyFill="1" applyBorder="1" applyAlignment="1">
      <alignment horizontal="left" vertical="center" wrapText="1"/>
    </xf>
    <xf numFmtId="0" fontId="3" fillId="7" borderId="15" xfId="0" applyFont="1" applyFill="1" applyBorder="1" applyAlignment="1">
      <alignment horizontal="left" vertical="center" wrapText="1"/>
    </xf>
    <xf numFmtId="0" fontId="0" fillId="7" borderId="6" xfId="0" applyFill="1" applyBorder="1" applyAlignment="1">
      <alignment horizontal="center" vertical="center"/>
    </xf>
    <xf numFmtId="0" fontId="0" fillId="7" borderId="13" xfId="0" applyFill="1" applyBorder="1" applyAlignment="1">
      <alignment horizontal="center" vertical="center"/>
    </xf>
    <xf numFmtId="0" fontId="3" fillId="7" borderId="7" xfId="0" applyFont="1" applyFill="1" applyBorder="1" applyAlignment="1">
      <alignment horizontal="left" vertical="center"/>
    </xf>
    <xf numFmtId="0" fontId="3" fillId="7" borderId="0" xfId="0" applyFont="1" applyFill="1" applyAlignment="1">
      <alignment horizontal="left" vertical="center"/>
    </xf>
    <xf numFmtId="0" fontId="0" fillId="7" borderId="7" xfId="0" applyFill="1" applyBorder="1" applyAlignment="1">
      <alignment horizontal="center" vertical="center"/>
    </xf>
    <xf numFmtId="0" fontId="0" fillId="7" borderId="0" xfId="0" applyFill="1" applyAlignment="1">
      <alignment horizontal="center" vertical="center"/>
    </xf>
    <xf numFmtId="0" fontId="3" fillId="7" borderId="22" xfId="0" applyFont="1" applyFill="1" applyBorder="1" applyAlignment="1">
      <alignment horizontal="center" vertical="center" wrapText="1"/>
    </xf>
    <xf numFmtId="0" fontId="3" fillId="7" borderId="23" xfId="0" applyFont="1" applyFill="1" applyBorder="1" applyAlignment="1">
      <alignment horizontal="left" vertical="center"/>
    </xf>
    <xf numFmtId="0" fontId="3" fillId="7" borderId="23"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2" borderId="29"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left" vertical="center"/>
    </xf>
    <xf numFmtId="0" fontId="3" fillId="2" borderId="116" xfId="0" applyFont="1" applyFill="1" applyBorder="1" applyAlignment="1">
      <alignment horizontal="center" vertical="center"/>
    </xf>
    <xf numFmtId="0" fontId="3" fillId="2" borderId="117" xfId="0" applyFont="1" applyFill="1" applyBorder="1" applyAlignment="1">
      <alignment horizontal="center" vertical="center"/>
    </xf>
    <xf numFmtId="0" fontId="3" fillId="2" borderId="118" xfId="0" applyFont="1" applyFill="1" applyBorder="1" applyAlignment="1">
      <alignment horizontal="center" vertical="center"/>
    </xf>
    <xf numFmtId="0" fontId="43" fillId="7" borderId="6" xfId="0" applyFont="1" applyFill="1" applyBorder="1" applyAlignment="1">
      <alignment horizontal="center" vertical="center"/>
    </xf>
    <xf numFmtId="0" fontId="43" fillId="7" borderId="13"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9" xfId="0" applyFont="1" applyFill="1" applyBorder="1" applyAlignment="1">
      <alignment horizontal="left" vertical="center"/>
    </xf>
    <xf numFmtId="0" fontId="3" fillId="7" borderId="15" xfId="0" applyFont="1" applyFill="1" applyBorder="1" applyAlignment="1">
      <alignment horizontal="left" vertical="center"/>
    </xf>
    <xf numFmtId="0" fontId="3" fillId="7" borderId="8" xfId="0" applyFont="1" applyFill="1" applyBorder="1" applyAlignment="1">
      <alignment horizontal="left" vertical="center" wrapText="1"/>
    </xf>
    <xf numFmtId="0" fontId="3" fillId="7" borderId="14" xfId="0" applyFont="1" applyFill="1" applyBorder="1" applyAlignment="1">
      <alignment horizontal="left" vertical="center" wrapText="1"/>
    </xf>
    <xf numFmtId="0" fontId="3" fillId="7" borderId="31" xfId="0" applyFont="1" applyFill="1" applyBorder="1" applyAlignment="1">
      <alignment horizontal="left" vertical="center" wrapText="1"/>
    </xf>
    <xf numFmtId="0" fontId="0" fillId="7" borderId="29" xfId="0" applyFill="1" applyBorder="1" applyAlignment="1">
      <alignment horizontal="center" vertical="center"/>
    </xf>
    <xf numFmtId="0" fontId="3" fillId="7" borderId="32" xfId="0" applyFont="1" applyFill="1" applyBorder="1" applyAlignment="1">
      <alignment horizontal="left" vertical="center"/>
    </xf>
    <xf numFmtId="0" fontId="0" fillId="7" borderId="32" xfId="0" applyFill="1" applyBorder="1" applyAlignment="1">
      <alignment horizontal="center" vertical="center"/>
    </xf>
    <xf numFmtId="0" fontId="0" fillId="7" borderId="67" xfId="0" applyFill="1" applyBorder="1" applyAlignment="1">
      <alignment horizontal="center" vertical="center" wrapText="1"/>
    </xf>
    <xf numFmtId="0" fontId="0" fillId="7" borderId="66" xfId="0" applyFill="1" applyBorder="1" applyAlignment="1">
      <alignment horizontal="center" vertical="center" wrapText="1"/>
    </xf>
    <xf numFmtId="0" fontId="0" fillId="7" borderId="27" xfId="0" applyFill="1" applyBorder="1" applyAlignment="1">
      <alignment horizontal="center" vertical="center" wrapText="1"/>
    </xf>
    <xf numFmtId="0" fontId="0" fillId="7" borderId="20" xfId="0" applyFill="1" applyBorder="1" applyAlignment="1">
      <alignment horizontal="center" vertical="center" wrapText="1"/>
    </xf>
    <xf numFmtId="0" fontId="0" fillId="2" borderId="7" xfId="0" applyFill="1" applyBorder="1" applyAlignment="1">
      <alignment horizontal="center" vertical="center"/>
    </xf>
    <xf numFmtId="0" fontId="0" fillId="2" borderId="32" xfId="0" applyFill="1" applyBorder="1" applyAlignment="1">
      <alignment horizontal="center" vertical="center"/>
    </xf>
    <xf numFmtId="0" fontId="3" fillId="2" borderId="7" xfId="0" applyFont="1" applyFill="1" applyBorder="1" applyAlignment="1">
      <alignment horizontal="left" vertical="center"/>
    </xf>
    <xf numFmtId="0" fontId="3" fillId="2" borderId="32" xfId="0" applyFont="1" applyFill="1" applyBorder="1" applyAlignment="1">
      <alignment horizontal="left" vertical="center"/>
    </xf>
    <xf numFmtId="0" fontId="0" fillId="2" borderId="6" xfId="0" applyFill="1" applyBorder="1" applyAlignment="1">
      <alignment horizontal="center" vertical="center"/>
    </xf>
    <xf numFmtId="0" fontId="0" fillId="2" borderId="29" xfId="0" applyFill="1" applyBorder="1" applyAlignment="1">
      <alignment horizontal="center" vertical="center"/>
    </xf>
    <xf numFmtId="0" fontId="3" fillId="2" borderId="8" xfId="0" applyFont="1" applyFill="1" applyBorder="1" applyAlignment="1">
      <alignment horizontal="left" vertical="center"/>
    </xf>
    <xf numFmtId="0" fontId="3" fillId="2" borderId="30" xfId="0" applyFont="1" applyFill="1" applyBorder="1" applyAlignment="1">
      <alignment horizontal="left" vertical="center"/>
    </xf>
    <xf numFmtId="0" fontId="3" fillId="2" borderId="9"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0" borderId="0" xfId="1" applyFont="1" applyAlignment="1">
      <alignment horizontal="center"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9" xfId="1" applyFont="1" applyBorder="1" applyAlignment="1">
      <alignment horizontal="center" vertical="center" textRotation="255" wrapText="1"/>
    </xf>
    <xf numFmtId="0" fontId="3" fillId="0" borderId="15" xfId="1" applyFont="1" applyBorder="1" applyAlignment="1">
      <alignment horizontal="center" vertical="center" textRotation="255" wrapText="1"/>
    </xf>
    <xf numFmtId="0" fontId="3" fillId="0" borderId="31" xfId="1" applyFont="1" applyBorder="1" applyAlignment="1">
      <alignment horizontal="center" vertical="center" textRotation="255" wrapText="1"/>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2" fillId="0" borderId="8" xfId="1" applyBorder="1" applyAlignment="1">
      <alignment horizontal="left" vertical="center" wrapText="1"/>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9" xfId="1" applyFont="1" applyBorder="1" applyAlignment="1">
      <alignment horizontal="left" vertical="center" wrapText="1"/>
    </xf>
    <xf numFmtId="0" fontId="3" fillId="0" borderId="32" xfId="1" applyFont="1" applyBorder="1" applyAlignment="1">
      <alignment horizontal="left" vertical="center" wrapText="1"/>
    </xf>
    <xf numFmtId="0" fontId="3" fillId="0" borderId="30" xfId="1" applyFont="1" applyBorder="1" applyAlignment="1">
      <alignment horizontal="left" vertical="center" wrapText="1"/>
    </xf>
    <xf numFmtId="0" fontId="3" fillId="0" borderId="37" xfId="1" applyFont="1" applyBorder="1" applyAlignment="1">
      <alignment horizontal="left" vertical="center"/>
    </xf>
    <xf numFmtId="0" fontId="3" fillId="0" borderId="38" xfId="1" applyFont="1" applyBorder="1" applyAlignment="1">
      <alignment horizontal="left" vertical="center"/>
    </xf>
    <xf numFmtId="0" fontId="3" fillId="0" borderId="8" xfId="1" applyFont="1" applyBorder="1" applyAlignment="1">
      <alignment horizontal="left" vertical="center" wrapText="1"/>
    </xf>
    <xf numFmtId="0" fontId="3" fillId="0" borderId="13" xfId="1" applyFont="1" applyBorder="1" applyAlignment="1">
      <alignment horizontal="left" vertical="center" wrapText="1"/>
    </xf>
    <xf numFmtId="0" fontId="3" fillId="0" borderId="0" xfId="1" applyFont="1" applyAlignment="1">
      <alignment horizontal="left" vertical="center" wrapText="1"/>
    </xf>
    <xf numFmtId="0" fontId="3" fillId="0" borderId="14" xfId="1" applyFont="1" applyBorder="1" applyAlignment="1">
      <alignment horizontal="left"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shrinkToFit="1"/>
    </xf>
    <xf numFmtId="0" fontId="3" fillId="0" borderId="2" xfId="1" applyFont="1" applyBorder="1" applyAlignment="1">
      <alignment horizontal="left" shrinkToFit="1"/>
    </xf>
    <xf numFmtId="0" fontId="3" fillId="0" borderId="3" xfId="1" applyFont="1" applyBorder="1" applyAlignment="1">
      <alignment horizontal="left" shrinkToFit="1"/>
    </xf>
    <xf numFmtId="0" fontId="3" fillId="0" borderId="1" xfId="1" applyFont="1" applyBorder="1" applyAlignment="1">
      <alignment horizontal="center" wrapText="1"/>
    </xf>
    <xf numFmtId="0" fontId="3" fillId="0" borderId="2" xfId="1" applyFont="1" applyBorder="1" applyAlignment="1">
      <alignment horizontal="center" wrapText="1"/>
    </xf>
    <xf numFmtId="0" fontId="3" fillId="0" borderId="3" xfId="1" applyFont="1" applyBorder="1" applyAlignment="1">
      <alignment horizontal="center" wrapText="1"/>
    </xf>
    <xf numFmtId="0" fontId="3" fillId="0" borderId="66"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37" xfId="1" applyFont="1" applyBorder="1" applyAlignment="1">
      <alignment horizontal="left" vertical="center" wrapText="1"/>
    </xf>
    <xf numFmtId="0" fontId="3" fillId="0" borderId="38" xfId="1" applyFont="1" applyBorder="1" applyAlignment="1">
      <alignment horizontal="left" vertical="center" wrapText="1"/>
    </xf>
    <xf numFmtId="0" fontId="3" fillId="0" borderId="1" xfId="1" applyFont="1" applyBorder="1" applyAlignment="1">
      <alignment horizontal="left" wrapText="1"/>
    </xf>
    <xf numFmtId="0" fontId="3" fillId="0" borderId="2" xfId="1" applyFont="1" applyBorder="1" applyAlignment="1">
      <alignment horizontal="left" wrapText="1"/>
    </xf>
    <xf numFmtId="0" fontId="3" fillId="0" borderId="3" xfId="1" applyFont="1" applyBorder="1" applyAlignment="1">
      <alignment horizontal="left" wrapText="1"/>
    </xf>
    <xf numFmtId="0" fontId="3" fillId="0" borderId="9" xfId="1" applyFont="1" applyBorder="1" applyAlignment="1">
      <alignment horizontal="center" vertical="center" textRotation="255" shrinkToFit="1"/>
    </xf>
    <xf numFmtId="0" fontId="3" fillId="0" borderId="15" xfId="1" applyFont="1" applyBorder="1" applyAlignment="1">
      <alignment horizontal="center" vertical="center" textRotation="255" shrinkToFit="1"/>
    </xf>
    <xf numFmtId="0" fontId="3" fillId="0" borderId="31" xfId="1" applyFont="1" applyBorder="1" applyAlignment="1">
      <alignment horizontal="center" vertical="center" textRotation="255" shrinkToFi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8" fillId="0" borderId="13" xfId="1" applyFont="1" applyBorder="1" applyAlignment="1">
      <alignment horizontal="left" vertical="center" wrapText="1"/>
    </xf>
    <xf numFmtId="0" fontId="8" fillId="0" borderId="0" xfId="1" applyFont="1" applyAlignment="1">
      <alignment horizontal="left" vertical="center" wrapText="1"/>
    </xf>
    <xf numFmtId="0" fontId="8" fillId="0" borderId="14" xfId="1" applyFont="1" applyBorder="1" applyAlignment="1">
      <alignment horizontal="left" vertical="center" wrapText="1"/>
    </xf>
    <xf numFmtId="0" fontId="8" fillId="0" borderId="29" xfId="1" applyFont="1" applyBorder="1" applyAlignment="1">
      <alignment horizontal="left" vertical="center" wrapText="1"/>
    </xf>
    <xf numFmtId="0" fontId="8" fillId="0" borderId="32" xfId="1" applyFont="1" applyBorder="1" applyAlignment="1">
      <alignment horizontal="left" vertical="center" wrapText="1"/>
    </xf>
    <xf numFmtId="0" fontId="8" fillId="0" borderId="30" xfId="1" applyFont="1" applyBorder="1" applyAlignment="1">
      <alignment horizontal="left" vertical="center" wrapText="1"/>
    </xf>
    <xf numFmtId="0" fontId="3" fillId="0" borderId="27" xfId="1" applyFont="1" applyBorder="1" applyAlignment="1">
      <alignment horizontal="left" vertical="center" wrapText="1"/>
    </xf>
    <xf numFmtId="0" fontId="3" fillId="0" borderId="39" xfId="1" applyFont="1" applyBorder="1" applyAlignment="1">
      <alignment horizontal="center" vertical="center" textRotation="255" shrinkToFit="1"/>
    </xf>
    <xf numFmtId="0" fontId="3" fillId="0" borderId="1" xfId="1" applyFont="1" applyBorder="1" applyAlignment="1">
      <alignment horizontal="left" vertical="top" wrapText="1"/>
    </xf>
    <xf numFmtId="0" fontId="3" fillId="0" borderId="2" xfId="1" applyFont="1" applyBorder="1" applyAlignment="1">
      <alignment horizontal="left" vertical="top" wrapText="1"/>
    </xf>
    <xf numFmtId="0" fontId="3" fillId="0" borderId="6" xfId="1" applyFont="1" applyBorder="1" applyAlignment="1">
      <alignment horizontal="left" vertical="top" wrapText="1"/>
    </xf>
    <xf numFmtId="0" fontId="3" fillId="0" borderId="0" xfId="1" applyFont="1" applyAlignment="1">
      <alignment horizontal="left" vertical="top" wrapText="1"/>
    </xf>
    <xf numFmtId="0" fontId="3" fillId="0" borderId="40" xfId="1" applyFont="1" applyBorder="1" applyAlignment="1">
      <alignment horizontal="center" wrapText="1"/>
    </xf>
    <xf numFmtId="0" fontId="3" fillId="0" borderId="41" xfId="1" applyFont="1" applyBorder="1" applyAlignment="1">
      <alignment horizontal="center" wrapText="1"/>
    </xf>
    <xf numFmtId="0" fontId="3" fillId="0" borderId="0" xfId="1" applyFont="1" applyAlignment="1">
      <alignment horizontal="center" wrapText="1"/>
    </xf>
    <xf numFmtId="0" fontId="3" fillId="0" borderId="6" xfId="1" applyFont="1" applyBorder="1" applyAlignment="1">
      <alignment horizontal="center" wrapText="1"/>
    </xf>
    <xf numFmtId="0" fontId="3" fillId="0" borderId="7" xfId="1" applyFont="1" applyBorder="1" applyAlignment="1">
      <alignment horizontal="center"/>
    </xf>
    <xf numFmtId="0" fontId="3" fillId="0" borderId="8" xfId="1" applyFont="1" applyBorder="1" applyAlignment="1">
      <alignment horizontal="center"/>
    </xf>
    <xf numFmtId="0" fontId="3" fillId="0" borderId="29" xfId="1" applyFont="1" applyBorder="1" applyAlignment="1">
      <alignment horizontal="center"/>
    </xf>
    <xf numFmtId="0" fontId="3" fillId="0" borderId="32" xfId="1" applyFont="1" applyBorder="1" applyAlignment="1">
      <alignment horizontal="center"/>
    </xf>
    <xf numFmtId="0" fontId="3" fillId="0" borderId="30" xfId="1" applyFont="1" applyBorder="1" applyAlignment="1">
      <alignment horizontal="center"/>
    </xf>
    <xf numFmtId="0" fontId="3" fillId="0" borderId="32" xfId="1" applyFont="1" applyBorder="1" applyAlignment="1">
      <alignment horizontal="center" vertical="center"/>
    </xf>
    <xf numFmtId="0" fontId="3" fillId="0" borderId="30" xfId="1" applyFont="1" applyBorder="1" applyAlignment="1">
      <alignment horizontal="center" vertical="center"/>
    </xf>
    <xf numFmtId="0" fontId="3" fillId="0" borderId="6" xfId="1" applyFont="1" applyBorder="1" applyAlignment="1">
      <alignment horizontal="center"/>
    </xf>
    <xf numFmtId="0" fontId="3" fillId="0" borderId="7" xfId="1" applyFont="1" applyBorder="1" applyAlignment="1">
      <alignment horizontal="center" shrinkToFit="1"/>
    </xf>
    <xf numFmtId="0" fontId="3" fillId="0" borderId="8" xfId="1" applyFont="1" applyBorder="1" applyAlignment="1">
      <alignment horizontal="center" shrinkToFit="1"/>
    </xf>
    <xf numFmtId="0" fontId="3" fillId="0" borderId="29" xfId="1" applyFont="1" applyBorder="1" applyAlignment="1">
      <alignment horizontal="center" shrinkToFit="1"/>
    </xf>
    <xf numFmtId="0" fontId="3" fillId="0" borderId="32" xfId="1" applyFont="1" applyBorder="1" applyAlignment="1">
      <alignment horizontal="center" shrinkToFit="1"/>
    </xf>
    <xf numFmtId="0" fontId="3" fillId="0" borderId="30" xfId="1" applyFont="1" applyBorder="1" applyAlignment="1">
      <alignment horizontal="center" shrinkToFit="1"/>
    </xf>
    <xf numFmtId="0" fontId="3" fillId="0" borderId="2" xfId="1" applyFont="1" applyBorder="1" applyAlignment="1">
      <alignment horizontal="left" vertical="top"/>
    </xf>
    <xf numFmtId="0" fontId="3" fillId="0" borderId="4" xfId="1" applyFont="1" applyBorder="1" applyAlignment="1">
      <alignment horizont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3" fillId="0" borderId="1" xfId="1" applyFont="1" applyBorder="1" applyAlignment="1">
      <alignment horizontal="center" vertical="center" shrinkToFit="1"/>
    </xf>
    <xf numFmtId="0" fontId="3" fillId="0" borderId="2" xfId="1" applyFont="1" applyBorder="1" applyAlignment="1">
      <alignment horizontal="center" vertical="center" shrinkToFit="1"/>
    </xf>
    <xf numFmtId="0" fontId="3" fillId="0" borderId="3" xfId="1" applyFont="1" applyBorder="1" applyAlignment="1">
      <alignment horizontal="center" vertical="center" shrinkToFit="1"/>
    </xf>
    <xf numFmtId="0" fontId="3" fillId="0" borderId="29" xfId="1" applyFont="1" applyBorder="1" applyAlignment="1">
      <alignment horizontal="center" vertical="center" shrinkToFit="1"/>
    </xf>
    <xf numFmtId="0" fontId="3" fillId="0" borderId="32" xfId="1" applyFont="1" applyBorder="1" applyAlignment="1">
      <alignment horizontal="center" vertical="center" shrinkToFit="1"/>
    </xf>
    <xf numFmtId="0" fontId="3" fillId="0" borderId="30" xfId="1" applyFont="1" applyBorder="1" applyAlignment="1">
      <alignment horizontal="center" vertical="center" shrinkToFit="1"/>
    </xf>
    <xf numFmtId="0" fontId="2" fillId="0" borderId="2" xfId="1" applyBorder="1" applyAlignment="1">
      <alignment horizontal="left" vertical="top"/>
    </xf>
    <xf numFmtId="0" fontId="3" fillId="0" borderId="1" xfId="1" applyFont="1" applyBorder="1" applyAlignment="1">
      <alignment horizontal="center" shrinkToFit="1"/>
    </xf>
    <xf numFmtId="0" fontId="3" fillId="0" borderId="2" xfId="1" applyFont="1" applyBorder="1" applyAlignment="1">
      <alignment horizontal="center" shrinkToFit="1"/>
    </xf>
    <xf numFmtId="0" fontId="3" fillId="0" borderId="3" xfId="1" applyFont="1" applyBorder="1" applyAlignment="1">
      <alignment horizontal="center" shrinkToFit="1"/>
    </xf>
    <xf numFmtId="0" fontId="3" fillId="0" borderId="2" xfId="1" applyFont="1" applyBorder="1" applyAlignment="1">
      <alignment horizontal="left" vertical="top" shrinkToFit="1"/>
    </xf>
    <xf numFmtId="0" fontId="2" fillId="0" borderId="2" xfId="1" applyBorder="1" applyAlignment="1">
      <alignment horizontal="left" vertical="top" shrinkToFit="1"/>
    </xf>
    <xf numFmtId="0" fontId="3" fillId="0" borderId="2" xfId="1" applyFont="1" applyBorder="1" applyAlignment="1">
      <alignment horizontal="left" vertical="center" shrinkToFit="1"/>
    </xf>
    <xf numFmtId="0" fontId="2" fillId="0" borderId="2" xfId="1" applyBorder="1" applyAlignment="1">
      <alignment vertical="center" shrinkToFit="1"/>
    </xf>
    <xf numFmtId="0" fontId="2" fillId="0" borderId="2" xfId="1" applyBorder="1" applyAlignment="1">
      <alignment horizontal="left" vertical="center" shrinkToFit="1"/>
    </xf>
    <xf numFmtId="0" fontId="3" fillId="0" borderId="32" xfId="1" applyFont="1" applyBorder="1" applyAlignment="1">
      <alignment horizontal="left" vertical="center" shrinkToFit="1"/>
    </xf>
    <xf numFmtId="0" fontId="2" fillId="0" borderId="32" xfId="1" applyBorder="1" applyAlignment="1">
      <alignment vertical="center" shrinkToFit="1"/>
    </xf>
    <xf numFmtId="0" fontId="3" fillId="0" borderId="42" xfId="1" applyFont="1" applyBorder="1" applyAlignment="1">
      <alignment horizontal="left" vertical="top" shrinkToFit="1"/>
    </xf>
    <xf numFmtId="0" fontId="2" fillId="0" borderId="42" xfId="1" applyBorder="1" applyAlignment="1">
      <alignment shrinkToFit="1"/>
    </xf>
    <xf numFmtId="0" fontId="3" fillId="0" borderId="44" xfId="1" applyFont="1" applyBorder="1" applyAlignment="1">
      <alignment horizontal="left" vertical="top" shrinkToFit="1"/>
    </xf>
    <xf numFmtId="0" fontId="3" fillId="0" borderId="45" xfId="1" applyFont="1" applyBorder="1" applyAlignment="1">
      <alignment horizontal="center"/>
    </xf>
    <xf numFmtId="0" fontId="3" fillId="0" borderId="46" xfId="1" applyFont="1" applyBorder="1" applyAlignment="1">
      <alignment horizontal="center"/>
    </xf>
    <xf numFmtId="0" fontId="3" fillId="0" borderId="47" xfId="1" applyFont="1" applyBorder="1" applyAlignment="1">
      <alignment horizontal="center"/>
    </xf>
    <xf numFmtId="0" fontId="3" fillId="0" borderId="1" xfId="1" applyFont="1" applyBorder="1" applyAlignment="1">
      <alignment horizontal="left" vertical="center" shrinkToFit="1"/>
    </xf>
    <xf numFmtId="0" fontId="3" fillId="0" borderId="3" xfId="1" applyFont="1" applyBorder="1" applyAlignment="1">
      <alignment horizontal="left" vertical="center" shrinkToFit="1"/>
    </xf>
    <xf numFmtId="0" fontId="3" fillId="0" borderId="39" xfId="1" applyFont="1" applyBorder="1" applyAlignment="1">
      <alignment horizontal="left" vertical="center"/>
    </xf>
    <xf numFmtId="0" fontId="3" fillId="0" borderId="1" xfId="1" applyFont="1" applyBorder="1" applyAlignment="1">
      <alignment horizontal="left" vertical="center"/>
    </xf>
    <xf numFmtId="0" fontId="3" fillId="0" borderId="1" xfId="1" applyFont="1" applyBorder="1" applyAlignment="1">
      <alignment horizontal="left" vertical="center" textRotation="255"/>
    </xf>
    <xf numFmtId="0" fontId="3" fillId="0" borderId="2" xfId="1" applyFont="1" applyBorder="1" applyAlignment="1">
      <alignment horizontal="left" vertical="center" textRotation="255"/>
    </xf>
    <xf numFmtId="0" fontId="3" fillId="0" borderId="3" xfId="1" applyFont="1" applyBorder="1" applyAlignment="1">
      <alignment horizontal="left" vertical="center" textRotation="255"/>
    </xf>
    <xf numFmtId="0" fontId="3" fillId="0" borderId="39" xfId="1" applyFont="1" applyBorder="1" applyAlignment="1">
      <alignment horizontal="left" wrapText="1"/>
    </xf>
    <xf numFmtId="0" fontId="3" fillId="0" borderId="31" xfId="1" applyFont="1" applyBorder="1" applyAlignment="1">
      <alignment horizontal="left" wrapText="1"/>
    </xf>
    <xf numFmtId="0" fontId="3" fillId="0" borderId="1" xfId="1" applyFont="1" applyBorder="1" applyAlignment="1">
      <alignment horizontal="left"/>
    </xf>
    <xf numFmtId="0" fontId="3" fillId="0" borderId="2" xfId="1" applyFont="1" applyBorder="1" applyAlignment="1">
      <alignment horizontal="left"/>
    </xf>
    <xf numFmtId="0" fontId="3" fillId="0" borderId="32" xfId="1" applyFont="1" applyBorder="1" applyAlignment="1">
      <alignment horizontal="left"/>
    </xf>
    <xf numFmtId="0" fontId="3" fillId="0" borderId="7" xfId="1" applyFont="1" applyBorder="1" applyAlignment="1">
      <alignment horizontal="left" vertical="top" wrapText="1"/>
    </xf>
    <xf numFmtId="0" fontId="3" fillId="0" borderId="13" xfId="1" applyFont="1" applyBorder="1" applyAlignment="1">
      <alignment horizontal="left" vertical="top" wrapText="1"/>
    </xf>
    <xf numFmtId="0" fontId="3" fillId="0" borderId="29" xfId="1" applyFont="1" applyBorder="1" applyAlignment="1">
      <alignment horizontal="left" vertical="top" wrapText="1"/>
    </xf>
    <xf numFmtId="0" fontId="3" fillId="0" borderId="32" xfId="1" applyFont="1" applyBorder="1" applyAlignment="1">
      <alignment horizontal="left" vertical="top" wrapText="1"/>
    </xf>
    <xf numFmtId="0" fontId="3" fillId="0" borderId="8" xfId="1" applyFont="1" applyBorder="1" applyAlignment="1">
      <alignment horizontal="left" vertical="top" wrapText="1"/>
    </xf>
    <xf numFmtId="0" fontId="3" fillId="0" borderId="14" xfId="1" applyFont="1" applyBorder="1" applyAlignment="1">
      <alignment horizontal="left" vertical="top" wrapText="1"/>
    </xf>
    <xf numFmtId="0" fontId="3" fillId="0" borderId="30" xfId="1" applyFont="1" applyBorder="1" applyAlignment="1">
      <alignment horizontal="left" vertical="top" wrapText="1"/>
    </xf>
    <xf numFmtId="0" fontId="3" fillId="0" borderId="14" xfId="0" applyFont="1" applyBorder="1" applyAlignment="1">
      <alignment horizontal="left" vertical="center" wrapText="1"/>
    </xf>
    <xf numFmtId="0" fontId="3" fillId="0" borderId="29"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9" xfId="0" applyFont="1" applyBorder="1" applyAlignment="1">
      <alignment horizontal="center" vertical="center"/>
    </xf>
    <xf numFmtId="0" fontId="3" fillId="0" borderId="39"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9" xfId="0" applyFont="1" applyBorder="1" applyAlignment="1">
      <alignment horizontal="left" wrapText="1"/>
    </xf>
    <xf numFmtId="0" fontId="3" fillId="0" borderId="1" xfId="0" applyFont="1" applyBorder="1" applyAlignment="1">
      <alignment horizontal="center"/>
    </xf>
    <xf numFmtId="0" fontId="3" fillId="0" borderId="3" xfId="0" applyFont="1" applyBorder="1" applyAlignment="1">
      <alignment horizontal="center"/>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39" xfId="0" applyFont="1" applyBorder="1" applyAlignment="1">
      <alignment horizontal="center"/>
    </xf>
    <xf numFmtId="0" fontId="3" fillId="0" borderId="9"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29" xfId="0" applyFont="1" applyBorder="1" applyAlignment="1">
      <alignment horizontal="left" vertical="top" wrapText="1"/>
    </xf>
    <xf numFmtId="0" fontId="3" fillId="0" borderId="32" xfId="0" applyFont="1" applyBorder="1" applyAlignment="1">
      <alignment horizontal="left" vertical="top" wrapText="1"/>
    </xf>
    <xf numFmtId="0" fontId="3" fillId="0" borderId="30" xfId="0" applyFont="1" applyBorder="1" applyAlignment="1">
      <alignment horizontal="left" vertical="top" wrapText="1"/>
    </xf>
    <xf numFmtId="0" fontId="0" fillId="0" borderId="2" xfId="0" applyBorder="1" applyAlignment="1">
      <alignment horizontal="left" wrapText="1"/>
    </xf>
    <xf numFmtId="0" fontId="0" fillId="0" borderId="4" xfId="0" applyBorder="1" applyAlignment="1">
      <alignment horizontal="left" wrapText="1"/>
    </xf>
    <xf numFmtId="0" fontId="3" fillId="0" borderId="4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0" xfId="0" applyFont="1" applyBorder="1" applyAlignment="1">
      <alignment horizont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32" xfId="0" applyFont="1" applyBorder="1" applyAlignment="1">
      <alignment horizontal="left" wrapText="1"/>
    </xf>
    <xf numFmtId="0" fontId="3" fillId="0" borderId="30" xfId="0" applyFont="1" applyBorder="1" applyAlignment="1">
      <alignment horizontal="left" wrapText="1"/>
    </xf>
    <xf numFmtId="0" fontId="3" fillId="0" borderId="29" xfId="0" applyFont="1" applyBorder="1" applyAlignment="1">
      <alignment horizontal="left" wrapText="1"/>
    </xf>
    <xf numFmtId="0" fontId="3" fillId="0" borderId="0" xfId="0" applyFont="1" applyAlignment="1">
      <alignment horizontal="left" wrapText="1"/>
    </xf>
    <xf numFmtId="0" fontId="3" fillId="0" borderId="13" xfId="0" applyFont="1" applyBorder="1" applyAlignment="1">
      <alignment horizontal="left" wrapText="1"/>
    </xf>
    <xf numFmtId="0" fontId="3" fillId="0" borderId="14" xfId="0" applyFont="1" applyBorder="1" applyAlignment="1">
      <alignment horizontal="left" wrapText="1"/>
    </xf>
    <xf numFmtId="0" fontId="3" fillId="0" borderId="9"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3" fillId="0" borderId="31" xfId="0" applyFont="1" applyBorder="1" applyAlignment="1">
      <alignment horizontal="center" vertical="center" textRotation="255" shrinkToFit="1"/>
    </xf>
    <xf numFmtId="0" fontId="3" fillId="0" borderId="122" xfId="0" applyFont="1" applyBorder="1" applyAlignment="1">
      <alignment horizontal="left" wrapText="1"/>
    </xf>
    <xf numFmtId="0" fontId="3" fillId="0" borderId="123" xfId="0" applyFont="1" applyBorder="1" applyAlignment="1">
      <alignment horizontal="center" vertical="center" wrapText="1"/>
    </xf>
    <xf numFmtId="0" fontId="3" fillId="0" borderId="122" xfId="0" applyFont="1" applyBorder="1" applyAlignment="1">
      <alignment horizontal="center" vertical="center" wrapText="1"/>
    </xf>
    <xf numFmtId="0" fontId="3" fillId="0" borderId="123" xfId="0" applyFont="1" applyBorder="1" applyAlignment="1">
      <alignment horizontal="center" wrapText="1"/>
    </xf>
    <xf numFmtId="0" fontId="3" fillId="0" borderId="32" xfId="0" applyFont="1" applyBorder="1" applyAlignment="1">
      <alignment horizontal="center" wrapText="1"/>
    </xf>
    <xf numFmtId="0" fontId="3" fillId="0" borderId="30" xfId="0" applyFont="1" applyBorder="1" applyAlignment="1">
      <alignment horizontal="center" wrapText="1"/>
    </xf>
    <xf numFmtId="0" fontId="8" fillId="0" borderId="32" xfId="0" applyFont="1" applyBorder="1" applyAlignment="1">
      <alignment horizontal="left" vertical="center" wrapText="1"/>
    </xf>
    <xf numFmtId="0" fontId="8" fillId="0" borderId="9" xfId="0" applyFont="1" applyBorder="1" applyAlignment="1">
      <alignment horizontal="center" vertical="center" textRotation="255" wrapText="1" shrinkToFit="1"/>
    </xf>
    <xf numFmtId="0" fontId="8" fillId="0" borderId="31" xfId="0" applyFont="1" applyBorder="1" applyAlignment="1">
      <alignment horizontal="center" vertical="center" textRotation="255" wrapText="1" shrinkToFit="1"/>
    </xf>
    <xf numFmtId="0" fontId="8" fillId="0" borderId="15" xfId="0" applyFont="1" applyBorder="1" applyAlignment="1">
      <alignment horizontal="center" vertical="center" textRotation="255" wrapText="1" shrinkToFit="1"/>
    </xf>
    <xf numFmtId="0" fontId="3" fillId="0" borderId="7" xfId="0" applyFont="1" applyBorder="1" applyAlignment="1">
      <alignment horizontal="left" wrapText="1"/>
    </xf>
    <xf numFmtId="0" fontId="3" fillId="0" borderId="6" xfId="0" applyFont="1" applyBorder="1" applyAlignment="1">
      <alignment horizontal="center" wrapText="1"/>
    </xf>
    <xf numFmtId="0" fontId="3" fillId="0" borderId="8" xfId="0" applyFont="1" applyBorder="1" applyAlignment="1">
      <alignment horizontal="center" wrapText="1"/>
    </xf>
    <xf numFmtId="0" fontId="3" fillId="0" borderId="29" xfId="0" applyFont="1" applyBorder="1" applyAlignment="1">
      <alignment horizontal="center" wrapText="1"/>
    </xf>
    <xf numFmtId="0" fontId="8" fillId="0" borderId="30" xfId="0" applyFont="1" applyBorder="1" applyAlignment="1">
      <alignment horizontal="left" vertical="center" wrapText="1"/>
    </xf>
    <xf numFmtId="0" fontId="3" fillId="0" borderId="39"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6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28" xfId="0" applyFont="1" applyBorder="1" applyAlignment="1">
      <alignment horizontal="justify" vertical="center" wrapText="1"/>
    </xf>
    <xf numFmtId="0" fontId="8" fillId="0" borderId="39" xfId="0" applyFont="1" applyBorder="1" applyAlignment="1">
      <alignment horizontal="left" vertical="center" wrapText="1"/>
    </xf>
    <xf numFmtId="0" fontId="0" fillId="0" borderId="39" xfId="0" applyBorder="1" applyAlignment="1">
      <alignment horizontal="left" vertical="center" wrapText="1"/>
    </xf>
    <xf numFmtId="0" fontId="3" fillId="0" borderId="9" xfId="0" applyFont="1" applyBorder="1" applyAlignment="1">
      <alignment horizontal="left" vertical="center" wrapText="1"/>
    </xf>
    <xf numFmtId="0" fontId="0" fillId="0" borderId="9" xfId="0" applyBorder="1" applyAlignment="1">
      <alignment horizontal="left" vertical="center" wrapText="1"/>
    </xf>
    <xf numFmtId="0" fontId="0" fillId="0" borderId="39" xfId="0" applyBorder="1" applyAlignment="1">
      <alignment horizontal="left" wrapText="1"/>
    </xf>
    <xf numFmtId="0" fontId="0" fillId="0" borderId="1" xfId="0" applyBorder="1" applyAlignment="1">
      <alignment horizontal="left" wrapText="1"/>
    </xf>
    <xf numFmtId="0" fontId="3" fillId="0" borderId="2" xfId="0" applyFont="1" applyBorder="1" applyAlignment="1">
      <alignment horizont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0" fillId="0" borderId="7" xfId="0" applyBorder="1" applyAlignment="1">
      <alignment horizontal="left" vertical="center" wrapText="1"/>
    </xf>
    <xf numFmtId="0" fontId="3" fillId="0" borderId="121"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horizontal="left"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8" xfId="0" applyFont="1" applyBorder="1" applyAlignment="1">
      <alignment horizontal="left" vertical="center" wrapText="1"/>
    </xf>
    <xf numFmtId="0" fontId="3" fillId="0" borderId="29" xfId="0" applyFont="1" applyBorder="1" applyAlignment="1">
      <alignment horizontal="left" vertical="center" wrapText="1"/>
    </xf>
    <xf numFmtId="0" fontId="3" fillId="0" borderId="32" xfId="0" applyFont="1" applyBorder="1" applyAlignment="1">
      <alignment horizontal="left" vertical="center" wrapText="1"/>
    </xf>
    <xf numFmtId="0" fontId="3" fillId="0" borderId="30" xfId="0" applyFont="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horizontal="right" vertical="center"/>
    </xf>
    <xf numFmtId="0" fontId="29" fillId="4" borderId="0" xfId="3" applyFont="1" applyFill="1" applyAlignment="1" applyProtection="1">
      <alignment horizontal="center" vertical="center"/>
      <protection locked="0"/>
    </xf>
    <xf numFmtId="0" fontId="29" fillId="5" borderId="0" xfId="3" applyFont="1" applyFill="1" applyAlignment="1" applyProtection="1">
      <alignment horizontal="center" vertical="center"/>
      <protection locked="0"/>
    </xf>
    <xf numFmtId="0" fontId="29" fillId="0" borderId="0" xfId="3" applyFont="1" applyAlignment="1">
      <alignment horizontal="center" vertical="center"/>
    </xf>
    <xf numFmtId="0" fontId="5" fillId="4" borderId="39" xfId="3" applyFont="1" applyFill="1" applyBorder="1" applyAlignment="1" applyProtection="1">
      <alignment horizontal="center" vertical="center"/>
      <protection locked="0"/>
    </xf>
    <xf numFmtId="0" fontId="5" fillId="5" borderId="1" xfId="3" applyFont="1" applyFill="1" applyBorder="1" applyAlignment="1" applyProtection="1">
      <alignment horizontal="center" vertical="center"/>
      <protection locked="0"/>
    </xf>
    <xf numFmtId="0" fontId="5" fillId="5" borderId="3" xfId="3" applyFont="1" applyFill="1" applyBorder="1" applyAlignment="1" applyProtection="1">
      <alignment horizontal="center" vertical="center"/>
      <protection locked="0"/>
    </xf>
    <xf numFmtId="0" fontId="5" fillId="5" borderId="29" xfId="3" applyFont="1" applyFill="1" applyBorder="1" applyAlignment="1" applyProtection="1">
      <alignment horizontal="center" vertical="center"/>
      <protection locked="0"/>
    </xf>
    <xf numFmtId="0" fontId="5" fillId="5" borderId="30" xfId="3" applyFont="1" applyFill="1" applyBorder="1" applyAlignment="1" applyProtection="1">
      <alignment horizontal="center" vertical="center"/>
      <protection locked="0"/>
    </xf>
    <xf numFmtId="0" fontId="5" fillId="2" borderId="1" xfId="3" applyFont="1" applyFill="1" applyBorder="1" applyAlignment="1">
      <alignment horizontal="center" vertical="center"/>
    </xf>
    <xf numFmtId="0" fontId="5" fillId="2" borderId="3" xfId="3" applyFont="1" applyFill="1" applyBorder="1" applyAlignment="1">
      <alignment horizontal="center" vertical="center"/>
    </xf>
    <xf numFmtId="0" fontId="5" fillId="0" borderId="71" xfId="3" applyFont="1" applyBorder="1" applyAlignment="1">
      <alignment horizontal="center" vertical="center"/>
    </xf>
    <xf numFmtId="0" fontId="5" fillId="0" borderId="80" xfId="3" applyFont="1" applyBorder="1" applyAlignment="1">
      <alignment horizontal="center" vertical="center"/>
    </xf>
    <xf numFmtId="0" fontId="5" fillId="0" borderId="88" xfId="3" applyFont="1" applyBorder="1" applyAlignment="1">
      <alignment horizontal="center" vertical="center"/>
    </xf>
    <xf numFmtId="0" fontId="5" fillId="0" borderId="72" xfId="3" applyFont="1" applyBorder="1" applyAlignment="1">
      <alignment horizontal="center" vertical="center" wrapText="1"/>
    </xf>
    <xf numFmtId="0" fontId="5" fillId="0" borderId="73" xfId="3" applyFont="1" applyBorder="1" applyAlignment="1">
      <alignment horizontal="center" vertical="center" wrapText="1"/>
    </xf>
    <xf numFmtId="0" fontId="5" fillId="0" borderId="0" xfId="3" applyFont="1" applyAlignment="1">
      <alignment horizontal="center" vertical="center" wrapText="1"/>
    </xf>
    <xf numFmtId="0" fontId="5" fillId="0" borderId="14" xfId="3" applyFont="1" applyBorder="1" applyAlignment="1">
      <alignment horizontal="center" vertical="center" wrapText="1"/>
    </xf>
    <xf numFmtId="0" fontId="5" fillId="0" borderId="89" xfId="3" applyFont="1" applyBorder="1" applyAlignment="1">
      <alignment horizontal="center" vertical="center" wrapText="1"/>
    </xf>
    <xf numFmtId="0" fontId="5" fillId="0" borderId="90" xfId="3" applyFont="1" applyBorder="1" applyAlignment="1">
      <alignment horizontal="center" vertical="center" wrapText="1"/>
    </xf>
    <xf numFmtId="0" fontId="5" fillId="0" borderId="74" xfId="3" applyFont="1" applyBorder="1" applyAlignment="1">
      <alignment horizontal="center" vertical="center" wrapText="1"/>
    </xf>
    <xf numFmtId="0" fontId="5" fillId="0" borderId="13" xfId="3" applyFont="1" applyBorder="1" applyAlignment="1">
      <alignment horizontal="center" vertical="center" wrapText="1"/>
    </xf>
    <xf numFmtId="0" fontId="5" fillId="0" borderId="91" xfId="3" applyFont="1" applyBorder="1" applyAlignment="1">
      <alignment horizontal="center" vertical="center" wrapText="1"/>
    </xf>
    <xf numFmtId="0" fontId="5" fillId="0" borderId="75" xfId="3" applyFont="1" applyBorder="1" applyAlignment="1">
      <alignment horizontal="center" vertical="center" wrapText="1"/>
    </xf>
    <xf numFmtId="0" fontId="5" fillId="0" borderId="81" xfId="3" applyFont="1" applyBorder="1" applyAlignment="1">
      <alignment horizontal="center" vertical="center" wrapText="1"/>
    </xf>
    <xf numFmtId="0" fontId="5" fillId="0" borderId="92" xfId="3" applyFont="1" applyBorder="1" applyAlignment="1">
      <alignment horizontal="center" vertical="center" wrapText="1"/>
    </xf>
    <xf numFmtId="0" fontId="5" fillId="0" borderId="76" xfId="3" quotePrefix="1" applyFont="1" applyBorder="1" applyAlignment="1">
      <alignment horizontal="center" vertical="center"/>
    </xf>
    <xf numFmtId="0" fontId="5" fillId="0" borderId="72" xfId="3" applyFont="1" applyBorder="1" applyAlignment="1">
      <alignment horizontal="center" vertical="center"/>
    </xf>
    <xf numFmtId="0" fontId="33" fillId="0" borderId="77" xfId="3" applyFont="1" applyBorder="1" applyAlignment="1">
      <alignment horizontal="center" vertical="center" wrapText="1"/>
    </xf>
    <xf numFmtId="0" fontId="33" fillId="0" borderId="78" xfId="3" applyFont="1" applyBorder="1" applyAlignment="1">
      <alignment horizontal="center" vertical="center" wrapText="1"/>
    </xf>
    <xf numFmtId="0" fontId="33" fillId="0" borderId="84" xfId="3" applyFont="1" applyBorder="1" applyAlignment="1">
      <alignment horizontal="center" vertical="center" wrapText="1"/>
    </xf>
    <xf numFmtId="0" fontId="33" fillId="0" borderId="85" xfId="3" applyFont="1" applyBorder="1" applyAlignment="1">
      <alignment horizontal="center" vertical="center" wrapText="1"/>
    </xf>
    <xf numFmtId="0" fontId="33" fillId="0" borderId="86" xfId="3" applyFont="1" applyBorder="1" applyAlignment="1">
      <alignment horizontal="center" vertical="center" wrapText="1"/>
    </xf>
    <xf numFmtId="0" fontId="33" fillId="0" borderId="87" xfId="3" applyFont="1" applyBorder="1" applyAlignment="1">
      <alignment horizontal="center" vertical="center" wrapText="1"/>
    </xf>
    <xf numFmtId="0" fontId="33" fillId="0" borderId="93" xfId="3" applyFont="1" applyBorder="1" applyAlignment="1">
      <alignment horizontal="center" vertical="center" wrapText="1"/>
    </xf>
    <xf numFmtId="0" fontId="33" fillId="0" borderId="94" xfId="3" applyFont="1" applyBorder="1" applyAlignment="1">
      <alignment horizontal="center" vertical="center" wrapText="1"/>
    </xf>
    <xf numFmtId="0" fontId="5" fillId="0" borderId="79" xfId="3" applyFont="1" applyBorder="1" applyAlignment="1">
      <alignment horizontal="center" vertical="center" wrapText="1"/>
    </xf>
    <xf numFmtId="0" fontId="5" fillId="0" borderId="71" xfId="3" applyFont="1" applyBorder="1" applyAlignment="1">
      <alignment horizontal="center" vertical="center" wrapText="1"/>
    </xf>
    <xf numFmtId="0" fontId="5" fillId="0" borderId="82" xfId="3" applyFont="1" applyBorder="1" applyAlignment="1">
      <alignment horizontal="center" vertical="center"/>
    </xf>
    <xf numFmtId="0" fontId="5" fillId="0" borderId="2" xfId="3" applyFont="1" applyBorder="1" applyAlignment="1">
      <alignment horizontal="center" vertical="center"/>
    </xf>
    <xf numFmtId="0" fontId="5" fillId="0" borderId="83" xfId="3" applyFont="1" applyBorder="1" applyAlignment="1">
      <alignment horizontal="center" vertical="center"/>
    </xf>
    <xf numFmtId="0" fontId="5" fillId="5" borderId="96" xfId="3" applyFont="1" applyFill="1" applyBorder="1" applyAlignment="1" applyProtection="1">
      <alignment horizontal="left" vertical="center" wrapText="1"/>
      <protection locked="0"/>
    </xf>
    <xf numFmtId="0" fontId="5" fillId="5" borderId="99" xfId="3" applyFont="1" applyFill="1" applyBorder="1" applyAlignment="1" applyProtection="1">
      <alignment horizontal="left" vertical="center" wrapText="1"/>
      <protection locked="0"/>
    </xf>
    <xf numFmtId="0" fontId="5" fillId="5" borderId="100" xfId="3" applyFont="1" applyFill="1" applyBorder="1" applyAlignment="1" applyProtection="1">
      <alignment horizontal="left" vertical="center" wrapText="1"/>
      <protection locked="0"/>
    </xf>
    <xf numFmtId="0" fontId="33" fillId="4" borderId="82" xfId="3" applyFont="1" applyFill="1" applyBorder="1" applyAlignment="1" applyProtection="1">
      <alignment horizontal="center" vertical="center" wrapText="1"/>
      <protection locked="0"/>
    </xf>
    <xf numFmtId="0" fontId="33" fillId="4" borderId="3" xfId="3" applyFont="1" applyFill="1" applyBorder="1" applyAlignment="1" applyProtection="1">
      <alignment horizontal="center" vertical="center" wrapText="1"/>
      <protection locked="0"/>
    </xf>
    <xf numFmtId="0" fontId="5" fillId="4" borderId="1" xfId="3" applyFont="1" applyFill="1" applyBorder="1" applyAlignment="1" applyProtection="1">
      <alignment horizontal="center" vertical="center" wrapText="1"/>
      <protection locked="0"/>
    </xf>
    <xf numFmtId="0" fontId="5" fillId="4" borderId="3" xfId="3" applyFont="1" applyFill="1" applyBorder="1" applyAlignment="1" applyProtection="1">
      <alignment horizontal="center" vertical="center" wrapText="1"/>
      <protection locked="0"/>
    </xf>
    <xf numFmtId="0" fontId="5" fillId="4" borderId="1" xfId="3" applyFont="1" applyFill="1" applyBorder="1" applyAlignment="1" applyProtection="1">
      <alignment horizontal="center" vertical="center" shrinkToFit="1"/>
      <protection locked="0"/>
    </xf>
    <xf numFmtId="0" fontId="5" fillId="4" borderId="2" xfId="3" applyFont="1" applyFill="1" applyBorder="1" applyAlignment="1" applyProtection="1">
      <alignment horizontal="center" vertical="center" shrinkToFit="1"/>
      <protection locked="0"/>
    </xf>
    <xf numFmtId="0" fontId="5" fillId="4" borderId="3" xfId="3" applyFont="1" applyFill="1" applyBorder="1" applyAlignment="1" applyProtection="1">
      <alignment horizontal="center" vertical="center" shrinkToFit="1"/>
      <protection locked="0"/>
    </xf>
    <xf numFmtId="0" fontId="5" fillId="5" borderId="1" xfId="3" applyFont="1" applyFill="1" applyBorder="1" applyAlignment="1" applyProtection="1">
      <alignment horizontal="center" vertical="center" wrapText="1"/>
      <protection locked="0"/>
    </xf>
    <xf numFmtId="0" fontId="5" fillId="5" borderId="2" xfId="3" applyFont="1" applyFill="1" applyBorder="1" applyAlignment="1" applyProtection="1">
      <alignment horizontal="center" vertical="center" wrapText="1"/>
      <protection locked="0"/>
    </xf>
    <xf numFmtId="0" fontId="5" fillId="5" borderId="83" xfId="3" applyFont="1" applyFill="1" applyBorder="1" applyAlignment="1" applyProtection="1">
      <alignment horizontal="center" vertical="center" wrapText="1"/>
      <protection locked="0"/>
    </xf>
    <xf numFmtId="179" fontId="29" fillId="2" borderId="82" xfId="3" applyNumberFormat="1" applyFont="1" applyFill="1" applyBorder="1" applyAlignment="1">
      <alignment horizontal="center" vertical="center" wrapText="1"/>
    </xf>
    <xf numFmtId="179" fontId="29" fillId="2" borderId="83" xfId="3" applyNumberFormat="1" applyFont="1" applyFill="1" applyBorder="1" applyAlignment="1">
      <alignment horizontal="center" vertical="center" wrapText="1"/>
    </xf>
    <xf numFmtId="179" fontId="29" fillId="2" borderId="82" xfId="5" applyNumberFormat="1" applyFont="1" applyFill="1" applyBorder="1" applyAlignment="1" applyProtection="1">
      <alignment horizontal="center" vertical="center" wrapText="1"/>
    </xf>
    <xf numFmtId="179" fontId="29" fillId="2" borderId="83" xfId="5" applyNumberFormat="1" applyFont="1" applyFill="1" applyBorder="1" applyAlignment="1" applyProtection="1">
      <alignment horizontal="center" vertical="center" wrapText="1"/>
    </xf>
    <xf numFmtId="0" fontId="5" fillId="5" borderId="82" xfId="3" applyFont="1" applyFill="1" applyBorder="1" applyAlignment="1" applyProtection="1">
      <alignment horizontal="left" vertical="center" wrapText="1"/>
      <protection locked="0"/>
    </xf>
    <xf numFmtId="0" fontId="5" fillId="5" borderId="2" xfId="3" applyFont="1" applyFill="1" applyBorder="1" applyAlignment="1" applyProtection="1">
      <alignment horizontal="left" vertical="center" wrapText="1"/>
      <protection locked="0"/>
    </xf>
    <xf numFmtId="0" fontId="5" fillId="5" borderId="83" xfId="3" applyFont="1" applyFill="1" applyBorder="1" applyAlignment="1" applyProtection="1">
      <alignment horizontal="left" vertical="center" wrapText="1"/>
      <protection locked="0"/>
    </xf>
    <xf numFmtId="0" fontId="33" fillId="4" borderId="96" xfId="3" applyFont="1" applyFill="1" applyBorder="1" applyAlignment="1" applyProtection="1">
      <alignment horizontal="center" vertical="center" wrapText="1"/>
      <protection locked="0"/>
    </xf>
    <xf numFmtId="0" fontId="33" fillId="4" borderId="97" xfId="3" applyFont="1" applyFill="1" applyBorder="1" applyAlignment="1" applyProtection="1">
      <alignment horizontal="center" vertical="center" wrapText="1"/>
      <protection locked="0"/>
    </xf>
    <xf numFmtId="0" fontId="5" fillId="4" borderId="98" xfId="3" applyFont="1" applyFill="1" applyBorder="1" applyAlignment="1" applyProtection="1">
      <alignment horizontal="center" vertical="center" wrapText="1"/>
      <protection locked="0"/>
    </xf>
    <xf numFmtId="0" fontId="5" fillId="4" borderId="97" xfId="3" applyFont="1" applyFill="1" applyBorder="1" applyAlignment="1" applyProtection="1">
      <alignment horizontal="center" vertical="center" wrapText="1"/>
      <protection locked="0"/>
    </xf>
    <xf numFmtId="0" fontId="5" fillId="4" borderId="98" xfId="3" applyFont="1" applyFill="1" applyBorder="1" applyAlignment="1" applyProtection="1">
      <alignment horizontal="center" vertical="center" shrinkToFit="1"/>
      <protection locked="0"/>
    </xf>
    <xf numFmtId="0" fontId="5" fillId="4" borderId="99" xfId="3" applyFont="1" applyFill="1" applyBorder="1" applyAlignment="1" applyProtection="1">
      <alignment horizontal="center" vertical="center" shrinkToFit="1"/>
      <protection locked="0"/>
    </xf>
    <xf numFmtId="0" fontId="5" fillId="4" borderId="97" xfId="3" applyFont="1" applyFill="1" applyBorder="1" applyAlignment="1" applyProtection="1">
      <alignment horizontal="center" vertical="center" shrinkToFit="1"/>
      <protection locked="0"/>
    </xf>
    <xf numFmtId="0" fontId="5" fillId="5" borderId="98" xfId="3" applyFont="1" applyFill="1" applyBorder="1" applyAlignment="1" applyProtection="1">
      <alignment horizontal="center" vertical="center" wrapText="1"/>
      <protection locked="0"/>
    </xf>
    <xf numFmtId="0" fontId="5" fillId="5" borderId="99" xfId="3" applyFont="1" applyFill="1" applyBorder="1" applyAlignment="1" applyProtection="1">
      <alignment horizontal="center" vertical="center" wrapText="1"/>
      <protection locked="0"/>
    </xf>
    <xf numFmtId="0" fontId="5" fillId="5" borderId="100" xfId="3" applyFont="1" applyFill="1" applyBorder="1" applyAlignment="1" applyProtection="1">
      <alignment horizontal="center" vertical="center" wrapText="1"/>
      <protection locked="0"/>
    </xf>
    <xf numFmtId="179" fontId="29" fillId="2" borderId="96" xfId="3" applyNumberFormat="1" applyFont="1" applyFill="1" applyBorder="1" applyAlignment="1">
      <alignment horizontal="center" vertical="center" wrapText="1"/>
    </xf>
    <xf numFmtId="179" fontId="29" fillId="2" borderId="100" xfId="3" applyNumberFormat="1" applyFont="1" applyFill="1" applyBorder="1" applyAlignment="1">
      <alignment horizontal="center" vertical="center" wrapText="1"/>
    </xf>
    <xf numFmtId="179" fontId="29" fillId="2" borderId="96" xfId="5" applyNumberFormat="1" applyFont="1" applyFill="1" applyBorder="1" applyAlignment="1" applyProtection="1">
      <alignment horizontal="center" vertical="center" wrapText="1"/>
    </xf>
    <xf numFmtId="179" fontId="29" fillId="2" borderId="100" xfId="5" applyNumberFormat="1" applyFont="1" applyFill="1" applyBorder="1" applyAlignment="1" applyProtection="1">
      <alignment horizontal="center" vertical="center" wrapText="1"/>
    </xf>
    <xf numFmtId="0" fontId="33" fillId="4" borderId="109" xfId="3" applyFont="1" applyFill="1" applyBorder="1" applyAlignment="1" applyProtection="1">
      <alignment horizontal="center" vertical="center" wrapText="1"/>
      <protection locked="0"/>
    </xf>
    <xf numFmtId="0" fontId="33" fillId="4" borderId="63" xfId="3" applyFont="1" applyFill="1" applyBorder="1" applyAlignment="1" applyProtection="1">
      <alignment horizontal="center" vertical="center" wrapText="1"/>
      <protection locked="0"/>
    </xf>
    <xf numFmtId="0" fontId="5" fillId="4" borderId="65" xfId="3" applyFont="1" applyFill="1" applyBorder="1" applyAlignment="1" applyProtection="1">
      <alignment horizontal="center" vertical="center" wrapText="1"/>
      <protection locked="0"/>
    </xf>
    <xf numFmtId="0" fontId="5" fillId="4" borderId="63" xfId="3" applyFont="1" applyFill="1" applyBorder="1" applyAlignment="1" applyProtection="1">
      <alignment horizontal="center" vertical="center" wrapText="1"/>
      <protection locked="0"/>
    </xf>
    <xf numFmtId="0" fontId="5" fillId="4" borderId="65" xfId="3" applyFont="1" applyFill="1" applyBorder="1" applyAlignment="1" applyProtection="1">
      <alignment horizontal="center" vertical="center" shrinkToFit="1"/>
      <protection locked="0"/>
    </xf>
    <xf numFmtId="0" fontId="5" fillId="4" borderId="64" xfId="3" applyFont="1" applyFill="1" applyBorder="1" applyAlignment="1" applyProtection="1">
      <alignment horizontal="center" vertical="center" shrinkToFit="1"/>
      <protection locked="0"/>
    </xf>
    <xf numFmtId="0" fontId="5" fillId="4" borderId="63" xfId="3" applyFont="1" applyFill="1" applyBorder="1" applyAlignment="1" applyProtection="1">
      <alignment horizontal="center" vertical="center" shrinkToFit="1"/>
      <protection locked="0"/>
    </xf>
    <xf numFmtId="0" fontId="5" fillId="5" borderId="65" xfId="3" applyFont="1" applyFill="1" applyBorder="1" applyAlignment="1" applyProtection="1">
      <alignment horizontal="center" vertical="center" wrapText="1"/>
      <protection locked="0"/>
    </xf>
    <xf numFmtId="0" fontId="5" fillId="5" borderId="64" xfId="3" applyFont="1" applyFill="1" applyBorder="1" applyAlignment="1" applyProtection="1">
      <alignment horizontal="center" vertical="center" wrapText="1"/>
      <protection locked="0"/>
    </xf>
    <xf numFmtId="0" fontId="5" fillId="5" borderId="110" xfId="3" applyFont="1" applyFill="1" applyBorder="1" applyAlignment="1" applyProtection="1">
      <alignment horizontal="center" vertical="center" wrapText="1"/>
      <protection locked="0"/>
    </xf>
    <xf numFmtId="179" fontId="29" fillId="2" borderId="109" xfId="3" applyNumberFormat="1" applyFont="1" applyFill="1" applyBorder="1" applyAlignment="1">
      <alignment horizontal="center" vertical="center" wrapText="1"/>
    </xf>
    <xf numFmtId="179" fontId="29" fillId="2" borderId="110" xfId="3" applyNumberFormat="1" applyFont="1" applyFill="1" applyBorder="1" applyAlignment="1">
      <alignment horizontal="center" vertical="center" wrapText="1"/>
    </xf>
    <xf numFmtId="179" fontId="29" fillId="2" borderId="109" xfId="5" applyNumberFormat="1" applyFont="1" applyFill="1" applyBorder="1" applyAlignment="1" applyProtection="1">
      <alignment horizontal="center" vertical="center" wrapText="1"/>
    </xf>
    <xf numFmtId="179" fontId="29" fillId="2" borderId="110" xfId="5" applyNumberFormat="1" applyFont="1" applyFill="1" applyBorder="1" applyAlignment="1" applyProtection="1">
      <alignment horizontal="center" vertical="center" wrapText="1"/>
    </xf>
    <xf numFmtId="0" fontId="5" fillId="5" borderId="109" xfId="3" applyFont="1" applyFill="1" applyBorder="1" applyAlignment="1" applyProtection="1">
      <alignment horizontal="left" vertical="center" wrapText="1"/>
      <protection locked="0"/>
    </xf>
    <xf numFmtId="0" fontId="5" fillId="5" borderId="64" xfId="3" applyFont="1" applyFill="1" applyBorder="1" applyAlignment="1" applyProtection="1">
      <alignment horizontal="left" vertical="center" wrapText="1"/>
      <protection locked="0"/>
    </xf>
    <xf numFmtId="0" fontId="5" fillId="5" borderId="110" xfId="3" applyFont="1" applyFill="1" applyBorder="1" applyAlignment="1" applyProtection="1">
      <alignment horizontal="left" vertical="center" wrapText="1"/>
      <protection locked="0"/>
    </xf>
    <xf numFmtId="0" fontId="32" fillId="0" borderId="1" xfId="3" applyFont="1" applyBorder="1" applyAlignment="1">
      <alignment horizontal="center" vertical="center"/>
    </xf>
    <xf numFmtId="0" fontId="32" fillId="0" borderId="2" xfId="3" applyFont="1" applyBorder="1" applyAlignment="1">
      <alignment horizontal="center" vertical="center"/>
    </xf>
    <xf numFmtId="0" fontId="32" fillId="0" borderId="3" xfId="3" applyFont="1" applyBorder="1" applyAlignment="1">
      <alignment horizontal="center" vertical="center"/>
    </xf>
    <xf numFmtId="181" fontId="32" fillId="0" borderId="1" xfId="3" applyNumberFormat="1" applyFont="1" applyBorder="1" applyAlignment="1">
      <alignment horizontal="right" vertical="center"/>
    </xf>
    <xf numFmtId="181" fontId="32" fillId="0" borderId="3" xfId="3" applyNumberFormat="1" applyFont="1" applyBorder="1" applyAlignment="1">
      <alignment horizontal="right" vertical="center"/>
    </xf>
    <xf numFmtId="181" fontId="32" fillId="0" borderId="1" xfId="5" applyNumberFormat="1" applyFont="1" applyFill="1" applyBorder="1" applyAlignment="1" applyProtection="1">
      <alignment horizontal="right" vertical="center"/>
    </xf>
    <xf numFmtId="181" fontId="32" fillId="0" borderId="3" xfId="5" applyNumberFormat="1" applyFont="1" applyFill="1" applyBorder="1" applyAlignment="1" applyProtection="1">
      <alignment horizontal="right" vertical="center"/>
    </xf>
    <xf numFmtId="181" fontId="32" fillId="5" borderId="1" xfId="3" applyNumberFormat="1" applyFont="1" applyFill="1" applyBorder="1" applyAlignment="1" applyProtection="1">
      <alignment horizontal="right" vertical="center"/>
      <protection locked="0"/>
    </xf>
    <xf numFmtId="181" fontId="32" fillId="5" borderId="3" xfId="3" applyNumberFormat="1" applyFont="1" applyFill="1" applyBorder="1" applyAlignment="1" applyProtection="1">
      <alignment horizontal="right" vertical="center"/>
      <protection locked="0"/>
    </xf>
    <xf numFmtId="0" fontId="32" fillId="0" borderId="0" xfId="3" applyFont="1" applyAlignment="1">
      <alignment horizontal="center" vertical="center"/>
    </xf>
    <xf numFmtId="0" fontId="32" fillId="0" borderId="32" xfId="3" applyFont="1" applyBorder="1" applyAlignment="1">
      <alignment horizontal="center" vertical="center"/>
    </xf>
    <xf numFmtId="0" fontId="33" fillId="0" borderId="0" xfId="3" applyFont="1" applyAlignment="1">
      <alignment horizontal="center" vertical="center" wrapText="1"/>
    </xf>
    <xf numFmtId="181" fontId="32" fillId="5" borderId="1" xfId="5" applyNumberFormat="1" applyFont="1" applyFill="1" applyBorder="1" applyAlignment="1" applyProtection="1">
      <alignment horizontal="right" vertical="center"/>
      <protection locked="0"/>
    </xf>
    <xf numFmtId="181" fontId="32" fillId="5" borderId="3" xfId="5" applyNumberFormat="1" applyFont="1" applyFill="1" applyBorder="1" applyAlignment="1" applyProtection="1">
      <alignment horizontal="right" vertical="center"/>
      <protection locked="0"/>
    </xf>
    <xf numFmtId="182" fontId="32" fillId="2" borderId="0" xfId="3" applyNumberFormat="1" applyFont="1" applyFill="1" applyAlignment="1">
      <alignment horizontal="center" vertical="center"/>
    </xf>
    <xf numFmtId="0" fontId="32" fillId="2" borderId="0" xfId="3" applyFont="1" applyFill="1" applyAlignment="1">
      <alignment horizontal="center" vertical="center"/>
    </xf>
    <xf numFmtId="0" fontId="32" fillId="2" borderId="0" xfId="3" applyFont="1" applyFill="1" applyAlignment="1">
      <alignment horizontal="right" vertical="center"/>
    </xf>
    <xf numFmtId="178" fontId="32" fillId="0" borderId="1" xfId="3" applyNumberFormat="1" applyFont="1" applyBorder="1" applyAlignment="1">
      <alignment horizontal="center" vertical="center"/>
    </xf>
    <xf numFmtId="178" fontId="32" fillId="0" borderId="2" xfId="3" applyNumberFormat="1" applyFont="1" applyBorder="1" applyAlignment="1">
      <alignment horizontal="center" vertical="center"/>
    </xf>
    <xf numFmtId="178" fontId="32" fillId="0" borderId="3" xfId="3" applyNumberFormat="1" applyFont="1" applyBorder="1" applyAlignment="1">
      <alignment horizontal="center" vertical="center"/>
    </xf>
    <xf numFmtId="183" fontId="32" fillId="2" borderId="1" xfId="3" applyNumberFormat="1" applyFont="1" applyFill="1" applyBorder="1" applyAlignment="1">
      <alignment horizontal="center" vertical="center"/>
    </xf>
    <xf numFmtId="183" fontId="32" fillId="2" borderId="2" xfId="3" applyNumberFormat="1" applyFont="1" applyFill="1" applyBorder="1" applyAlignment="1">
      <alignment horizontal="center" vertical="center"/>
    </xf>
    <xf numFmtId="183" fontId="32" fillId="2" borderId="3" xfId="3" applyNumberFormat="1" applyFont="1" applyFill="1" applyBorder="1" applyAlignment="1">
      <alignment horizontal="center" vertical="center"/>
    </xf>
    <xf numFmtId="0" fontId="32" fillId="5" borderId="1" xfId="3" applyFont="1" applyFill="1" applyBorder="1" applyAlignment="1" applyProtection="1">
      <alignment horizontal="center" vertical="center"/>
      <protection locked="0"/>
    </xf>
    <xf numFmtId="0" fontId="32" fillId="5" borderId="3" xfId="3" applyFont="1" applyFill="1" applyBorder="1" applyAlignment="1" applyProtection="1">
      <alignment horizontal="center" vertical="center"/>
      <protection locked="0"/>
    </xf>
    <xf numFmtId="181" fontId="32" fillId="0" borderId="1" xfId="3" applyNumberFormat="1" applyFont="1" applyBorder="1" applyAlignment="1">
      <alignment horizontal="center" vertical="center"/>
    </xf>
    <xf numFmtId="181" fontId="32" fillId="0" borderId="2" xfId="3" applyNumberFormat="1" applyFont="1" applyBorder="1" applyAlignment="1">
      <alignment horizontal="center" vertical="center"/>
    </xf>
    <xf numFmtId="181" fontId="32" fillId="0" borderId="3" xfId="3" applyNumberFormat="1" applyFont="1" applyBorder="1" applyAlignment="1">
      <alignment horizontal="center" vertical="center"/>
    </xf>
    <xf numFmtId="0" fontId="33" fillId="2" borderId="0" xfId="3" applyFont="1" applyFill="1" applyAlignment="1">
      <alignment horizontal="left" vertical="center"/>
    </xf>
    <xf numFmtId="0" fontId="41" fillId="2" borderId="80" xfId="3" applyFont="1" applyFill="1" applyBorder="1" applyAlignment="1">
      <alignment horizontal="center" vertical="center"/>
    </xf>
    <xf numFmtId="0" fontId="41" fillId="2" borderId="88" xfId="3" applyFont="1" applyFill="1" applyBorder="1" applyAlignment="1">
      <alignment horizontal="center" vertical="center"/>
    </xf>
    <xf numFmtId="0" fontId="2" fillId="0" borderId="31" xfId="4" applyBorder="1" applyAlignment="1">
      <alignment vertical="center" wrapText="1"/>
    </xf>
    <xf numFmtId="0" fontId="2" fillId="0" borderId="30" xfId="4" applyBorder="1" applyAlignment="1">
      <alignment horizontal="left" vertical="center" wrapText="1"/>
    </xf>
    <xf numFmtId="0" fontId="2" fillId="0" borderId="15" xfId="4" applyBorder="1" applyAlignment="1">
      <alignment horizontal="center" vertical="center" wrapText="1"/>
    </xf>
    <xf numFmtId="0" fontId="2" fillId="0" borderId="31" xfId="4" applyBorder="1" applyAlignment="1">
      <alignment vertical="top" wrapText="1"/>
    </xf>
    <xf numFmtId="0" fontId="2" fillId="0" borderId="14" xfId="4" applyBorder="1" applyAlignment="1">
      <alignment horizontal="left" vertical="center" wrapText="1"/>
    </xf>
    <xf numFmtId="0" fontId="2" fillId="0" borderId="15" xfId="4" applyBorder="1" applyAlignment="1">
      <alignment horizontal="left" vertical="center" wrapText="1"/>
    </xf>
    <xf numFmtId="176" fontId="2" fillId="0" borderId="39" xfId="4" applyNumberFormat="1" applyBorder="1" applyAlignment="1">
      <alignment horizontal="right" vertical="center"/>
    </xf>
    <xf numFmtId="0" fontId="2" fillId="0" borderId="39" xfId="4" applyBorder="1" applyAlignment="1">
      <alignment horizontal="left" vertical="center" wrapText="1"/>
    </xf>
    <xf numFmtId="0" fontId="2" fillId="0" borderId="39" xfId="4" applyBorder="1" applyAlignment="1">
      <alignment horizontal="center" vertical="center" wrapText="1"/>
    </xf>
    <xf numFmtId="0" fontId="2" fillId="3" borderId="1" xfId="4" applyFill="1" applyBorder="1" applyAlignment="1">
      <alignment horizontal="right" vertical="center"/>
    </xf>
    <xf numFmtId="0" fontId="2" fillId="0" borderId="15" xfId="4" applyBorder="1" applyAlignment="1">
      <alignment horizontal="left" vertical="top" wrapText="1"/>
    </xf>
    <xf numFmtId="0" fontId="2" fillId="3" borderId="39" xfId="4" applyFill="1" applyBorder="1" applyAlignment="1">
      <alignment horizontal="right" vertical="center"/>
    </xf>
    <xf numFmtId="0" fontId="2" fillId="0" borderId="3" xfId="4" applyBorder="1" applyAlignment="1">
      <alignment horizontal="center" vertical="center" wrapText="1"/>
    </xf>
    <xf numFmtId="0" fontId="2" fillId="0" borderId="2" xfId="4" applyBorder="1" applyAlignment="1">
      <alignment horizontal="center" vertical="center" wrapText="1"/>
    </xf>
    <xf numFmtId="0" fontId="2" fillId="0" borderId="69" xfId="4" applyBorder="1" applyAlignment="1">
      <alignment horizontal="center" vertical="center" wrapText="1"/>
    </xf>
    <xf numFmtId="177" fontId="2" fillId="0" borderId="39" xfId="4" applyNumberFormat="1" applyBorder="1" applyAlignment="1">
      <alignment horizontal="right" vertical="center"/>
    </xf>
    <xf numFmtId="177" fontId="2" fillId="3" borderId="2" xfId="4" applyNumberFormat="1" applyFill="1" applyBorder="1" applyAlignment="1">
      <alignment horizontal="right" vertical="center"/>
    </xf>
    <xf numFmtId="177" fontId="2" fillId="3" borderId="69" xfId="4" applyNumberFormat="1" applyFill="1" applyBorder="1" applyAlignment="1">
      <alignment horizontal="right" vertical="center"/>
    </xf>
    <xf numFmtId="9" fontId="2" fillId="0" borderId="39" xfId="4" applyNumberFormat="1" applyBorder="1" applyAlignment="1">
      <alignment horizontal="right" vertical="center"/>
    </xf>
    <xf numFmtId="0" fontId="2" fillId="0" borderId="39" xfId="4" applyBorder="1" applyAlignment="1">
      <alignment horizontal="center" vertical="center"/>
    </xf>
    <xf numFmtId="0" fontId="2" fillId="0" borderId="39" xfId="4" applyBorder="1" applyAlignment="1">
      <alignment horizontal="left" vertical="center"/>
    </xf>
    <xf numFmtId="0" fontId="2" fillId="0" borderId="0" xfId="4" applyAlignment="1">
      <alignment horizontal="left" vertical="top" wrapText="1"/>
    </xf>
    <xf numFmtId="0" fontId="0" fillId="0" borderId="0" xfId="4" applyFont="1" applyAlignment="1">
      <alignment horizontal="left" vertical="top" wrapText="1"/>
    </xf>
    <xf numFmtId="0" fontId="2" fillId="0" borderId="0" xfId="4" applyAlignment="1">
      <alignment horizontal="left" vertical="center"/>
    </xf>
    <xf numFmtId="0" fontId="2" fillId="0" borderId="70" xfId="4" applyBorder="1" applyAlignment="1">
      <alignment horizontal="center" vertical="center" textRotation="255"/>
    </xf>
    <xf numFmtId="0" fontId="2" fillId="0" borderId="0" xfId="4" applyAlignment="1">
      <alignment horizontal="left" vertical="center" wrapText="1"/>
    </xf>
    <xf numFmtId="0" fontId="0" fillId="0" borderId="39" xfId="4" applyFont="1" applyBorder="1" applyAlignment="1">
      <alignment horizontal="left" vertical="center" wrapText="1"/>
    </xf>
    <xf numFmtId="0" fontId="2" fillId="0" borderId="9" xfId="4" applyBorder="1" applyAlignment="1">
      <alignment horizontal="center" vertical="center" wrapText="1"/>
    </xf>
    <xf numFmtId="0" fontId="2" fillId="0" borderId="15" xfId="4" applyBorder="1" applyAlignment="1">
      <alignment vertical="center" wrapText="1"/>
    </xf>
    <xf numFmtId="0" fontId="2" fillId="0" borderId="39" xfId="4" applyBorder="1" applyAlignment="1">
      <alignment horizontal="center" vertical="center" shrinkToFit="1"/>
    </xf>
    <xf numFmtId="0" fontId="23" fillId="0" borderId="0" xfId="4" applyFont="1" applyAlignment="1">
      <alignment horizontal="center" vertical="center" shrinkToFit="1"/>
    </xf>
    <xf numFmtId="0" fontId="27" fillId="0" borderId="39" xfId="4" applyFont="1" applyBorder="1" applyAlignment="1">
      <alignment horizontal="left" vertical="center"/>
    </xf>
    <xf numFmtId="0" fontId="0" fillId="0" borderId="7" xfId="4" applyFont="1" applyBorder="1" applyAlignment="1">
      <alignment horizontal="left" vertical="center"/>
    </xf>
    <xf numFmtId="0" fontId="0" fillId="0" borderId="7" xfId="0" applyBorder="1" applyAlignment="1">
      <alignment vertical="center"/>
    </xf>
    <xf numFmtId="0" fontId="0" fillId="0" borderId="1" xfId="0"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0" fillId="0" borderId="0" xfId="4" applyFont="1" applyAlignment="1">
      <alignment horizontal="left" vertical="center" wrapText="1"/>
    </xf>
    <xf numFmtId="0" fontId="0" fillId="0" borderId="0" xfId="0" applyAlignment="1">
      <alignment wrapText="1"/>
    </xf>
    <xf numFmtId="0" fontId="0" fillId="0" borderId="7" xfId="4" applyFont="1" applyBorder="1" applyAlignment="1">
      <alignment vertical="center" wrapText="1"/>
    </xf>
    <xf numFmtId="0" fontId="0" fillId="0" borderId="7" xfId="0" applyBorder="1" applyAlignment="1">
      <alignment vertical="center" wrapText="1"/>
    </xf>
    <xf numFmtId="0" fontId="2" fillId="0" borderId="1" xfId="4" applyBorder="1" applyAlignment="1">
      <alignment horizontal="center" vertical="center"/>
    </xf>
    <xf numFmtId="0" fontId="2" fillId="0" borderId="2" xfId="4" applyBorder="1" applyAlignment="1">
      <alignment horizontal="center" vertical="center"/>
    </xf>
  </cellXfs>
  <cellStyles count="6">
    <cellStyle name="桁区切り 2" xfId="5" xr:uid="{A6360317-305A-4311-8DBE-B700765B2AB3}"/>
    <cellStyle name="標準" xfId="0" builtinId="0"/>
    <cellStyle name="標準 2" xfId="1" xr:uid="{00000000-0005-0000-0000-000001000000}"/>
    <cellStyle name="標準 3" xfId="2" xr:uid="{00000000-0005-0000-0000-000002000000}"/>
    <cellStyle name="標準 3 2" xfId="3" xr:uid="{00000000-0005-0000-0000-000003000000}"/>
    <cellStyle name="標準 4" xfId="4" xr:uid="{91342EED-42E3-4DF9-AAD5-C717465338D5}"/>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3105150</xdr:colOff>
      <xdr:row>1</xdr:row>
      <xdr:rowOff>0</xdr:rowOff>
    </xdr:from>
    <xdr:to>
      <xdr:col>6</xdr:col>
      <xdr:colOff>457200</xdr:colOff>
      <xdr:row>1</xdr:row>
      <xdr:rowOff>0</xdr:rowOff>
    </xdr:to>
    <xdr:sp macro="" textlink="">
      <xdr:nvSpPr>
        <xdr:cNvPr id="2" name="Text Box 1">
          <a:extLst>
            <a:ext uri="{FF2B5EF4-FFF2-40B4-BE49-F238E27FC236}">
              <a16:creationId xmlns:a16="http://schemas.microsoft.com/office/drawing/2014/main" id="{0914B686-59E9-4656-8A50-CA2480DD4832}"/>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3" name="Text Box 2">
          <a:extLst>
            <a:ext uri="{FF2B5EF4-FFF2-40B4-BE49-F238E27FC236}">
              <a16:creationId xmlns:a16="http://schemas.microsoft.com/office/drawing/2014/main" id="{72E13E68-5D40-49DD-A3A7-6F940B0C4377}"/>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4" name="Text Box 3">
          <a:extLst>
            <a:ext uri="{FF2B5EF4-FFF2-40B4-BE49-F238E27FC236}">
              <a16:creationId xmlns:a16="http://schemas.microsoft.com/office/drawing/2014/main" id="{55D7278D-D1AD-4FB4-8B00-4053F1069E6F}"/>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5" name="Text Box 4">
          <a:extLst>
            <a:ext uri="{FF2B5EF4-FFF2-40B4-BE49-F238E27FC236}">
              <a16:creationId xmlns:a16="http://schemas.microsoft.com/office/drawing/2014/main" id="{99F6FF40-B0C1-440D-87BD-FA333828EB49}"/>
            </a:ext>
          </a:extLst>
        </xdr:cNvPr>
        <xdr:cNvSpPr txBox="1">
          <a:spLocks noChangeArrowheads="1"/>
        </xdr:cNvSpPr>
      </xdr:nvSpPr>
      <xdr:spPr bwMode="auto">
        <a:xfrm>
          <a:off x="157257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6" name="Text Box 5">
          <a:extLst>
            <a:ext uri="{FF2B5EF4-FFF2-40B4-BE49-F238E27FC236}">
              <a16:creationId xmlns:a16="http://schemas.microsoft.com/office/drawing/2014/main" id="{22A95600-8D04-4DA5-A8EF-8AE556B6765C}"/>
            </a:ext>
          </a:extLst>
        </xdr:cNvPr>
        <xdr:cNvSpPr txBox="1">
          <a:spLocks noChangeArrowheads="1"/>
        </xdr:cNvSpPr>
      </xdr:nvSpPr>
      <xdr:spPr bwMode="auto">
        <a:xfrm>
          <a:off x="8153400"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1</xdr:row>
      <xdr:rowOff>0</xdr:rowOff>
    </xdr:from>
    <xdr:to>
      <xdr:col>1</xdr:col>
      <xdr:colOff>1543050</xdr:colOff>
      <xdr:row>1</xdr:row>
      <xdr:rowOff>0</xdr:rowOff>
    </xdr:to>
    <xdr:sp macro="" textlink="">
      <xdr:nvSpPr>
        <xdr:cNvPr id="7" name="Text Box 6">
          <a:extLst>
            <a:ext uri="{FF2B5EF4-FFF2-40B4-BE49-F238E27FC236}">
              <a16:creationId xmlns:a16="http://schemas.microsoft.com/office/drawing/2014/main" id="{7539D752-0EDF-41DC-BF4C-92A7443B83F1}"/>
            </a:ext>
          </a:extLst>
        </xdr:cNvPr>
        <xdr:cNvSpPr txBox="1">
          <a:spLocks noChangeArrowheads="1"/>
        </xdr:cNvSpPr>
      </xdr:nvSpPr>
      <xdr:spPr bwMode="auto">
        <a:xfrm>
          <a:off x="11715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8" name="Text Box 7">
          <a:extLst>
            <a:ext uri="{FF2B5EF4-FFF2-40B4-BE49-F238E27FC236}">
              <a16:creationId xmlns:a16="http://schemas.microsoft.com/office/drawing/2014/main" id="{76F21F70-9B65-4377-8DE8-A16FC9E0EB4E}"/>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9" name="Text Box 8">
          <a:extLst>
            <a:ext uri="{FF2B5EF4-FFF2-40B4-BE49-F238E27FC236}">
              <a16:creationId xmlns:a16="http://schemas.microsoft.com/office/drawing/2014/main" id="{00AACD83-F3B3-4012-8A5E-9877DB1C3E3B}"/>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0" name="Text Box 9">
          <a:extLst>
            <a:ext uri="{FF2B5EF4-FFF2-40B4-BE49-F238E27FC236}">
              <a16:creationId xmlns:a16="http://schemas.microsoft.com/office/drawing/2014/main" id="{0DFFD57A-BBBA-4799-AA27-58C8CD4839ED}"/>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FF2E1663-07CA-42C0-87E4-7C7549B1A432}"/>
            </a:ext>
          </a:extLst>
        </xdr:cNvPr>
        <xdr:cNvSpPr txBox="1">
          <a:spLocks noChangeArrowheads="1"/>
        </xdr:cNvSpPr>
      </xdr:nvSpPr>
      <xdr:spPr bwMode="auto">
        <a:xfrm>
          <a:off x="19050" y="257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2" name="Text Box 11">
          <a:extLst>
            <a:ext uri="{FF2B5EF4-FFF2-40B4-BE49-F238E27FC236}">
              <a16:creationId xmlns:a16="http://schemas.microsoft.com/office/drawing/2014/main" id="{9DC68843-B074-4928-AD46-37EAC7777F58}"/>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3" name="Text Box 12">
          <a:extLst>
            <a:ext uri="{FF2B5EF4-FFF2-40B4-BE49-F238E27FC236}">
              <a16:creationId xmlns:a16="http://schemas.microsoft.com/office/drawing/2014/main" id="{B36E87C2-5718-4B39-AE7E-A7713D6E7DB3}"/>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4" name="Text Box 13">
          <a:extLst>
            <a:ext uri="{FF2B5EF4-FFF2-40B4-BE49-F238E27FC236}">
              <a16:creationId xmlns:a16="http://schemas.microsoft.com/office/drawing/2014/main" id="{7D76E2D7-9B86-4968-B45D-80E01148376E}"/>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15" name="Text Box 14">
          <a:extLst>
            <a:ext uri="{FF2B5EF4-FFF2-40B4-BE49-F238E27FC236}">
              <a16:creationId xmlns:a16="http://schemas.microsoft.com/office/drawing/2014/main" id="{01B7252A-2706-4797-BC1C-A52185504490}"/>
            </a:ext>
          </a:extLst>
        </xdr:cNvPr>
        <xdr:cNvSpPr txBox="1">
          <a:spLocks noChangeArrowheads="1"/>
        </xdr:cNvSpPr>
      </xdr:nvSpPr>
      <xdr:spPr bwMode="auto">
        <a:xfrm>
          <a:off x="157257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16" name="Text Box 15">
          <a:extLst>
            <a:ext uri="{FF2B5EF4-FFF2-40B4-BE49-F238E27FC236}">
              <a16:creationId xmlns:a16="http://schemas.microsoft.com/office/drawing/2014/main" id="{51E7F26D-E232-4310-813E-4DDA8497EABC}"/>
            </a:ext>
          </a:extLst>
        </xdr:cNvPr>
        <xdr:cNvSpPr txBox="1">
          <a:spLocks noChangeArrowheads="1"/>
        </xdr:cNvSpPr>
      </xdr:nvSpPr>
      <xdr:spPr bwMode="auto">
        <a:xfrm>
          <a:off x="8153400" y="198120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1543050</xdr:colOff>
      <xdr:row>73</xdr:row>
      <xdr:rowOff>0</xdr:rowOff>
    </xdr:to>
    <xdr:sp macro="" textlink="">
      <xdr:nvSpPr>
        <xdr:cNvPr id="17" name="Text Box 16">
          <a:extLst>
            <a:ext uri="{FF2B5EF4-FFF2-40B4-BE49-F238E27FC236}">
              <a16:creationId xmlns:a16="http://schemas.microsoft.com/office/drawing/2014/main" id="{30916D54-E8A3-4911-AC3E-E784ADB476C7}"/>
            </a:ext>
          </a:extLst>
        </xdr:cNvPr>
        <xdr:cNvSpPr txBox="1">
          <a:spLocks noChangeArrowheads="1"/>
        </xdr:cNvSpPr>
      </xdr:nvSpPr>
      <xdr:spPr bwMode="auto">
        <a:xfrm>
          <a:off x="11715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8" name="Text Box 17">
          <a:extLst>
            <a:ext uri="{FF2B5EF4-FFF2-40B4-BE49-F238E27FC236}">
              <a16:creationId xmlns:a16="http://schemas.microsoft.com/office/drawing/2014/main" id="{F598C541-2E94-4F90-AE58-DB3EB0095E39}"/>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9" name="Text Box 18">
          <a:extLst>
            <a:ext uri="{FF2B5EF4-FFF2-40B4-BE49-F238E27FC236}">
              <a16:creationId xmlns:a16="http://schemas.microsoft.com/office/drawing/2014/main" id="{21DCB44D-032A-4053-B124-0575BDFDDF80}"/>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20" name="Text Box 19">
          <a:extLst>
            <a:ext uri="{FF2B5EF4-FFF2-40B4-BE49-F238E27FC236}">
              <a16:creationId xmlns:a16="http://schemas.microsoft.com/office/drawing/2014/main" id="{80E3F55F-C0D7-4BED-99F5-A18BAFA32259}"/>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02D96641-E590-45B7-A63D-4545DCBFAFC0}"/>
            </a:ext>
          </a:extLst>
        </xdr:cNvPr>
        <xdr:cNvSpPr txBox="1">
          <a:spLocks noChangeArrowheads="1"/>
        </xdr:cNvSpPr>
      </xdr:nvSpPr>
      <xdr:spPr bwMode="auto">
        <a:xfrm>
          <a:off x="19050" y="190404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22" name="Text Box 21">
          <a:extLst>
            <a:ext uri="{FF2B5EF4-FFF2-40B4-BE49-F238E27FC236}">
              <a16:creationId xmlns:a16="http://schemas.microsoft.com/office/drawing/2014/main" id="{B918ABB3-5B4A-4D3A-8C6A-7B2C2A6E4CE6}"/>
            </a:ext>
          </a:extLst>
        </xdr:cNvPr>
        <xdr:cNvSpPr txBox="1">
          <a:spLocks noChangeArrowheads="1"/>
        </xdr:cNvSpPr>
      </xdr:nvSpPr>
      <xdr:spPr bwMode="auto">
        <a:xfrm>
          <a:off x="13373100" y="19040475"/>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23" name="Text Box 22">
          <a:extLst>
            <a:ext uri="{FF2B5EF4-FFF2-40B4-BE49-F238E27FC236}">
              <a16:creationId xmlns:a16="http://schemas.microsoft.com/office/drawing/2014/main" id="{7B425941-4EB7-47C0-997F-6E88474C63D5}"/>
            </a:ext>
          </a:extLst>
        </xdr:cNvPr>
        <xdr:cNvSpPr txBox="1">
          <a:spLocks noChangeArrowheads="1"/>
        </xdr:cNvSpPr>
      </xdr:nvSpPr>
      <xdr:spPr bwMode="auto">
        <a:xfrm>
          <a:off x="8086725" y="198120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24" name="Text Box 23">
          <a:extLst>
            <a:ext uri="{FF2B5EF4-FFF2-40B4-BE49-F238E27FC236}">
              <a16:creationId xmlns:a16="http://schemas.microsoft.com/office/drawing/2014/main" id="{3F571A6F-8866-4158-9756-89435349AC07}"/>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25" name="Text Box 24">
          <a:extLst>
            <a:ext uri="{FF2B5EF4-FFF2-40B4-BE49-F238E27FC236}">
              <a16:creationId xmlns:a16="http://schemas.microsoft.com/office/drawing/2014/main" id="{927691BC-D7F3-455F-BAF4-C4814AF12728}"/>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26" name="Text Box 25">
          <a:extLst>
            <a:ext uri="{FF2B5EF4-FFF2-40B4-BE49-F238E27FC236}">
              <a16:creationId xmlns:a16="http://schemas.microsoft.com/office/drawing/2014/main" id="{8668A2E0-BD4E-4C5B-9F8D-03443BEFBF0B}"/>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27" name="Text Box 26">
          <a:extLst>
            <a:ext uri="{FF2B5EF4-FFF2-40B4-BE49-F238E27FC236}">
              <a16:creationId xmlns:a16="http://schemas.microsoft.com/office/drawing/2014/main" id="{A8B3F8CD-851C-4B07-AB68-582ED53D577B}"/>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94A43C38-03AE-4D07-9C4A-BA4C76204F0C}"/>
            </a:ext>
          </a:extLst>
        </xdr:cNvPr>
        <xdr:cNvSpPr txBox="1">
          <a:spLocks noChangeArrowheads="1"/>
        </xdr:cNvSpPr>
      </xdr:nvSpPr>
      <xdr:spPr bwMode="auto">
        <a:xfrm>
          <a:off x="19050" y="124015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55</xdr:row>
      <xdr:rowOff>0</xdr:rowOff>
    </xdr:from>
    <xdr:to>
      <xdr:col>6</xdr:col>
      <xdr:colOff>457200</xdr:colOff>
      <xdr:row>55</xdr:row>
      <xdr:rowOff>0</xdr:rowOff>
    </xdr:to>
    <xdr:sp macro="" textlink="">
      <xdr:nvSpPr>
        <xdr:cNvPr id="29" name="Text Box 28">
          <a:extLst>
            <a:ext uri="{FF2B5EF4-FFF2-40B4-BE49-F238E27FC236}">
              <a16:creationId xmlns:a16="http://schemas.microsoft.com/office/drawing/2014/main" id="{1295657E-83D1-4586-BAB6-F661F13EA00A}"/>
            </a:ext>
          </a:extLst>
        </xdr:cNvPr>
        <xdr:cNvSpPr txBox="1">
          <a:spLocks noChangeArrowheads="1"/>
        </xdr:cNvSpPr>
      </xdr:nvSpPr>
      <xdr:spPr bwMode="auto">
        <a:xfrm>
          <a:off x="129063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55</xdr:row>
      <xdr:rowOff>0</xdr:rowOff>
    </xdr:from>
    <xdr:to>
      <xdr:col>6</xdr:col>
      <xdr:colOff>457200</xdr:colOff>
      <xdr:row>55</xdr:row>
      <xdr:rowOff>0</xdr:rowOff>
    </xdr:to>
    <xdr:sp macro="" textlink="">
      <xdr:nvSpPr>
        <xdr:cNvPr id="30" name="Text Box 29">
          <a:extLst>
            <a:ext uri="{FF2B5EF4-FFF2-40B4-BE49-F238E27FC236}">
              <a16:creationId xmlns:a16="http://schemas.microsoft.com/office/drawing/2014/main" id="{9B1AB6B2-C28E-48B9-9CC6-553422BEACDD}"/>
            </a:ext>
          </a:extLst>
        </xdr:cNvPr>
        <xdr:cNvSpPr txBox="1">
          <a:spLocks noChangeArrowheads="1"/>
        </xdr:cNvSpPr>
      </xdr:nvSpPr>
      <xdr:spPr bwMode="auto">
        <a:xfrm>
          <a:off x="129063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55</xdr:row>
      <xdr:rowOff>0</xdr:rowOff>
    </xdr:from>
    <xdr:to>
      <xdr:col>6</xdr:col>
      <xdr:colOff>457200</xdr:colOff>
      <xdr:row>55</xdr:row>
      <xdr:rowOff>0</xdr:rowOff>
    </xdr:to>
    <xdr:sp macro="" textlink="">
      <xdr:nvSpPr>
        <xdr:cNvPr id="31" name="Text Box 30">
          <a:extLst>
            <a:ext uri="{FF2B5EF4-FFF2-40B4-BE49-F238E27FC236}">
              <a16:creationId xmlns:a16="http://schemas.microsoft.com/office/drawing/2014/main" id="{DA282A8A-B796-4A29-95F5-35CCDFEED9D1}"/>
            </a:ext>
          </a:extLst>
        </xdr:cNvPr>
        <xdr:cNvSpPr txBox="1">
          <a:spLocks noChangeArrowheads="1"/>
        </xdr:cNvSpPr>
      </xdr:nvSpPr>
      <xdr:spPr bwMode="auto">
        <a:xfrm>
          <a:off x="129063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55</xdr:row>
      <xdr:rowOff>0</xdr:rowOff>
    </xdr:from>
    <xdr:to>
      <xdr:col>10</xdr:col>
      <xdr:colOff>333375</xdr:colOff>
      <xdr:row>55</xdr:row>
      <xdr:rowOff>0</xdr:rowOff>
    </xdr:to>
    <xdr:sp macro="" textlink="">
      <xdr:nvSpPr>
        <xdr:cNvPr id="32" name="Text Box 31">
          <a:extLst>
            <a:ext uri="{FF2B5EF4-FFF2-40B4-BE49-F238E27FC236}">
              <a16:creationId xmlns:a16="http://schemas.microsoft.com/office/drawing/2014/main" id="{C7D06349-69E0-40FB-8C75-1912BF4F69AF}"/>
            </a:ext>
          </a:extLst>
        </xdr:cNvPr>
        <xdr:cNvSpPr txBox="1">
          <a:spLocks noChangeArrowheads="1"/>
        </xdr:cNvSpPr>
      </xdr:nvSpPr>
      <xdr:spPr bwMode="auto">
        <a:xfrm>
          <a:off x="157257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33" name="Text Box 32">
          <a:extLst>
            <a:ext uri="{FF2B5EF4-FFF2-40B4-BE49-F238E27FC236}">
              <a16:creationId xmlns:a16="http://schemas.microsoft.com/office/drawing/2014/main" id="{88CC1F54-3E54-4FE5-9F5A-56C77B5627B1}"/>
            </a:ext>
          </a:extLst>
        </xdr:cNvPr>
        <xdr:cNvSpPr txBox="1">
          <a:spLocks noChangeArrowheads="1"/>
        </xdr:cNvSpPr>
      </xdr:nvSpPr>
      <xdr:spPr bwMode="auto">
        <a:xfrm>
          <a:off x="8153400" y="187833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1543050</xdr:colOff>
      <xdr:row>69</xdr:row>
      <xdr:rowOff>0</xdr:rowOff>
    </xdr:to>
    <xdr:sp macro="" textlink="">
      <xdr:nvSpPr>
        <xdr:cNvPr id="34" name="Text Box 33">
          <a:extLst>
            <a:ext uri="{FF2B5EF4-FFF2-40B4-BE49-F238E27FC236}">
              <a16:creationId xmlns:a16="http://schemas.microsoft.com/office/drawing/2014/main" id="{3438582F-7F1E-4AA3-81E7-1E67BCEA5A3F}"/>
            </a:ext>
          </a:extLst>
        </xdr:cNvPr>
        <xdr:cNvSpPr txBox="1">
          <a:spLocks noChangeArrowheads="1"/>
        </xdr:cNvSpPr>
      </xdr:nvSpPr>
      <xdr:spPr bwMode="auto">
        <a:xfrm>
          <a:off x="1171575" y="187833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35" name="Text Box 34">
          <a:extLst>
            <a:ext uri="{FF2B5EF4-FFF2-40B4-BE49-F238E27FC236}">
              <a16:creationId xmlns:a16="http://schemas.microsoft.com/office/drawing/2014/main" id="{AD4B819B-43E9-4F71-9571-885FC0B381A4}"/>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36" name="Text Box 35">
          <a:extLst>
            <a:ext uri="{FF2B5EF4-FFF2-40B4-BE49-F238E27FC236}">
              <a16:creationId xmlns:a16="http://schemas.microsoft.com/office/drawing/2014/main" id="{0CD7FB6B-5202-4334-BB4A-4E96E505084E}"/>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37" name="Text Box 36">
          <a:extLst>
            <a:ext uri="{FF2B5EF4-FFF2-40B4-BE49-F238E27FC236}">
              <a16:creationId xmlns:a16="http://schemas.microsoft.com/office/drawing/2014/main" id="{FB04563F-C4AF-4D35-934C-DB3F353E5656}"/>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DBD33F2B-2959-43D8-AACD-015BAFCB8150}"/>
            </a:ext>
          </a:extLst>
        </xdr:cNvPr>
        <xdr:cNvSpPr txBox="1">
          <a:spLocks noChangeArrowheads="1"/>
        </xdr:cNvSpPr>
      </xdr:nvSpPr>
      <xdr:spPr bwMode="auto">
        <a:xfrm>
          <a:off x="19050" y="14992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90E6901C-37F8-47B9-99D0-6857184A94F8}"/>
            </a:ext>
          </a:extLst>
        </xdr:cNvPr>
        <xdr:cNvSpPr txBox="1">
          <a:spLocks noChangeArrowheads="1"/>
        </xdr:cNvSpPr>
      </xdr:nvSpPr>
      <xdr:spPr bwMode="auto">
        <a:xfrm>
          <a:off x="19050" y="187833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A2936DA9-FADF-45CB-A627-396E8A68A15B}"/>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68099267-05FD-4628-B118-33E6DBCCF256}"/>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42" name="Text Box 41">
          <a:extLst>
            <a:ext uri="{FF2B5EF4-FFF2-40B4-BE49-F238E27FC236}">
              <a16:creationId xmlns:a16="http://schemas.microsoft.com/office/drawing/2014/main" id="{F5E25E69-73E7-40CC-915F-6A7F39E603B2}"/>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43" name="Text Box 42">
          <a:extLst>
            <a:ext uri="{FF2B5EF4-FFF2-40B4-BE49-F238E27FC236}">
              <a16:creationId xmlns:a16="http://schemas.microsoft.com/office/drawing/2014/main" id="{CF246B44-4204-4DDB-A6A8-392EDD8B1A15}"/>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44" name="Text Box 43">
          <a:extLst>
            <a:ext uri="{FF2B5EF4-FFF2-40B4-BE49-F238E27FC236}">
              <a16:creationId xmlns:a16="http://schemas.microsoft.com/office/drawing/2014/main" id="{283E4F04-6CC7-4C2A-9175-720F34D8D1FC}"/>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45" name="Text Box 44">
          <a:extLst>
            <a:ext uri="{FF2B5EF4-FFF2-40B4-BE49-F238E27FC236}">
              <a16:creationId xmlns:a16="http://schemas.microsoft.com/office/drawing/2014/main" id="{91052191-EF7C-494A-B900-E46850D0EB32}"/>
            </a:ext>
          </a:extLst>
        </xdr:cNvPr>
        <xdr:cNvSpPr txBox="1">
          <a:spLocks noChangeArrowheads="1"/>
        </xdr:cNvSpPr>
      </xdr:nvSpPr>
      <xdr:spPr bwMode="auto">
        <a:xfrm>
          <a:off x="157257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46" name="Text Box 45">
          <a:extLst>
            <a:ext uri="{FF2B5EF4-FFF2-40B4-BE49-F238E27FC236}">
              <a16:creationId xmlns:a16="http://schemas.microsoft.com/office/drawing/2014/main" id="{B8FE090F-F048-4BEB-A03B-014B6CC153DA}"/>
            </a:ext>
          </a:extLst>
        </xdr:cNvPr>
        <xdr:cNvSpPr txBox="1">
          <a:spLocks noChangeArrowheads="1"/>
        </xdr:cNvSpPr>
      </xdr:nvSpPr>
      <xdr:spPr bwMode="auto">
        <a:xfrm>
          <a:off x="8153400" y="20326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1543050</xdr:colOff>
      <xdr:row>76</xdr:row>
      <xdr:rowOff>0</xdr:rowOff>
    </xdr:to>
    <xdr:sp macro="" textlink="">
      <xdr:nvSpPr>
        <xdr:cNvPr id="47" name="Text Box 46">
          <a:extLst>
            <a:ext uri="{FF2B5EF4-FFF2-40B4-BE49-F238E27FC236}">
              <a16:creationId xmlns:a16="http://schemas.microsoft.com/office/drawing/2014/main" id="{56FA5D0F-B6AF-477F-BF83-900CDFB96F9B}"/>
            </a:ext>
          </a:extLst>
        </xdr:cNvPr>
        <xdr:cNvSpPr txBox="1">
          <a:spLocks noChangeArrowheads="1"/>
        </xdr:cNvSpPr>
      </xdr:nvSpPr>
      <xdr:spPr bwMode="auto">
        <a:xfrm>
          <a:off x="1171575" y="205835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48" name="Text Box 47">
          <a:extLst>
            <a:ext uri="{FF2B5EF4-FFF2-40B4-BE49-F238E27FC236}">
              <a16:creationId xmlns:a16="http://schemas.microsoft.com/office/drawing/2014/main" id="{F619A9DC-3336-40F1-98A9-343E5E4C4DD7}"/>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49" name="Text Box 48">
          <a:extLst>
            <a:ext uri="{FF2B5EF4-FFF2-40B4-BE49-F238E27FC236}">
              <a16:creationId xmlns:a16="http://schemas.microsoft.com/office/drawing/2014/main" id="{20B664C1-2024-451C-96FD-17843CF0EDEB}"/>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50" name="Text Box 49">
          <a:extLst>
            <a:ext uri="{FF2B5EF4-FFF2-40B4-BE49-F238E27FC236}">
              <a16:creationId xmlns:a16="http://schemas.microsoft.com/office/drawing/2014/main" id="{AB567D25-DC4B-4E58-9006-54D98EF59996}"/>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C51881B-7E64-4725-8A4B-35E9F7E89BFE}"/>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52" name="Text Box 1">
          <a:extLst>
            <a:ext uri="{FF2B5EF4-FFF2-40B4-BE49-F238E27FC236}">
              <a16:creationId xmlns:a16="http://schemas.microsoft.com/office/drawing/2014/main" id="{17A886F2-4897-4B25-A71B-6C8AB433924B}"/>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53" name="Text Box 2">
          <a:extLst>
            <a:ext uri="{FF2B5EF4-FFF2-40B4-BE49-F238E27FC236}">
              <a16:creationId xmlns:a16="http://schemas.microsoft.com/office/drawing/2014/main" id="{50314CA2-7A75-4AC1-BC7A-56A3B5BB8494}"/>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54" name="Text Box 3">
          <a:extLst>
            <a:ext uri="{FF2B5EF4-FFF2-40B4-BE49-F238E27FC236}">
              <a16:creationId xmlns:a16="http://schemas.microsoft.com/office/drawing/2014/main" id="{26BA519E-B221-4368-879A-6A85B6037BF7}"/>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55" name="Text Box 4">
          <a:extLst>
            <a:ext uri="{FF2B5EF4-FFF2-40B4-BE49-F238E27FC236}">
              <a16:creationId xmlns:a16="http://schemas.microsoft.com/office/drawing/2014/main" id="{91C547C3-A69E-4A06-8DFD-39FAB9C1EFEF}"/>
            </a:ext>
          </a:extLst>
        </xdr:cNvPr>
        <xdr:cNvSpPr txBox="1">
          <a:spLocks noChangeArrowheads="1"/>
        </xdr:cNvSpPr>
      </xdr:nvSpPr>
      <xdr:spPr bwMode="auto">
        <a:xfrm>
          <a:off x="157257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56" name="Text Box 5">
          <a:extLst>
            <a:ext uri="{FF2B5EF4-FFF2-40B4-BE49-F238E27FC236}">
              <a16:creationId xmlns:a16="http://schemas.microsoft.com/office/drawing/2014/main" id="{FDFCB2BC-0D19-493B-A5E1-EBA0EB1D383C}"/>
            </a:ext>
          </a:extLst>
        </xdr:cNvPr>
        <xdr:cNvSpPr txBox="1">
          <a:spLocks noChangeArrowheads="1"/>
        </xdr:cNvSpPr>
      </xdr:nvSpPr>
      <xdr:spPr bwMode="auto">
        <a:xfrm>
          <a:off x="8153400"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1</xdr:row>
      <xdr:rowOff>0</xdr:rowOff>
    </xdr:from>
    <xdr:to>
      <xdr:col>1</xdr:col>
      <xdr:colOff>1543050</xdr:colOff>
      <xdr:row>1</xdr:row>
      <xdr:rowOff>0</xdr:rowOff>
    </xdr:to>
    <xdr:sp macro="" textlink="">
      <xdr:nvSpPr>
        <xdr:cNvPr id="57" name="Text Box 6">
          <a:extLst>
            <a:ext uri="{FF2B5EF4-FFF2-40B4-BE49-F238E27FC236}">
              <a16:creationId xmlns:a16="http://schemas.microsoft.com/office/drawing/2014/main" id="{8A2D126D-DE36-4D6F-9304-6F245F416F06}"/>
            </a:ext>
          </a:extLst>
        </xdr:cNvPr>
        <xdr:cNvSpPr txBox="1">
          <a:spLocks noChangeArrowheads="1"/>
        </xdr:cNvSpPr>
      </xdr:nvSpPr>
      <xdr:spPr bwMode="auto">
        <a:xfrm>
          <a:off x="11715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58" name="Text Box 7">
          <a:extLst>
            <a:ext uri="{FF2B5EF4-FFF2-40B4-BE49-F238E27FC236}">
              <a16:creationId xmlns:a16="http://schemas.microsoft.com/office/drawing/2014/main" id="{26399D8B-7328-4229-B10F-ABEFB4CB841A}"/>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59" name="Text Box 8">
          <a:extLst>
            <a:ext uri="{FF2B5EF4-FFF2-40B4-BE49-F238E27FC236}">
              <a16:creationId xmlns:a16="http://schemas.microsoft.com/office/drawing/2014/main" id="{FFE2B865-EFC8-459D-B835-7E822AF43141}"/>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60" name="Text Box 9">
          <a:extLst>
            <a:ext uri="{FF2B5EF4-FFF2-40B4-BE49-F238E27FC236}">
              <a16:creationId xmlns:a16="http://schemas.microsoft.com/office/drawing/2014/main" id="{F2C787F4-4D99-4FD8-A7A6-96EE112F784B}"/>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45E7C71-F66E-4DF8-B623-5823C24F5C21}"/>
            </a:ext>
          </a:extLst>
        </xdr:cNvPr>
        <xdr:cNvSpPr txBox="1">
          <a:spLocks noChangeArrowheads="1"/>
        </xdr:cNvSpPr>
      </xdr:nvSpPr>
      <xdr:spPr bwMode="auto">
        <a:xfrm>
          <a:off x="19050" y="257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62" name="Text Box 11">
          <a:extLst>
            <a:ext uri="{FF2B5EF4-FFF2-40B4-BE49-F238E27FC236}">
              <a16:creationId xmlns:a16="http://schemas.microsoft.com/office/drawing/2014/main" id="{BB991CF1-BEE6-4CD2-B9DA-5A5A1222EBCA}"/>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63" name="Text Box 12">
          <a:extLst>
            <a:ext uri="{FF2B5EF4-FFF2-40B4-BE49-F238E27FC236}">
              <a16:creationId xmlns:a16="http://schemas.microsoft.com/office/drawing/2014/main" id="{91CF0B3E-C871-4BD2-98C4-EAC80B879164}"/>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64" name="Text Box 13">
          <a:extLst>
            <a:ext uri="{FF2B5EF4-FFF2-40B4-BE49-F238E27FC236}">
              <a16:creationId xmlns:a16="http://schemas.microsoft.com/office/drawing/2014/main" id="{5D95A165-9900-40C6-BD32-4F8696094E2D}"/>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65" name="Text Box 14">
          <a:extLst>
            <a:ext uri="{FF2B5EF4-FFF2-40B4-BE49-F238E27FC236}">
              <a16:creationId xmlns:a16="http://schemas.microsoft.com/office/drawing/2014/main" id="{F698CE11-70C1-4BE3-8A87-3D529778DF70}"/>
            </a:ext>
          </a:extLst>
        </xdr:cNvPr>
        <xdr:cNvSpPr txBox="1">
          <a:spLocks noChangeArrowheads="1"/>
        </xdr:cNvSpPr>
      </xdr:nvSpPr>
      <xdr:spPr bwMode="auto">
        <a:xfrm>
          <a:off x="157257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66" name="Text Box 15">
          <a:extLst>
            <a:ext uri="{FF2B5EF4-FFF2-40B4-BE49-F238E27FC236}">
              <a16:creationId xmlns:a16="http://schemas.microsoft.com/office/drawing/2014/main" id="{CB94FB8F-1EDD-4794-8AA0-EFA2CD696DE4}"/>
            </a:ext>
          </a:extLst>
        </xdr:cNvPr>
        <xdr:cNvSpPr txBox="1">
          <a:spLocks noChangeArrowheads="1"/>
        </xdr:cNvSpPr>
      </xdr:nvSpPr>
      <xdr:spPr bwMode="auto">
        <a:xfrm>
          <a:off x="8153400" y="198120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1543050</xdr:colOff>
      <xdr:row>73</xdr:row>
      <xdr:rowOff>0</xdr:rowOff>
    </xdr:to>
    <xdr:sp macro="" textlink="">
      <xdr:nvSpPr>
        <xdr:cNvPr id="67" name="Text Box 16">
          <a:extLst>
            <a:ext uri="{FF2B5EF4-FFF2-40B4-BE49-F238E27FC236}">
              <a16:creationId xmlns:a16="http://schemas.microsoft.com/office/drawing/2014/main" id="{4388B1CB-3A54-47CC-A440-511C31E642F5}"/>
            </a:ext>
          </a:extLst>
        </xdr:cNvPr>
        <xdr:cNvSpPr txBox="1">
          <a:spLocks noChangeArrowheads="1"/>
        </xdr:cNvSpPr>
      </xdr:nvSpPr>
      <xdr:spPr bwMode="auto">
        <a:xfrm>
          <a:off x="11715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68" name="Text Box 17">
          <a:extLst>
            <a:ext uri="{FF2B5EF4-FFF2-40B4-BE49-F238E27FC236}">
              <a16:creationId xmlns:a16="http://schemas.microsoft.com/office/drawing/2014/main" id="{C7EF3782-3D1F-46D2-8AB8-1EBF4B922480}"/>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69" name="Text Box 18">
          <a:extLst>
            <a:ext uri="{FF2B5EF4-FFF2-40B4-BE49-F238E27FC236}">
              <a16:creationId xmlns:a16="http://schemas.microsoft.com/office/drawing/2014/main" id="{B2620B79-C4AE-454F-A13B-840F117637D4}"/>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70" name="Text Box 19">
          <a:extLst>
            <a:ext uri="{FF2B5EF4-FFF2-40B4-BE49-F238E27FC236}">
              <a16:creationId xmlns:a16="http://schemas.microsoft.com/office/drawing/2014/main" id="{1F8835B8-750A-47C1-B464-34938C93B92D}"/>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C28649D-9530-4537-A673-E14D9E832E65}"/>
            </a:ext>
          </a:extLst>
        </xdr:cNvPr>
        <xdr:cNvSpPr txBox="1">
          <a:spLocks noChangeArrowheads="1"/>
        </xdr:cNvSpPr>
      </xdr:nvSpPr>
      <xdr:spPr bwMode="auto">
        <a:xfrm>
          <a:off x="19050" y="190404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72" name="Text Box 21">
          <a:extLst>
            <a:ext uri="{FF2B5EF4-FFF2-40B4-BE49-F238E27FC236}">
              <a16:creationId xmlns:a16="http://schemas.microsoft.com/office/drawing/2014/main" id="{95A52371-7BB4-4719-A463-B596553D7876}"/>
            </a:ext>
          </a:extLst>
        </xdr:cNvPr>
        <xdr:cNvSpPr txBox="1">
          <a:spLocks noChangeArrowheads="1"/>
        </xdr:cNvSpPr>
      </xdr:nvSpPr>
      <xdr:spPr bwMode="auto">
        <a:xfrm>
          <a:off x="13373100" y="19040475"/>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73" name="Text Box 22">
          <a:extLst>
            <a:ext uri="{FF2B5EF4-FFF2-40B4-BE49-F238E27FC236}">
              <a16:creationId xmlns:a16="http://schemas.microsoft.com/office/drawing/2014/main" id="{1AC637B7-A19D-479F-AFD3-DFB02DF9DFD8}"/>
            </a:ext>
          </a:extLst>
        </xdr:cNvPr>
        <xdr:cNvSpPr txBox="1">
          <a:spLocks noChangeArrowheads="1"/>
        </xdr:cNvSpPr>
      </xdr:nvSpPr>
      <xdr:spPr bwMode="auto">
        <a:xfrm>
          <a:off x="8086725" y="198120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74" name="Text Box 23">
          <a:extLst>
            <a:ext uri="{FF2B5EF4-FFF2-40B4-BE49-F238E27FC236}">
              <a16:creationId xmlns:a16="http://schemas.microsoft.com/office/drawing/2014/main" id="{23C83F3F-3859-4422-ACB3-0A4DB6290530}"/>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75" name="Text Box 24">
          <a:extLst>
            <a:ext uri="{FF2B5EF4-FFF2-40B4-BE49-F238E27FC236}">
              <a16:creationId xmlns:a16="http://schemas.microsoft.com/office/drawing/2014/main" id="{0433980B-99FF-4795-A8BC-52F121C17C08}"/>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76" name="Text Box 25">
          <a:extLst>
            <a:ext uri="{FF2B5EF4-FFF2-40B4-BE49-F238E27FC236}">
              <a16:creationId xmlns:a16="http://schemas.microsoft.com/office/drawing/2014/main" id="{9C6475FC-854E-417E-9927-8BBF42136143}"/>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77" name="Text Box 26">
          <a:extLst>
            <a:ext uri="{FF2B5EF4-FFF2-40B4-BE49-F238E27FC236}">
              <a16:creationId xmlns:a16="http://schemas.microsoft.com/office/drawing/2014/main" id="{B23234EC-D243-422F-8505-82CF0E58857B}"/>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F9B199F1-F3DD-4774-94C3-C994044549B1}"/>
            </a:ext>
          </a:extLst>
        </xdr:cNvPr>
        <xdr:cNvSpPr txBox="1">
          <a:spLocks noChangeArrowheads="1"/>
        </xdr:cNvSpPr>
      </xdr:nvSpPr>
      <xdr:spPr bwMode="auto">
        <a:xfrm>
          <a:off x="19050" y="124015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55</xdr:row>
      <xdr:rowOff>0</xdr:rowOff>
    </xdr:from>
    <xdr:to>
      <xdr:col>6</xdr:col>
      <xdr:colOff>457200</xdr:colOff>
      <xdr:row>55</xdr:row>
      <xdr:rowOff>0</xdr:rowOff>
    </xdr:to>
    <xdr:sp macro="" textlink="">
      <xdr:nvSpPr>
        <xdr:cNvPr id="79" name="Text Box 28">
          <a:extLst>
            <a:ext uri="{FF2B5EF4-FFF2-40B4-BE49-F238E27FC236}">
              <a16:creationId xmlns:a16="http://schemas.microsoft.com/office/drawing/2014/main" id="{908D4CE7-0863-4360-A028-BB0A5CBF40AA}"/>
            </a:ext>
          </a:extLst>
        </xdr:cNvPr>
        <xdr:cNvSpPr txBox="1">
          <a:spLocks noChangeArrowheads="1"/>
        </xdr:cNvSpPr>
      </xdr:nvSpPr>
      <xdr:spPr bwMode="auto">
        <a:xfrm>
          <a:off x="129063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55</xdr:row>
      <xdr:rowOff>0</xdr:rowOff>
    </xdr:from>
    <xdr:to>
      <xdr:col>6</xdr:col>
      <xdr:colOff>457200</xdr:colOff>
      <xdr:row>55</xdr:row>
      <xdr:rowOff>0</xdr:rowOff>
    </xdr:to>
    <xdr:sp macro="" textlink="">
      <xdr:nvSpPr>
        <xdr:cNvPr id="80" name="Text Box 29">
          <a:extLst>
            <a:ext uri="{FF2B5EF4-FFF2-40B4-BE49-F238E27FC236}">
              <a16:creationId xmlns:a16="http://schemas.microsoft.com/office/drawing/2014/main" id="{975EE27E-792A-4A37-BDEF-0B1E9E828130}"/>
            </a:ext>
          </a:extLst>
        </xdr:cNvPr>
        <xdr:cNvSpPr txBox="1">
          <a:spLocks noChangeArrowheads="1"/>
        </xdr:cNvSpPr>
      </xdr:nvSpPr>
      <xdr:spPr bwMode="auto">
        <a:xfrm>
          <a:off x="129063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55</xdr:row>
      <xdr:rowOff>0</xdr:rowOff>
    </xdr:from>
    <xdr:to>
      <xdr:col>6</xdr:col>
      <xdr:colOff>457200</xdr:colOff>
      <xdr:row>55</xdr:row>
      <xdr:rowOff>0</xdr:rowOff>
    </xdr:to>
    <xdr:sp macro="" textlink="">
      <xdr:nvSpPr>
        <xdr:cNvPr id="81" name="Text Box 30">
          <a:extLst>
            <a:ext uri="{FF2B5EF4-FFF2-40B4-BE49-F238E27FC236}">
              <a16:creationId xmlns:a16="http://schemas.microsoft.com/office/drawing/2014/main" id="{621250AD-1528-4A8C-895B-E5393E0A3C19}"/>
            </a:ext>
          </a:extLst>
        </xdr:cNvPr>
        <xdr:cNvSpPr txBox="1">
          <a:spLocks noChangeArrowheads="1"/>
        </xdr:cNvSpPr>
      </xdr:nvSpPr>
      <xdr:spPr bwMode="auto">
        <a:xfrm>
          <a:off x="129063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55</xdr:row>
      <xdr:rowOff>0</xdr:rowOff>
    </xdr:from>
    <xdr:to>
      <xdr:col>10</xdr:col>
      <xdr:colOff>333375</xdr:colOff>
      <xdr:row>55</xdr:row>
      <xdr:rowOff>0</xdr:rowOff>
    </xdr:to>
    <xdr:sp macro="" textlink="">
      <xdr:nvSpPr>
        <xdr:cNvPr id="82" name="Text Box 31">
          <a:extLst>
            <a:ext uri="{FF2B5EF4-FFF2-40B4-BE49-F238E27FC236}">
              <a16:creationId xmlns:a16="http://schemas.microsoft.com/office/drawing/2014/main" id="{5F0FD823-B9AA-4904-9D7F-713CA4014F02}"/>
            </a:ext>
          </a:extLst>
        </xdr:cNvPr>
        <xdr:cNvSpPr txBox="1">
          <a:spLocks noChangeArrowheads="1"/>
        </xdr:cNvSpPr>
      </xdr:nvSpPr>
      <xdr:spPr bwMode="auto">
        <a:xfrm>
          <a:off x="15725775" y="14992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83" name="Text Box 32">
          <a:extLst>
            <a:ext uri="{FF2B5EF4-FFF2-40B4-BE49-F238E27FC236}">
              <a16:creationId xmlns:a16="http://schemas.microsoft.com/office/drawing/2014/main" id="{D9461229-2505-4A4A-8E42-A47EC1FEC25E}"/>
            </a:ext>
          </a:extLst>
        </xdr:cNvPr>
        <xdr:cNvSpPr txBox="1">
          <a:spLocks noChangeArrowheads="1"/>
        </xdr:cNvSpPr>
      </xdr:nvSpPr>
      <xdr:spPr bwMode="auto">
        <a:xfrm>
          <a:off x="8153400" y="187833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1543050</xdr:colOff>
      <xdr:row>69</xdr:row>
      <xdr:rowOff>0</xdr:rowOff>
    </xdr:to>
    <xdr:sp macro="" textlink="">
      <xdr:nvSpPr>
        <xdr:cNvPr id="84" name="Text Box 33">
          <a:extLst>
            <a:ext uri="{FF2B5EF4-FFF2-40B4-BE49-F238E27FC236}">
              <a16:creationId xmlns:a16="http://schemas.microsoft.com/office/drawing/2014/main" id="{71BCF4FC-E009-4776-BC66-DC233C924525}"/>
            </a:ext>
          </a:extLst>
        </xdr:cNvPr>
        <xdr:cNvSpPr txBox="1">
          <a:spLocks noChangeArrowheads="1"/>
        </xdr:cNvSpPr>
      </xdr:nvSpPr>
      <xdr:spPr bwMode="auto">
        <a:xfrm>
          <a:off x="1171575" y="187833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85" name="Text Box 34">
          <a:extLst>
            <a:ext uri="{FF2B5EF4-FFF2-40B4-BE49-F238E27FC236}">
              <a16:creationId xmlns:a16="http://schemas.microsoft.com/office/drawing/2014/main" id="{B6186B4F-44C2-4BB9-B3B7-7393EAE838A5}"/>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86" name="Text Box 35">
          <a:extLst>
            <a:ext uri="{FF2B5EF4-FFF2-40B4-BE49-F238E27FC236}">
              <a16:creationId xmlns:a16="http://schemas.microsoft.com/office/drawing/2014/main" id="{181232A1-D49E-44C5-99B0-177D3ACEF1E2}"/>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87" name="Text Box 36">
          <a:extLst>
            <a:ext uri="{FF2B5EF4-FFF2-40B4-BE49-F238E27FC236}">
              <a16:creationId xmlns:a16="http://schemas.microsoft.com/office/drawing/2014/main" id="{7BCD371F-6A32-4945-9AA0-9CD04D854393}"/>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BD6C84D3-5F85-4934-8424-243C928E40EA}"/>
            </a:ext>
          </a:extLst>
        </xdr:cNvPr>
        <xdr:cNvSpPr txBox="1">
          <a:spLocks noChangeArrowheads="1"/>
        </xdr:cNvSpPr>
      </xdr:nvSpPr>
      <xdr:spPr bwMode="auto">
        <a:xfrm>
          <a:off x="19050" y="14992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5EE3CB95-7CFF-40AD-95FF-8B668151F444}"/>
            </a:ext>
          </a:extLst>
        </xdr:cNvPr>
        <xdr:cNvSpPr txBox="1">
          <a:spLocks noChangeArrowheads="1"/>
        </xdr:cNvSpPr>
      </xdr:nvSpPr>
      <xdr:spPr bwMode="auto">
        <a:xfrm>
          <a:off x="19050" y="187833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79198668-DEBF-4A6B-8B22-7E696607AD06}"/>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D3593245-90D2-4990-B221-B7195E1D1FD2}"/>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92" name="Text Box 41">
          <a:extLst>
            <a:ext uri="{FF2B5EF4-FFF2-40B4-BE49-F238E27FC236}">
              <a16:creationId xmlns:a16="http://schemas.microsoft.com/office/drawing/2014/main" id="{DD80071F-7665-47B8-B443-51B510A610E8}"/>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93" name="Text Box 42">
          <a:extLst>
            <a:ext uri="{FF2B5EF4-FFF2-40B4-BE49-F238E27FC236}">
              <a16:creationId xmlns:a16="http://schemas.microsoft.com/office/drawing/2014/main" id="{2847BD52-A94D-4184-9DA1-0F1D5D03489A}"/>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94" name="Text Box 43">
          <a:extLst>
            <a:ext uri="{FF2B5EF4-FFF2-40B4-BE49-F238E27FC236}">
              <a16:creationId xmlns:a16="http://schemas.microsoft.com/office/drawing/2014/main" id="{1B5FBE0A-CA54-4197-AAFB-CB07A7F56C4E}"/>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95" name="Text Box 44">
          <a:extLst>
            <a:ext uri="{FF2B5EF4-FFF2-40B4-BE49-F238E27FC236}">
              <a16:creationId xmlns:a16="http://schemas.microsoft.com/office/drawing/2014/main" id="{ACC76F3B-763D-4EA5-B727-43693BBF7BE2}"/>
            </a:ext>
          </a:extLst>
        </xdr:cNvPr>
        <xdr:cNvSpPr txBox="1">
          <a:spLocks noChangeArrowheads="1"/>
        </xdr:cNvSpPr>
      </xdr:nvSpPr>
      <xdr:spPr bwMode="auto">
        <a:xfrm>
          <a:off x="157257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96" name="Text Box 45">
          <a:extLst>
            <a:ext uri="{FF2B5EF4-FFF2-40B4-BE49-F238E27FC236}">
              <a16:creationId xmlns:a16="http://schemas.microsoft.com/office/drawing/2014/main" id="{AC968A81-FCAD-409D-8078-70BF81F56DE3}"/>
            </a:ext>
          </a:extLst>
        </xdr:cNvPr>
        <xdr:cNvSpPr txBox="1">
          <a:spLocks noChangeArrowheads="1"/>
        </xdr:cNvSpPr>
      </xdr:nvSpPr>
      <xdr:spPr bwMode="auto">
        <a:xfrm>
          <a:off x="8153400" y="20326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1543050</xdr:colOff>
      <xdr:row>76</xdr:row>
      <xdr:rowOff>0</xdr:rowOff>
    </xdr:to>
    <xdr:sp macro="" textlink="">
      <xdr:nvSpPr>
        <xdr:cNvPr id="97" name="Text Box 46">
          <a:extLst>
            <a:ext uri="{FF2B5EF4-FFF2-40B4-BE49-F238E27FC236}">
              <a16:creationId xmlns:a16="http://schemas.microsoft.com/office/drawing/2014/main" id="{D28CCE47-A59E-418C-86D8-0EF724FBA012}"/>
            </a:ext>
          </a:extLst>
        </xdr:cNvPr>
        <xdr:cNvSpPr txBox="1">
          <a:spLocks noChangeArrowheads="1"/>
        </xdr:cNvSpPr>
      </xdr:nvSpPr>
      <xdr:spPr bwMode="auto">
        <a:xfrm>
          <a:off x="1171575" y="205835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98" name="Text Box 47">
          <a:extLst>
            <a:ext uri="{FF2B5EF4-FFF2-40B4-BE49-F238E27FC236}">
              <a16:creationId xmlns:a16="http://schemas.microsoft.com/office/drawing/2014/main" id="{A1B7EB40-B048-4887-AC0C-BD97AF1E51EC}"/>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99" name="Text Box 48">
          <a:extLst>
            <a:ext uri="{FF2B5EF4-FFF2-40B4-BE49-F238E27FC236}">
              <a16:creationId xmlns:a16="http://schemas.microsoft.com/office/drawing/2014/main" id="{378E7945-509D-4245-96B4-62383ADFBA6D}"/>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00" name="Text Box 49">
          <a:extLst>
            <a:ext uri="{FF2B5EF4-FFF2-40B4-BE49-F238E27FC236}">
              <a16:creationId xmlns:a16="http://schemas.microsoft.com/office/drawing/2014/main" id="{CDF045ED-EE87-44C0-B08E-97740F3D4127}"/>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61B93D2-29B0-4F83-8423-AFB79A0A6639}"/>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102" name="Text Box 1">
          <a:extLst>
            <a:ext uri="{FF2B5EF4-FFF2-40B4-BE49-F238E27FC236}">
              <a16:creationId xmlns:a16="http://schemas.microsoft.com/office/drawing/2014/main" id="{F5C719FF-EC79-4EC2-B4A0-F0B905FC2089}"/>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103" name="Text Box 2">
          <a:extLst>
            <a:ext uri="{FF2B5EF4-FFF2-40B4-BE49-F238E27FC236}">
              <a16:creationId xmlns:a16="http://schemas.microsoft.com/office/drawing/2014/main" id="{7CC41343-6BB0-4207-83A4-AA5AE60FF05C}"/>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104" name="Text Box 3">
          <a:extLst>
            <a:ext uri="{FF2B5EF4-FFF2-40B4-BE49-F238E27FC236}">
              <a16:creationId xmlns:a16="http://schemas.microsoft.com/office/drawing/2014/main" id="{8BAD4D43-2EE5-4CD4-9D45-990565C07094}"/>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105" name="Text Box 4">
          <a:extLst>
            <a:ext uri="{FF2B5EF4-FFF2-40B4-BE49-F238E27FC236}">
              <a16:creationId xmlns:a16="http://schemas.microsoft.com/office/drawing/2014/main" id="{010E9374-1AD4-4084-9C36-9F11096DC88B}"/>
            </a:ext>
          </a:extLst>
        </xdr:cNvPr>
        <xdr:cNvSpPr txBox="1">
          <a:spLocks noChangeArrowheads="1"/>
        </xdr:cNvSpPr>
      </xdr:nvSpPr>
      <xdr:spPr bwMode="auto">
        <a:xfrm>
          <a:off x="157257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106" name="Text Box 5">
          <a:extLst>
            <a:ext uri="{FF2B5EF4-FFF2-40B4-BE49-F238E27FC236}">
              <a16:creationId xmlns:a16="http://schemas.microsoft.com/office/drawing/2014/main" id="{41FD4742-9C1C-41B3-B9CD-4D8208EFB33B}"/>
            </a:ext>
          </a:extLst>
        </xdr:cNvPr>
        <xdr:cNvSpPr txBox="1">
          <a:spLocks noChangeArrowheads="1"/>
        </xdr:cNvSpPr>
      </xdr:nvSpPr>
      <xdr:spPr bwMode="auto">
        <a:xfrm>
          <a:off x="8153400"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1</xdr:row>
      <xdr:rowOff>0</xdr:rowOff>
    </xdr:from>
    <xdr:to>
      <xdr:col>1</xdr:col>
      <xdr:colOff>1543050</xdr:colOff>
      <xdr:row>1</xdr:row>
      <xdr:rowOff>0</xdr:rowOff>
    </xdr:to>
    <xdr:sp macro="" textlink="">
      <xdr:nvSpPr>
        <xdr:cNvPr id="107" name="Text Box 6">
          <a:extLst>
            <a:ext uri="{FF2B5EF4-FFF2-40B4-BE49-F238E27FC236}">
              <a16:creationId xmlns:a16="http://schemas.microsoft.com/office/drawing/2014/main" id="{D2C0DF92-2A71-45E3-9909-635409109F01}"/>
            </a:ext>
          </a:extLst>
        </xdr:cNvPr>
        <xdr:cNvSpPr txBox="1">
          <a:spLocks noChangeArrowheads="1"/>
        </xdr:cNvSpPr>
      </xdr:nvSpPr>
      <xdr:spPr bwMode="auto">
        <a:xfrm>
          <a:off x="11715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08" name="Text Box 7">
          <a:extLst>
            <a:ext uri="{FF2B5EF4-FFF2-40B4-BE49-F238E27FC236}">
              <a16:creationId xmlns:a16="http://schemas.microsoft.com/office/drawing/2014/main" id="{8C7D0511-52B6-4470-894D-6B843E36908A}"/>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09" name="Text Box 8">
          <a:extLst>
            <a:ext uri="{FF2B5EF4-FFF2-40B4-BE49-F238E27FC236}">
              <a16:creationId xmlns:a16="http://schemas.microsoft.com/office/drawing/2014/main" id="{4144C9C6-7232-401E-AB98-4361F02E1628}"/>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10" name="Text Box 9">
          <a:extLst>
            <a:ext uri="{FF2B5EF4-FFF2-40B4-BE49-F238E27FC236}">
              <a16:creationId xmlns:a16="http://schemas.microsoft.com/office/drawing/2014/main" id="{F7FB4387-A90A-4527-A508-8437271ABCE1}"/>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3121D01A-B35C-4D31-BBD9-CC63978ECFFE}"/>
            </a:ext>
          </a:extLst>
        </xdr:cNvPr>
        <xdr:cNvSpPr txBox="1">
          <a:spLocks noChangeArrowheads="1"/>
        </xdr:cNvSpPr>
      </xdr:nvSpPr>
      <xdr:spPr bwMode="auto">
        <a:xfrm>
          <a:off x="19050" y="257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12" name="Text Box 11">
          <a:extLst>
            <a:ext uri="{FF2B5EF4-FFF2-40B4-BE49-F238E27FC236}">
              <a16:creationId xmlns:a16="http://schemas.microsoft.com/office/drawing/2014/main" id="{4BCCB896-DE22-4F6B-9220-F5DC19A02C22}"/>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13" name="Text Box 12">
          <a:extLst>
            <a:ext uri="{FF2B5EF4-FFF2-40B4-BE49-F238E27FC236}">
              <a16:creationId xmlns:a16="http://schemas.microsoft.com/office/drawing/2014/main" id="{3679C044-D6E7-45F2-A0A4-BCB9B9F6A06C}"/>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14" name="Text Box 13">
          <a:extLst>
            <a:ext uri="{FF2B5EF4-FFF2-40B4-BE49-F238E27FC236}">
              <a16:creationId xmlns:a16="http://schemas.microsoft.com/office/drawing/2014/main" id="{A0BD0472-D182-4F8D-927A-D4605F839BD2}"/>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115" name="Text Box 14">
          <a:extLst>
            <a:ext uri="{FF2B5EF4-FFF2-40B4-BE49-F238E27FC236}">
              <a16:creationId xmlns:a16="http://schemas.microsoft.com/office/drawing/2014/main" id="{9F01CB5A-AEA0-4936-838F-89E63440D793}"/>
            </a:ext>
          </a:extLst>
        </xdr:cNvPr>
        <xdr:cNvSpPr txBox="1">
          <a:spLocks noChangeArrowheads="1"/>
        </xdr:cNvSpPr>
      </xdr:nvSpPr>
      <xdr:spPr bwMode="auto">
        <a:xfrm>
          <a:off x="157257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116" name="Text Box 15">
          <a:extLst>
            <a:ext uri="{FF2B5EF4-FFF2-40B4-BE49-F238E27FC236}">
              <a16:creationId xmlns:a16="http://schemas.microsoft.com/office/drawing/2014/main" id="{6AFDC352-D27A-4322-8D14-9FAA3445E39F}"/>
            </a:ext>
          </a:extLst>
        </xdr:cNvPr>
        <xdr:cNvSpPr txBox="1">
          <a:spLocks noChangeArrowheads="1"/>
        </xdr:cNvSpPr>
      </xdr:nvSpPr>
      <xdr:spPr bwMode="auto">
        <a:xfrm>
          <a:off x="8153400" y="198120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1543050</xdr:colOff>
      <xdr:row>73</xdr:row>
      <xdr:rowOff>0</xdr:rowOff>
    </xdr:to>
    <xdr:sp macro="" textlink="">
      <xdr:nvSpPr>
        <xdr:cNvPr id="117" name="Text Box 16">
          <a:extLst>
            <a:ext uri="{FF2B5EF4-FFF2-40B4-BE49-F238E27FC236}">
              <a16:creationId xmlns:a16="http://schemas.microsoft.com/office/drawing/2014/main" id="{288A4AD6-C5DD-4B62-B230-6F5AF20D7F09}"/>
            </a:ext>
          </a:extLst>
        </xdr:cNvPr>
        <xdr:cNvSpPr txBox="1">
          <a:spLocks noChangeArrowheads="1"/>
        </xdr:cNvSpPr>
      </xdr:nvSpPr>
      <xdr:spPr bwMode="auto">
        <a:xfrm>
          <a:off x="11715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18" name="Text Box 17">
          <a:extLst>
            <a:ext uri="{FF2B5EF4-FFF2-40B4-BE49-F238E27FC236}">
              <a16:creationId xmlns:a16="http://schemas.microsoft.com/office/drawing/2014/main" id="{EFBD2876-9780-4944-A3B0-FF50CBF71C1B}"/>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19" name="Text Box 18">
          <a:extLst>
            <a:ext uri="{FF2B5EF4-FFF2-40B4-BE49-F238E27FC236}">
              <a16:creationId xmlns:a16="http://schemas.microsoft.com/office/drawing/2014/main" id="{A6075DF6-F46F-4DC4-A6E6-1336E170D120}"/>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20" name="Text Box 19">
          <a:extLst>
            <a:ext uri="{FF2B5EF4-FFF2-40B4-BE49-F238E27FC236}">
              <a16:creationId xmlns:a16="http://schemas.microsoft.com/office/drawing/2014/main" id="{29C03E54-8A4E-49F8-9895-3A61B03518B4}"/>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1ACA69-0F31-4ECF-8D81-44AB9BD6053E}"/>
            </a:ext>
          </a:extLst>
        </xdr:cNvPr>
        <xdr:cNvSpPr txBox="1">
          <a:spLocks noChangeArrowheads="1"/>
        </xdr:cNvSpPr>
      </xdr:nvSpPr>
      <xdr:spPr bwMode="auto">
        <a:xfrm>
          <a:off x="19050" y="190404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122" name="Text Box 21">
          <a:extLst>
            <a:ext uri="{FF2B5EF4-FFF2-40B4-BE49-F238E27FC236}">
              <a16:creationId xmlns:a16="http://schemas.microsoft.com/office/drawing/2014/main" id="{4785A112-7D71-4B41-BD8F-036D8EA0E758}"/>
            </a:ext>
          </a:extLst>
        </xdr:cNvPr>
        <xdr:cNvSpPr txBox="1">
          <a:spLocks noChangeArrowheads="1"/>
        </xdr:cNvSpPr>
      </xdr:nvSpPr>
      <xdr:spPr bwMode="auto">
        <a:xfrm>
          <a:off x="13373100" y="19040475"/>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123" name="Text Box 22">
          <a:extLst>
            <a:ext uri="{FF2B5EF4-FFF2-40B4-BE49-F238E27FC236}">
              <a16:creationId xmlns:a16="http://schemas.microsoft.com/office/drawing/2014/main" id="{2B5EFB79-C37C-4783-8E3E-B5870D009285}"/>
            </a:ext>
          </a:extLst>
        </xdr:cNvPr>
        <xdr:cNvSpPr txBox="1">
          <a:spLocks noChangeArrowheads="1"/>
        </xdr:cNvSpPr>
      </xdr:nvSpPr>
      <xdr:spPr bwMode="auto">
        <a:xfrm>
          <a:off x="8086725" y="198120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24" name="Text Box 23">
          <a:extLst>
            <a:ext uri="{FF2B5EF4-FFF2-40B4-BE49-F238E27FC236}">
              <a16:creationId xmlns:a16="http://schemas.microsoft.com/office/drawing/2014/main" id="{C081C970-9EB6-44EC-A0C8-9719FABD94B6}"/>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25" name="Text Box 24">
          <a:extLst>
            <a:ext uri="{FF2B5EF4-FFF2-40B4-BE49-F238E27FC236}">
              <a16:creationId xmlns:a16="http://schemas.microsoft.com/office/drawing/2014/main" id="{64FB8206-93A4-4083-99B1-DB14E62CDBD6}"/>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26" name="Text Box 25">
          <a:extLst>
            <a:ext uri="{FF2B5EF4-FFF2-40B4-BE49-F238E27FC236}">
              <a16:creationId xmlns:a16="http://schemas.microsoft.com/office/drawing/2014/main" id="{324A9B39-6AB5-43A5-AEC7-AE35851004EF}"/>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27" name="Text Box 26">
          <a:extLst>
            <a:ext uri="{FF2B5EF4-FFF2-40B4-BE49-F238E27FC236}">
              <a16:creationId xmlns:a16="http://schemas.microsoft.com/office/drawing/2014/main" id="{C4885876-2EEA-42BE-A48F-E4FE4E03DD28}"/>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07B5B9E1-69D7-4ACF-8718-706798ABA98D}"/>
            </a:ext>
          </a:extLst>
        </xdr:cNvPr>
        <xdr:cNvSpPr txBox="1">
          <a:spLocks noChangeArrowheads="1"/>
        </xdr:cNvSpPr>
      </xdr:nvSpPr>
      <xdr:spPr bwMode="auto">
        <a:xfrm>
          <a:off x="19050" y="124015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54</xdr:row>
      <xdr:rowOff>0</xdr:rowOff>
    </xdr:from>
    <xdr:to>
      <xdr:col>6</xdr:col>
      <xdr:colOff>457200</xdr:colOff>
      <xdr:row>54</xdr:row>
      <xdr:rowOff>0</xdr:rowOff>
    </xdr:to>
    <xdr:sp macro="" textlink="">
      <xdr:nvSpPr>
        <xdr:cNvPr id="129" name="Text Box 28">
          <a:extLst>
            <a:ext uri="{FF2B5EF4-FFF2-40B4-BE49-F238E27FC236}">
              <a16:creationId xmlns:a16="http://schemas.microsoft.com/office/drawing/2014/main" id="{58AD27A8-B20A-4CF5-A973-C7D2F6CDD6C0}"/>
            </a:ext>
          </a:extLst>
        </xdr:cNvPr>
        <xdr:cNvSpPr txBox="1">
          <a:spLocks noChangeArrowheads="1"/>
        </xdr:cNvSpPr>
      </xdr:nvSpPr>
      <xdr:spPr bwMode="auto">
        <a:xfrm>
          <a:off x="129063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54</xdr:row>
      <xdr:rowOff>0</xdr:rowOff>
    </xdr:from>
    <xdr:to>
      <xdr:col>6</xdr:col>
      <xdr:colOff>457200</xdr:colOff>
      <xdr:row>54</xdr:row>
      <xdr:rowOff>0</xdr:rowOff>
    </xdr:to>
    <xdr:sp macro="" textlink="">
      <xdr:nvSpPr>
        <xdr:cNvPr id="130" name="Text Box 29">
          <a:extLst>
            <a:ext uri="{FF2B5EF4-FFF2-40B4-BE49-F238E27FC236}">
              <a16:creationId xmlns:a16="http://schemas.microsoft.com/office/drawing/2014/main" id="{FE867A0F-772D-48DD-A43E-983BDF5D6B2C}"/>
            </a:ext>
          </a:extLst>
        </xdr:cNvPr>
        <xdr:cNvSpPr txBox="1">
          <a:spLocks noChangeArrowheads="1"/>
        </xdr:cNvSpPr>
      </xdr:nvSpPr>
      <xdr:spPr bwMode="auto">
        <a:xfrm>
          <a:off x="129063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54</xdr:row>
      <xdr:rowOff>0</xdr:rowOff>
    </xdr:from>
    <xdr:to>
      <xdr:col>6</xdr:col>
      <xdr:colOff>457200</xdr:colOff>
      <xdr:row>54</xdr:row>
      <xdr:rowOff>0</xdr:rowOff>
    </xdr:to>
    <xdr:sp macro="" textlink="">
      <xdr:nvSpPr>
        <xdr:cNvPr id="131" name="Text Box 30">
          <a:extLst>
            <a:ext uri="{FF2B5EF4-FFF2-40B4-BE49-F238E27FC236}">
              <a16:creationId xmlns:a16="http://schemas.microsoft.com/office/drawing/2014/main" id="{8D8A82AD-2DFF-404F-BB07-06146C72492E}"/>
            </a:ext>
          </a:extLst>
        </xdr:cNvPr>
        <xdr:cNvSpPr txBox="1">
          <a:spLocks noChangeArrowheads="1"/>
        </xdr:cNvSpPr>
      </xdr:nvSpPr>
      <xdr:spPr bwMode="auto">
        <a:xfrm>
          <a:off x="129063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54</xdr:row>
      <xdr:rowOff>0</xdr:rowOff>
    </xdr:from>
    <xdr:to>
      <xdr:col>10</xdr:col>
      <xdr:colOff>333375</xdr:colOff>
      <xdr:row>54</xdr:row>
      <xdr:rowOff>0</xdr:rowOff>
    </xdr:to>
    <xdr:sp macro="" textlink="">
      <xdr:nvSpPr>
        <xdr:cNvPr id="132" name="Text Box 31">
          <a:extLst>
            <a:ext uri="{FF2B5EF4-FFF2-40B4-BE49-F238E27FC236}">
              <a16:creationId xmlns:a16="http://schemas.microsoft.com/office/drawing/2014/main" id="{08FFE117-87E4-4600-A836-F7FC8A353578}"/>
            </a:ext>
          </a:extLst>
        </xdr:cNvPr>
        <xdr:cNvSpPr txBox="1">
          <a:spLocks noChangeArrowheads="1"/>
        </xdr:cNvSpPr>
      </xdr:nvSpPr>
      <xdr:spPr bwMode="auto">
        <a:xfrm>
          <a:off x="157257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133" name="Text Box 32">
          <a:extLst>
            <a:ext uri="{FF2B5EF4-FFF2-40B4-BE49-F238E27FC236}">
              <a16:creationId xmlns:a16="http://schemas.microsoft.com/office/drawing/2014/main" id="{2C553F5B-8D48-43DB-AAA9-A59561F0D9B8}"/>
            </a:ext>
          </a:extLst>
        </xdr:cNvPr>
        <xdr:cNvSpPr txBox="1">
          <a:spLocks noChangeArrowheads="1"/>
        </xdr:cNvSpPr>
      </xdr:nvSpPr>
      <xdr:spPr bwMode="auto">
        <a:xfrm>
          <a:off x="8153400" y="187833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1543050</xdr:colOff>
      <xdr:row>69</xdr:row>
      <xdr:rowOff>0</xdr:rowOff>
    </xdr:to>
    <xdr:sp macro="" textlink="">
      <xdr:nvSpPr>
        <xdr:cNvPr id="134" name="Text Box 33">
          <a:extLst>
            <a:ext uri="{FF2B5EF4-FFF2-40B4-BE49-F238E27FC236}">
              <a16:creationId xmlns:a16="http://schemas.microsoft.com/office/drawing/2014/main" id="{2388FBC7-E3CF-4E57-B505-C4E0FCE98DB0}"/>
            </a:ext>
          </a:extLst>
        </xdr:cNvPr>
        <xdr:cNvSpPr txBox="1">
          <a:spLocks noChangeArrowheads="1"/>
        </xdr:cNvSpPr>
      </xdr:nvSpPr>
      <xdr:spPr bwMode="auto">
        <a:xfrm>
          <a:off x="1171575" y="187833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135" name="Text Box 34">
          <a:extLst>
            <a:ext uri="{FF2B5EF4-FFF2-40B4-BE49-F238E27FC236}">
              <a16:creationId xmlns:a16="http://schemas.microsoft.com/office/drawing/2014/main" id="{CA859F8E-7AEC-47B0-997E-3797E08D5934}"/>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136" name="Text Box 35">
          <a:extLst>
            <a:ext uri="{FF2B5EF4-FFF2-40B4-BE49-F238E27FC236}">
              <a16:creationId xmlns:a16="http://schemas.microsoft.com/office/drawing/2014/main" id="{C0FB3BD1-405A-42A9-89D5-368795F80CE9}"/>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137" name="Text Box 36">
          <a:extLst>
            <a:ext uri="{FF2B5EF4-FFF2-40B4-BE49-F238E27FC236}">
              <a16:creationId xmlns:a16="http://schemas.microsoft.com/office/drawing/2014/main" id="{51D2D36E-A046-4EB7-8036-17F921641E7E}"/>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6E2A633F-FA80-4171-B343-8F5602CBC1D3}"/>
            </a:ext>
          </a:extLst>
        </xdr:cNvPr>
        <xdr:cNvSpPr txBox="1">
          <a:spLocks noChangeArrowheads="1"/>
        </xdr:cNvSpPr>
      </xdr:nvSpPr>
      <xdr:spPr bwMode="auto">
        <a:xfrm>
          <a:off x="19050" y="14735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D7F63C0-065A-4123-B0B9-4AFF87A0AEE3}"/>
            </a:ext>
          </a:extLst>
        </xdr:cNvPr>
        <xdr:cNvSpPr txBox="1">
          <a:spLocks noChangeArrowheads="1"/>
        </xdr:cNvSpPr>
      </xdr:nvSpPr>
      <xdr:spPr bwMode="auto">
        <a:xfrm>
          <a:off x="19050" y="187833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BEB2E4BF-EC2B-41BC-89F7-8CF93F660E78}"/>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A50F446F-8773-40D3-95CC-B542AE2FB09B}"/>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142" name="Text Box 41">
          <a:extLst>
            <a:ext uri="{FF2B5EF4-FFF2-40B4-BE49-F238E27FC236}">
              <a16:creationId xmlns:a16="http://schemas.microsoft.com/office/drawing/2014/main" id="{155F13F3-E033-4616-96B9-D183A8D21C13}"/>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143" name="Text Box 42">
          <a:extLst>
            <a:ext uri="{FF2B5EF4-FFF2-40B4-BE49-F238E27FC236}">
              <a16:creationId xmlns:a16="http://schemas.microsoft.com/office/drawing/2014/main" id="{1BB5023B-5FBC-4825-ADCC-019BFA1B6043}"/>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144" name="Text Box 43">
          <a:extLst>
            <a:ext uri="{FF2B5EF4-FFF2-40B4-BE49-F238E27FC236}">
              <a16:creationId xmlns:a16="http://schemas.microsoft.com/office/drawing/2014/main" id="{E4547485-7299-4642-A1CF-A7678DDEE0F5}"/>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145" name="Text Box 44">
          <a:extLst>
            <a:ext uri="{FF2B5EF4-FFF2-40B4-BE49-F238E27FC236}">
              <a16:creationId xmlns:a16="http://schemas.microsoft.com/office/drawing/2014/main" id="{238D54A2-D301-4A43-A6A4-399E9FE08AD7}"/>
            </a:ext>
          </a:extLst>
        </xdr:cNvPr>
        <xdr:cNvSpPr txBox="1">
          <a:spLocks noChangeArrowheads="1"/>
        </xdr:cNvSpPr>
      </xdr:nvSpPr>
      <xdr:spPr bwMode="auto">
        <a:xfrm>
          <a:off x="157257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146" name="Text Box 45">
          <a:extLst>
            <a:ext uri="{FF2B5EF4-FFF2-40B4-BE49-F238E27FC236}">
              <a16:creationId xmlns:a16="http://schemas.microsoft.com/office/drawing/2014/main" id="{96210116-0EDB-4493-9654-51079A25F10D}"/>
            </a:ext>
          </a:extLst>
        </xdr:cNvPr>
        <xdr:cNvSpPr txBox="1">
          <a:spLocks noChangeArrowheads="1"/>
        </xdr:cNvSpPr>
      </xdr:nvSpPr>
      <xdr:spPr bwMode="auto">
        <a:xfrm>
          <a:off x="8153400" y="20326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1543050</xdr:colOff>
      <xdr:row>76</xdr:row>
      <xdr:rowOff>0</xdr:rowOff>
    </xdr:to>
    <xdr:sp macro="" textlink="">
      <xdr:nvSpPr>
        <xdr:cNvPr id="147" name="Text Box 46">
          <a:extLst>
            <a:ext uri="{FF2B5EF4-FFF2-40B4-BE49-F238E27FC236}">
              <a16:creationId xmlns:a16="http://schemas.microsoft.com/office/drawing/2014/main" id="{F2C809C5-6F2E-4D75-B5F7-13C9E8F55041}"/>
            </a:ext>
          </a:extLst>
        </xdr:cNvPr>
        <xdr:cNvSpPr txBox="1">
          <a:spLocks noChangeArrowheads="1"/>
        </xdr:cNvSpPr>
      </xdr:nvSpPr>
      <xdr:spPr bwMode="auto">
        <a:xfrm>
          <a:off x="1171575" y="205835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48" name="Text Box 47">
          <a:extLst>
            <a:ext uri="{FF2B5EF4-FFF2-40B4-BE49-F238E27FC236}">
              <a16:creationId xmlns:a16="http://schemas.microsoft.com/office/drawing/2014/main" id="{235A7644-9A3C-44B9-BD01-7C4EAA4BDE73}"/>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49" name="Text Box 48">
          <a:extLst>
            <a:ext uri="{FF2B5EF4-FFF2-40B4-BE49-F238E27FC236}">
              <a16:creationId xmlns:a16="http://schemas.microsoft.com/office/drawing/2014/main" id="{2D1FF2F5-031E-4AE3-8859-800C78BF1D89}"/>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50" name="Text Box 49">
          <a:extLst>
            <a:ext uri="{FF2B5EF4-FFF2-40B4-BE49-F238E27FC236}">
              <a16:creationId xmlns:a16="http://schemas.microsoft.com/office/drawing/2014/main" id="{325A93FF-7A8F-4062-A242-711C5D1E067E}"/>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E3ACD654-ED9E-4F1D-B83C-23C621B3D20E}"/>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152" name="Text Box 1">
          <a:extLst>
            <a:ext uri="{FF2B5EF4-FFF2-40B4-BE49-F238E27FC236}">
              <a16:creationId xmlns:a16="http://schemas.microsoft.com/office/drawing/2014/main" id="{03C9F2B8-8C44-47B2-A524-3C8754F7C9AC}"/>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153" name="Text Box 2">
          <a:extLst>
            <a:ext uri="{FF2B5EF4-FFF2-40B4-BE49-F238E27FC236}">
              <a16:creationId xmlns:a16="http://schemas.microsoft.com/office/drawing/2014/main" id="{58BD93C1-161D-47A2-8213-9144AB76A51A}"/>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154" name="Text Box 3">
          <a:extLst>
            <a:ext uri="{FF2B5EF4-FFF2-40B4-BE49-F238E27FC236}">
              <a16:creationId xmlns:a16="http://schemas.microsoft.com/office/drawing/2014/main" id="{55480814-1B7F-4E94-A72A-8300CBE310D3}"/>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155" name="Text Box 4">
          <a:extLst>
            <a:ext uri="{FF2B5EF4-FFF2-40B4-BE49-F238E27FC236}">
              <a16:creationId xmlns:a16="http://schemas.microsoft.com/office/drawing/2014/main" id="{0F7AECB7-6F2B-4B0B-8689-DEB7C67D9D4A}"/>
            </a:ext>
          </a:extLst>
        </xdr:cNvPr>
        <xdr:cNvSpPr txBox="1">
          <a:spLocks noChangeArrowheads="1"/>
        </xdr:cNvSpPr>
      </xdr:nvSpPr>
      <xdr:spPr bwMode="auto">
        <a:xfrm>
          <a:off x="157257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156" name="Text Box 5">
          <a:extLst>
            <a:ext uri="{FF2B5EF4-FFF2-40B4-BE49-F238E27FC236}">
              <a16:creationId xmlns:a16="http://schemas.microsoft.com/office/drawing/2014/main" id="{5AD0926F-91CE-492D-BC18-2CDACB1913F0}"/>
            </a:ext>
          </a:extLst>
        </xdr:cNvPr>
        <xdr:cNvSpPr txBox="1">
          <a:spLocks noChangeArrowheads="1"/>
        </xdr:cNvSpPr>
      </xdr:nvSpPr>
      <xdr:spPr bwMode="auto">
        <a:xfrm>
          <a:off x="8153400"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57" name="Text Box 7">
          <a:extLst>
            <a:ext uri="{FF2B5EF4-FFF2-40B4-BE49-F238E27FC236}">
              <a16:creationId xmlns:a16="http://schemas.microsoft.com/office/drawing/2014/main" id="{95BFA8C1-FC71-444D-AE62-486822117859}"/>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58" name="Text Box 8">
          <a:extLst>
            <a:ext uri="{FF2B5EF4-FFF2-40B4-BE49-F238E27FC236}">
              <a16:creationId xmlns:a16="http://schemas.microsoft.com/office/drawing/2014/main" id="{A53B0DCE-1862-44AC-A71F-7398A60ED3FE}"/>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2381250</xdr:colOff>
      <xdr:row>1</xdr:row>
      <xdr:rowOff>0</xdr:rowOff>
    </xdr:to>
    <xdr:sp macro="" textlink="">
      <xdr:nvSpPr>
        <xdr:cNvPr id="159" name="Text Box 9">
          <a:extLst>
            <a:ext uri="{FF2B5EF4-FFF2-40B4-BE49-F238E27FC236}">
              <a16:creationId xmlns:a16="http://schemas.microsoft.com/office/drawing/2014/main" id="{80E4BFAD-45C4-4625-81A0-AC3C65FCD8E6}"/>
            </a:ext>
          </a:extLst>
        </xdr:cNvPr>
        <xdr:cNvSpPr txBox="1">
          <a:spLocks noChangeArrowheads="1"/>
        </xdr:cNvSpPr>
      </xdr:nvSpPr>
      <xdr:spPr bwMode="auto">
        <a:xfrm>
          <a:off x="82391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58EA3440-A8BD-4721-8652-C0B9BF52946B}"/>
            </a:ext>
          </a:extLst>
        </xdr:cNvPr>
        <xdr:cNvSpPr txBox="1">
          <a:spLocks noChangeArrowheads="1"/>
        </xdr:cNvSpPr>
      </xdr:nvSpPr>
      <xdr:spPr bwMode="auto">
        <a:xfrm>
          <a:off x="19050" y="257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61" name="Text Box 11">
          <a:extLst>
            <a:ext uri="{FF2B5EF4-FFF2-40B4-BE49-F238E27FC236}">
              <a16:creationId xmlns:a16="http://schemas.microsoft.com/office/drawing/2014/main" id="{90DF7182-CD7A-48E0-99A1-CBEF504395D0}"/>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62" name="Text Box 12">
          <a:extLst>
            <a:ext uri="{FF2B5EF4-FFF2-40B4-BE49-F238E27FC236}">
              <a16:creationId xmlns:a16="http://schemas.microsoft.com/office/drawing/2014/main" id="{9B76ED58-9FC0-4FA2-9C2F-93F95BA9434A}"/>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63" name="Text Box 13">
          <a:extLst>
            <a:ext uri="{FF2B5EF4-FFF2-40B4-BE49-F238E27FC236}">
              <a16:creationId xmlns:a16="http://schemas.microsoft.com/office/drawing/2014/main" id="{92C0AF86-0F91-47B0-B7A2-2D6F5C07E613}"/>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164" name="Text Box 14">
          <a:extLst>
            <a:ext uri="{FF2B5EF4-FFF2-40B4-BE49-F238E27FC236}">
              <a16:creationId xmlns:a16="http://schemas.microsoft.com/office/drawing/2014/main" id="{EC77BD16-611D-46C3-AB8F-24CC0B584382}"/>
            </a:ext>
          </a:extLst>
        </xdr:cNvPr>
        <xdr:cNvSpPr txBox="1">
          <a:spLocks noChangeArrowheads="1"/>
        </xdr:cNvSpPr>
      </xdr:nvSpPr>
      <xdr:spPr bwMode="auto">
        <a:xfrm>
          <a:off x="157257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165" name="Text Box 15">
          <a:extLst>
            <a:ext uri="{FF2B5EF4-FFF2-40B4-BE49-F238E27FC236}">
              <a16:creationId xmlns:a16="http://schemas.microsoft.com/office/drawing/2014/main" id="{D8504AB9-EE1C-4931-81CE-1126DE3A5705}"/>
            </a:ext>
          </a:extLst>
        </xdr:cNvPr>
        <xdr:cNvSpPr txBox="1">
          <a:spLocks noChangeArrowheads="1"/>
        </xdr:cNvSpPr>
      </xdr:nvSpPr>
      <xdr:spPr bwMode="auto">
        <a:xfrm>
          <a:off x="8153400" y="198120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1543050</xdr:colOff>
      <xdr:row>73</xdr:row>
      <xdr:rowOff>0</xdr:rowOff>
    </xdr:to>
    <xdr:sp macro="" textlink="">
      <xdr:nvSpPr>
        <xdr:cNvPr id="166" name="Text Box 16">
          <a:extLst>
            <a:ext uri="{FF2B5EF4-FFF2-40B4-BE49-F238E27FC236}">
              <a16:creationId xmlns:a16="http://schemas.microsoft.com/office/drawing/2014/main" id="{25B94430-87D9-4FC8-9C6D-088D8ECD1F87}"/>
            </a:ext>
          </a:extLst>
        </xdr:cNvPr>
        <xdr:cNvSpPr txBox="1">
          <a:spLocks noChangeArrowheads="1"/>
        </xdr:cNvSpPr>
      </xdr:nvSpPr>
      <xdr:spPr bwMode="auto">
        <a:xfrm>
          <a:off x="11715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67" name="Text Box 17">
          <a:extLst>
            <a:ext uri="{FF2B5EF4-FFF2-40B4-BE49-F238E27FC236}">
              <a16:creationId xmlns:a16="http://schemas.microsoft.com/office/drawing/2014/main" id="{B1311CDF-472D-46B3-9E12-99369F85B941}"/>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68" name="Text Box 18">
          <a:extLst>
            <a:ext uri="{FF2B5EF4-FFF2-40B4-BE49-F238E27FC236}">
              <a16:creationId xmlns:a16="http://schemas.microsoft.com/office/drawing/2014/main" id="{C5327C4F-DE8B-4A40-8B89-3A24E5A8603A}"/>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69" name="Text Box 19">
          <a:extLst>
            <a:ext uri="{FF2B5EF4-FFF2-40B4-BE49-F238E27FC236}">
              <a16:creationId xmlns:a16="http://schemas.microsoft.com/office/drawing/2014/main" id="{83A34FF4-69BD-4EA5-9119-CB1B5E2DEF56}"/>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2EAAB12-3CEF-4DA3-938E-7377BFDF664A}"/>
            </a:ext>
          </a:extLst>
        </xdr:cNvPr>
        <xdr:cNvSpPr txBox="1">
          <a:spLocks noChangeArrowheads="1"/>
        </xdr:cNvSpPr>
      </xdr:nvSpPr>
      <xdr:spPr bwMode="auto">
        <a:xfrm>
          <a:off x="19050" y="190404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171" name="Text Box 21">
          <a:extLst>
            <a:ext uri="{FF2B5EF4-FFF2-40B4-BE49-F238E27FC236}">
              <a16:creationId xmlns:a16="http://schemas.microsoft.com/office/drawing/2014/main" id="{C7D07DF7-AF4A-4101-A23B-B5A1AB260BE7}"/>
            </a:ext>
          </a:extLst>
        </xdr:cNvPr>
        <xdr:cNvSpPr txBox="1">
          <a:spLocks noChangeArrowheads="1"/>
        </xdr:cNvSpPr>
      </xdr:nvSpPr>
      <xdr:spPr bwMode="auto">
        <a:xfrm>
          <a:off x="13373100" y="19040475"/>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172" name="Text Box 22">
          <a:extLst>
            <a:ext uri="{FF2B5EF4-FFF2-40B4-BE49-F238E27FC236}">
              <a16:creationId xmlns:a16="http://schemas.microsoft.com/office/drawing/2014/main" id="{6293939F-4C46-463A-9F4F-F85EA946EAAC}"/>
            </a:ext>
          </a:extLst>
        </xdr:cNvPr>
        <xdr:cNvSpPr txBox="1">
          <a:spLocks noChangeArrowheads="1"/>
        </xdr:cNvSpPr>
      </xdr:nvSpPr>
      <xdr:spPr bwMode="auto">
        <a:xfrm>
          <a:off x="8086725" y="1981200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73" name="Text Box 23">
          <a:extLst>
            <a:ext uri="{FF2B5EF4-FFF2-40B4-BE49-F238E27FC236}">
              <a16:creationId xmlns:a16="http://schemas.microsoft.com/office/drawing/2014/main" id="{CF99E0B1-0BD6-49CE-942D-3243E445198C}"/>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74" name="Text Box 24">
          <a:extLst>
            <a:ext uri="{FF2B5EF4-FFF2-40B4-BE49-F238E27FC236}">
              <a16:creationId xmlns:a16="http://schemas.microsoft.com/office/drawing/2014/main" id="{3E5110FC-3D94-4716-9BF5-F9E2C020B1A6}"/>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70</xdr:row>
      <xdr:rowOff>0</xdr:rowOff>
    </xdr:from>
    <xdr:to>
      <xdr:col>6</xdr:col>
      <xdr:colOff>457200</xdr:colOff>
      <xdr:row>70</xdr:row>
      <xdr:rowOff>0</xdr:rowOff>
    </xdr:to>
    <xdr:sp macro="" textlink="">
      <xdr:nvSpPr>
        <xdr:cNvPr id="175" name="Text Box 25">
          <a:extLst>
            <a:ext uri="{FF2B5EF4-FFF2-40B4-BE49-F238E27FC236}">
              <a16:creationId xmlns:a16="http://schemas.microsoft.com/office/drawing/2014/main" id="{9FCCBC3B-FB25-4DBB-9BD2-D2CC48703C74}"/>
            </a:ext>
          </a:extLst>
        </xdr:cNvPr>
        <xdr:cNvSpPr txBox="1">
          <a:spLocks noChangeArrowheads="1"/>
        </xdr:cNvSpPr>
      </xdr:nvSpPr>
      <xdr:spPr bwMode="auto">
        <a:xfrm>
          <a:off x="12906375" y="190404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2381250</xdr:colOff>
      <xdr:row>73</xdr:row>
      <xdr:rowOff>0</xdr:rowOff>
    </xdr:to>
    <xdr:sp macro="" textlink="">
      <xdr:nvSpPr>
        <xdr:cNvPr id="176" name="Text Box 26">
          <a:extLst>
            <a:ext uri="{FF2B5EF4-FFF2-40B4-BE49-F238E27FC236}">
              <a16:creationId xmlns:a16="http://schemas.microsoft.com/office/drawing/2014/main" id="{1DE9A3B2-E785-4963-BCAE-00967B11C0F6}"/>
            </a:ext>
          </a:extLst>
        </xdr:cNvPr>
        <xdr:cNvSpPr txBox="1">
          <a:spLocks noChangeArrowheads="1"/>
        </xdr:cNvSpPr>
      </xdr:nvSpPr>
      <xdr:spPr bwMode="auto">
        <a:xfrm>
          <a:off x="8239125" y="198120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60F55E0C-2ECE-47B9-953C-AFAAB19C2183}"/>
            </a:ext>
          </a:extLst>
        </xdr:cNvPr>
        <xdr:cNvSpPr txBox="1">
          <a:spLocks noChangeArrowheads="1"/>
        </xdr:cNvSpPr>
      </xdr:nvSpPr>
      <xdr:spPr bwMode="auto">
        <a:xfrm>
          <a:off x="19050" y="124015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54</xdr:row>
      <xdr:rowOff>0</xdr:rowOff>
    </xdr:from>
    <xdr:to>
      <xdr:col>6</xdr:col>
      <xdr:colOff>457200</xdr:colOff>
      <xdr:row>54</xdr:row>
      <xdr:rowOff>0</xdr:rowOff>
    </xdr:to>
    <xdr:sp macro="" textlink="">
      <xdr:nvSpPr>
        <xdr:cNvPr id="178" name="Text Box 28">
          <a:extLst>
            <a:ext uri="{FF2B5EF4-FFF2-40B4-BE49-F238E27FC236}">
              <a16:creationId xmlns:a16="http://schemas.microsoft.com/office/drawing/2014/main" id="{EEB88589-63F9-4567-B987-CD765E73A274}"/>
            </a:ext>
          </a:extLst>
        </xdr:cNvPr>
        <xdr:cNvSpPr txBox="1">
          <a:spLocks noChangeArrowheads="1"/>
        </xdr:cNvSpPr>
      </xdr:nvSpPr>
      <xdr:spPr bwMode="auto">
        <a:xfrm>
          <a:off x="129063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54</xdr:row>
      <xdr:rowOff>0</xdr:rowOff>
    </xdr:from>
    <xdr:to>
      <xdr:col>6</xdr:col>
      <xdr:colOff>457200</xdr:colOff>
      <xdr:row>54</xdr:row>
      <xdr:rowOff>0</xdr:rowOff>
    </xdr:to>
    <xdr:sp macro="" textlink="">
      <xdr:nvSpPr>
        <xdr:cNvPr id="179" name="Text Box 29">
          <a:extLst>
            <a:ext uri="{FF2B5EF4-FFF2-40B4-BE49-F238E27FC236}">
              <a16:creationId xmlns:a16="http://schemas.microsoft.com/office/drawing/2014/main" id="{EC6D670B-4362-4BEA-8A1D-28D00C842427}"/>
            </a:ext>
          </a:extLst>
        </xdr:cNvPr>
        <xdr:cNvSpPr txBox="1">
          <a:spLocks noChangeArrowheads="1"/>
        </xdr:cNvSpPr>
      </xdr:nvSpPr>
      <xdr:spPr bwMode="auto">
        <a:xfrm>
          <a:off x="129063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54</xdr:row>
      <xdr:rowOff>0</xdr:rowOff>
    </xdr:from>
    <xdr:to>
      <xdr:col>6</xdr:col>
      <xdr:colOff>457200</xdr:colOff>
      <xdr:row>54</xdr:row>
      <xdr:rowOff>0</xdr:rowOff>
    </xdr:to>
    <xdr:sp macro="" textlink="">
      <xdr:nvSpPr>
        <xdr:cNvPr id="180" name="Text Box 30">
          <a:extLst>
            <a:ext uri="{FF2B5EF4-FFF2-40B4-BE49-F238E27FC236}">
              <a16:creationId xmlns:a16="http://schemas.microsoft.com/office/drawing/2014/main" id="{5BDDE837-44A4-4B6D-BFA8-2634C8AB7AB7}"/>
            </a:ext>
          </a:extLst>
        </xdr:cNvPr>
        <xdr:cNvSpPr txBox="1">
          <a:spLocks noChangeArrowheads="1"/>
        </xdr:cNvSpPr>
      </xdr:nvSpPr>
      <xdr:spPr bwMode="auto">
        <a:xfrm>
          <a:off x="129063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54</xdr:row>
      <xdr:rowOff>0</xdr:rowOff>
    </xdr:from>
    <xdr:to>
      <xdr:col>10</xdr:col>
      <xdr:colOff>333375</xdr:colOff>
      <xdr:row>54</xdr:row>
      <xdr:rowOff>0</xdr:rowOff>
    </xdr:to>
    <xdr:sp macro="" textlink="">
      <xdr:nvSpPr>
        <xdr:cNvPr id="181" name="Text Box 31">
          <a:extLst>
            <a:ext uri="{FF2B5EF4-FFF2-40B4-BE49-F238E27FC236}">
              <a16:creationId xmlns:a16="http://schemas.microsoft.com/office/drawing/2014/main" id="{22BBA682-2394-43DF-920E-919FEDABF3AA}"/>
            </a:ext>
          </a:extLst>
        </xdr:cNvPr>
        <xdr:cNvSpPr txBox="1">
          <a:spLocks noChangeArrowheads="1"/>
        </xdr:cNvSpPr>
      </xdr:nvSpPr>
      <xdr:spPr bwMode="auto">
        <a:xfrm>
          <a:off x="15725775" y="14735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182" name="Text Box 32">
          <a:extLst>
            <a:ext uri="{FF2B5EF4-FFF2-40B4-BE49-F238E27FC236}">
              <a16:creationId xmlns:a16="http://schemas.microsoft.com/office/drawing/2014/main" id="{FDAB4655-D12E-40C4-BB46-BFED91F5CB64}"/>
            </a:ext>
          </a:extLst>
        </xdr:cNvPr>
        <xdr:cNvSpPr txBox="1">
          <a:spLocks noChangeArrowheads="1"/>
        </xdr:cNvSpPr>
      </xdr:nvSpPr>
      <xdr:spPr bwMode="auto">
        <a:xfrm>
          <a:off x="8153400" y="1878330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1543050</xdr:colOff>
      <xdr:row>69</xdr:row>
      <xdr:rowOff>0</xdr:rowOff>
    </xdr:to>
    <xdr:sp macro="" textlink="">
      <xdr:nvSpPr>
        <xdr:cNvPr id="183" name="Text Box 33">
          <a:extLst>
            <a:ext uri="{FF2B5EF4-FFF2-40B4-BE49-F238E27FC236}">
              <a16:creationId xmlns:a16="http://schemas.microsoft.com/office/drawing/2014/main" id="{596598C6-057E-470E-B56B-4984F28968F3}"/>
            </a:ext>
          </a:extLst>
        </xdr:cNvPr>
        <xdr:cNvSpPr txBox="1">
          <a:spLocks noChangeArrowheads="1"/>
        </xdr:cNvSpPr>
      </xdr:nvSpPr>
      <xdr:spPr bwMode="auto">
        <a:xfrm>
          <a:off x="1171575" y="187833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184" name="Text Box 34">
          <a:extLst>
            <a:ext uri="{FF2B5EF4-FFF2-40B4-BE49-F238E27FC236}">
              <a16:creationId xmlns:a16="http://schemas.microsoft.com/office/drawing/2014/main" id="{8397D71A-6416-400A-83DE-6F26B99379EA}"/>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185" name="Text Box 35">
          <a:extLst>
            <a:ext uri="{FF2B5EF4-FFF2-40B4-BE49-F238E27FC236}">
              <a16:creationId xmlns:a16="http://schemas.microsoft.com/office/drawing/2014/main" id="{D97E8D1C-991A-45FC-B427-C499FE0DEEDB}"/>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2381250</xdr:colOff>
      <xdr:row>69</xdr:row>
      <xdr:rowOff>0</xdr:rowOff>
    </xdr:to>
    <xdr:sp macro="" textlink="">
      <xdr:nvSpPr>
        <xdr:cNvPr id="186" name="Text Box 36">
          <a:extLst>
            <a:ext uri="{FF2B5EF4-FFF2-40B4-BE49-F238E27FC236}">
              <a16:creationId xmlns:a16="http://schemas.microsoft.com/office/drawing/2014/main" id="{631AE456-CE42-4786-82D1-16A412A83AF4}"/>
            </a:ext>
          </a:extLst>
        </xdr:cNvPr>
        <xdr:cNvSpPr txBox="1">
          <a:spLocks noChangeArrowheads="1"/>
        </xdr:cNvSpPr>
      </xdr:nvSpPr>
      <xdr:spPr bwMode="auto">
        <a:xfrm>
          <a:off x="8239125" y="1878330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D5FD02F3-2A46-4FB5-8070-271369EAB14A}"/>
            </a:ext>
          </a:extLst>
        </xdr:cNvPr>
        <xdr:cNvSpPr txBox="1">
          <a:spLocks noChangeArrowheads="1"/>
        </xdr:cNvSpPr>
      </xdr:nvSpPr>
      <xdr:spPr bwMode="auto">
        <a:xfrm>
          <a:off x="19050" y="14735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AB694087-F4A5-4092-87FF-C0396AC132BA}"/>
            </a:ext>
          </a:extLst>
        </xdr:cNvPr>
        <xdr:cNvSpPr txBox="1">
          <a:spLocks noChangeArrowheads="1"/>
        </xdr:cNvSpPr>
      </xdr:nvSpPr>
      <xdr:spPr bwMode="auto">
        <a:xfrm>
          <a:off x="19050" y="187833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8B97B430-3E27-4271-AB74-E892342B8EE9}"/>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BB81BADB-B111-4954-AB13-2ECBCF1086AF}"/>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191" name="Text Box 41">
          <a:extLst>
            <a:ext uri="{FF2B5EF4-FFF2-40B4-BE49-F238E27FC236}">
              <a16:creationId xmlns:a16="http://schemas.microsoft.com/office/drawing/2014/main" id="{9FA65DEA-E4C2-490F-AE93-CE09B61304B5}"/>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192" name="Text Box 42">
          <a:extLst>
            <a:ext uri="{FF2B5EF4-FFF2-40B4-BE49-F238E27FC236}">
              <a16:creationId xmlns:a16="http://schemas.microsoft.com/office/drawing/2014/main" id="{8CFC39DD-B706-489E-BF31-BEE28A8103B2}"/>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73</xdr:row>
      <xdr:rowOff>0</xdr:rowOff>
    </xdr:from>
    <xdr:to>
      <xdr:col>6</xdr:col>
      <xdr:colOff>457200</xdr:colOff>
      <xdr:row>73</xdr:row>
      <xdr:rowOff>0</xdr:rowOff>
    </xdr:to>
    <xdr:sp macro="" textlink="">
      <xdr:nvSpPr>
        <xdr:cNvPr id="193" name="Text Box 43">
          <a:extLst>
            <a:ext uri="{FF2B5EF4-FFF2-40B4-BE49-F238E27FC236}">
              <a16:creationId xmlns:a16="http://schemas.microsoft.com/office/drawing/2014/main" id="{946CCC79-0EEA-4E62-829F-905F7C8AC73F}"/>
            </a:ext>
          </a:extLst>
        </xdr:cNvPr>
        <xdr:cNvSpPr txBox="1">
          <a:spLocks noChangeArrowheads="1"/>
        </xdr:cNvSpPr>
      </xdr:nvSpPr>
      <xdr:spPr bwMode="auto">
        <a:xfrm>
          <a:off x="129063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194" name="Text Box 44">
          <a:extLst>
            <a:ext uri="{FF2B5EF4-FFF2-40B4-BE49-F238E27FC236}">
              <a16:creationId xmlns:a16="http://schemas.microsoft.com/office/drawing/2014/main" id="{0B66536D-5761-4BAB-94F8-1F55DFE31A41}"/>
            </a:ext>
          </a:extLst>
        </xdr:cNvPr>
        <xdr:cNvSpPr txBox="1">
          <a:spLocks noChangeArrowheads="1"/>
        </xdr:cNvSpPr>
      </xdr:nvSpPr>
      <xdr:spPr bwMode="auto">
        <a:xfrm>
          <a:off x="15725775" y="1981200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195" name="Text Box 45">
          <a:extLst>
            <a:ext uri="{FF2B5EF4-FFF2-40B4-BE49-F238E27FC236}">
              <a16:creationId xmlns:a16="http://schemas.microsoft.com/office/drawing/2014/main" id="{52210274-31A4-4E0D-964B-E52672593DE2}"/>
            </a:ext>
          </a:extLst>
        </xdr:cNvPr>
        <xdr:cNvSpPr txBox="1">
          <a:spLocks noChangeArrowheads="1"/>
        </xdr:cNvSpPr>
      </xdr:nvSpPr>
      <xdr:spPr bwMode="auto">
        <a:xfrm>
          <a:off x="8153400" y="20326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1543050</xdr:colOff>
      <xdr:row>76</xdr:row>
      <xdr:rowOff>0</xdr:rowOff>
    </xdr:to>
    <xdr:sp macro="" textlink="">
      <xdr:nvSpPr>
        <xdr:cNvPr id="196" name="Text Box 46">
          <a:extLst>
            <a:ext uri="{FF2B5EF4-FFF2-40B4-BE49-F238E27FC236}">
              <a16:creationId xmlns:a16="http://schemas.microsoft.com/office/drawing/2014/main" id="{FC575584-7BBA-484F-9723-E07C5CA1BB48}"/>
            </a:ext>
          </a:extLst>
        </xdr:cNvPr>
        <xdr:cNvSpPr txBox="1">
          <a:spLocks noChangeArrowheads="1"/>
        </xdr:cNvSpPr>
      </xdr:nvSpPr>
      <xdr:spPr bwMode="auto">
        <a:xfrm>
          <a:off x="1171575" y="205835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97" name="Text Box 47">
          <a:extLst>
            <a:ext uri="{FF2B5EF4-FFF2-40B4-BE49-F238E27FC236}">
              <a16:creationId xmlns:a16="http://schemas.microsoft.com/office/drawing/2014/main" id="{ACFE4680-04E0-4CCB-BD4F-1A20A9C768EF}"/>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98" name="Text Box 48">
          <a:extLst>
            <a:ext uri="{FF2B5EF4-FFF2-40B4-BE49-F238E27FC236}">
              <a16:creationId xmlns:a16="http://schemas.microsoft.com/office/drawing/2014/main" id="{95E79C8B-B061-475E-82B3-6BB372EE5D4A}"/>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2381250</xdr:colOff>
      <xdr:row>75</xdr:row>
      <xdr:rowOff>0</xdr:rowOff>
    </xdr:to>
    <xdr:sp macro="" textlink="">
      <xdr:nvSpPr>
        <xdr:cNvPr id="199" name="Text Box 49">
          <a:extLst>
            <a:ext uri="{FF2B5EF4-FFF2-40B4-BE49-F238E27FC236}">
              <a16:creationId xmlns:a16="http://schemas.microsoft.com/office/drawing/2014/main" id="{74385526-228E-49D9-8AEE-F835CB4BCDBB}"/>
            </a:ext>
          </a:extLst>
        </xdr:cNvPr>
        <xdr:cNvSpPr txBox="1">
          <a:spLocks noChangeArrowheads="1"/>
        </xdr:cNvSpPr>
      </xdr:nvSpPr>
      <xdr:spPr bwMode="auto">
        <a:xfrm>
          <a:off x="8239125" y="20326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1F61FED2-5247-47CB-941B-69AA11C64822}"/>
            </a:ext>
          </a:extLst>
        </xdr:cNvPr>
        <xdr:cNvSpPr txBox="1">
          <a:spLocks noChangeArrowheads="1"/>
        </xdr:cNvSpPr>
      </xdr:nvSpPr>
      <xdr:spPr bwMode="auto">
        <a:xfrm>
          <a:off x="19050" y="1981200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3105150</xdr:colOff>
      <xdr:row>1</xdr:row>
      <xdr:rowOff>0</xdr:rowOff>
    </xdr:from>
    <xdr:to>
      <xdr:col>6</xdr:col>
      <xdr:colOff>457200</xdr:colOff>
      <xdr:row>1</xdr:row>
      <xdr:rowOff>0</xdr:rowOff>
    </xdr:to>
    <xdr:sp macro="" textlink="">
      <xdr:nvSpPr>
        <xdr:cNvPr id="2" name="Text Box 13">
          <a:extLst>
            <a:ext uri="{FF2B5EF4-FFF2-40B4-BE49-F238E27FC236}">
              <a16:creationId xmlns:a16="http://schemas.microsoft.com/office/drawing/2014/main" id="{CBB02B71-E411-456D-977B-4F295A97D611}"/>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3" name="Text Box 14">
          <a:extLst>
            <a:ext uri="{FF2B5EF4-FFF2-40B4-BE49-F238E27FC236}">
              <a16:creationId xmlns:a16="http://schemas.microsoft.com/office/drawing/2014/main" id="{7A0383C7-2A08-485A-BEF3-CA44E57F6880}"/>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4" name="Text Box 15">
          <a:extLst>
            <a:ext uri="{FF2B5EF4-FFF2-40B4-BE49-F238E27FC236}">
              <a16:creationId xmlns:a16="http://schemas.microsoft.com/office/drawing/2014/main" id="{7CD939DA-9854-4B51-99F7-5B09AD7C0C17}"/>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1</xdr:row>
      <xdr:rowOff>0</xdr:rowOff>
    </xdr:from>
    <xdr:to>
      <xdr:col>10</xdr:col>
      <xdr:colOff>314325</xdr:colOff>
      <xdr:row>1</xdr:row>
      <xdr:rowOff>0</xdr:rowOff>
    </xdr:to>
    <xdr:sp macro="" textlink="">
      <xdr:nvSpPr>
        <xdr:cNvPr id="5" name="Text Box 16">
          <a:extLst>
            <a:ext uri="{FF2B5EF4-FFF2-40B4-BE49-F238E27FC236}">
              <a16:creationId xmlns:a16="http://schemas.microsoft.com/office/drawing/2014/main" id="{AFED08C1-B46A-4D5E-9607-7D286BF2C9BD}"/>
            </a:ext>
          </a:extLst>
        </xdr:cNvPr>
        <xdr:cNvSpPr txBox="1">
          <a:spLocks noChangeArrowheads="1"/>
        </xdr:cNvSpPr>
      </xdr:nvSpPr>
      <xdr:spPr bwMode="auto">
        <a:xfrm>
          <a:off x="15716250" y="257175"/>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6" name="Text Box 17">
          <a:extLst>
            <a:ext uri="{FF2B5EF4-FFF2-40B4-BE49-F238E27FC236}">
              <a16:creationId xmlns:a16="http://schemas.microsoft.com/office/drawing/2014/main" id="{C92529DE-B0E9-43EE-9E31-B719E08F6D45}"/>
            </a:ext>
          </a:extLst>
        </xdr:cNvPr>
        <xdr:cNvSpPr txBox="1">
          <a:spLocks noChangeArrowheads="1"/>
        </xdr:cNvSpPr>
      </xdr:nvSpPr>
      <xdr:spPr bwMode="auto">
        <a:xfrm>
          <a:off x="8153400"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1</xdr:row>
      <xdr:rowOff>0</xdr:rowOff>
    </xdr:from>
    <xdr:to>
      <xdr:col>1</xdr:col>
      <xdr:colOff>1543050</xdr:colOff>
      <xdr:row>1</xdr:row>
      <xdr:rowOff>0</xdr:rowOff>
    </xdr:to>
    <xdr:sp macro="" textlink="">
      <xdr:nvSpPr>
        <xdr:cNvPr id="7" name="Text Box 18">
          <a:extLst>
            <a:ext uri="{FF2B5EF4-FFF2-40B4-BE49-F238E27FC236}">
              <a16:creationId xmlns:a16="http://schemas.microsoft.com/office/drawing/2014/main" id="{A14D61D2-0EEC-4A5B-BAA7-B86AA80178D5}"/>
            </a:ext>
          </a:extLst>
        </xdr:cNvPr>
        <xdr:cNvSpPr txBox="1">
          <a:spLocks noChangeArrowheads="1"/>
        </xdr:cNvSpPr>
      </xdr:nvSpPr>
      <xdr:spPr bwMode="auto">
        <a:xfrm>
          <a:off x="11525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8" name="Text Box 19">
          <a:extLst>
            <a:ext uri="{FF2B5EF4-FFF2-40B4-BE49-F238E27FC236}">
              <a16:creationId xmlns:a16="http://schemas.microsoft.com/office/drawing/2014/main" id="{8A930C55-D733-43C3-96CB-6D909A10ACCF}"/>
            </a:ext>
          </a:extLst>
        </xdr:cNvPr>
        <xdr:cNvSpPr txBox="1">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9" name="Text Box 20">
          <a:extLst>
            <a:ext uri="{FF2B5EF4-FFF2-40B4-BE49-F238E27FC236}">
              <a16:creationId xmlns:a16="http://schemas.microsoft.com/office/drawing/2014/main" id="{DD4F72A6-271B-4D6D-BF71-6DD9032E3FEA}"/>
            </a:ext>
          </a:extLst>
        </xdr:cNvPr>
        <xdr:cNvSpPr txBox="1">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10" name="Text Box 21">
          <a:extLst>
            <a:ext uri="{FF2B5EF4-FFF2-40B4-BE49-F238E27FC236}">
              <a16:creationId xmlns:a16="http://schemas.microsoft.com/office/drawing/2014/main" id="{9B23D7DD-2E1C-4D0D-A55C-CD0BF948C4EF}"/>
            </a:ext>
          </a:extLst>
        </xdr:cNvPr>
        <xdr:cNvSpPr txBox="1">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A830CED4-CAE4-4B7F-8126-923FF7662F47}"/>
            </a:ext>
          </a:extLst>
        </xdr:cNvPr>
        <xdr:cNvSpPr txBox="1">
          <a:spLocks noChangeArrowheads="1"/>
        </xdr:cNvSpPr>
      </xdr:nvSpPr>
      <xdr:spPr bwMode="auto">
        <a:xfrm>
          <a:off x="19050" y="257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12" name="Text Box 23">
          <a:extLst>
            <a:ext uri="{FF2B5EF4-FFF2-40B4-BE49-F238E27FC236}">
              <a16:creationId xmlns:a16="http://schemas.microsoft.com/office/drawing/2014/main" id="{4923C04E-4F70-42E9-8187-156E845EE58E}"/>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13" name="Text Box 24">
          <a:extLst>
            <a:ext uri="{FF2B5EF4-FFF2-40B4-BE49-F238E27FC236}">
              <a16:creationId xmlns:a16="http://schemas.microsoft.com/office/drawing/2014/main" id="{B3DD8E55-A4C4-46BD-89F7-4CE51C4FEF37}"/>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14" name="Text Box 25">
          <a:extLst>
            <a:ext uri="{FF2B5EF4-FFF2-40B4-BE49-F238E27FC236}">
              <a16:creationId xmlns:a16="http://schemas.microsoft.com/office/drawing/2014/main" id="{E7A905BD-0690-42E7-A727-B369B57E1B28}"/>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2</xdr:row>
      <xdr:rowOff>0</xdr:rowOff>
    </xdr:from>
    <xdr:to>
      <xdr:col>10</xdr:col>
      <xdr:colOff>314325</xdr:colOff>
      <xdr:row>2</xdr:row>
      <xdr:rowOff>0</xdr:rowOff>
    </xdr:to>
    <xdr:sp macro="" textlink="">
      <xdr:nvSpPr>
        <xdr:cNvPr id="15" name="Text Box 26">
          <a:extLst>
            <a:ext uri="{FF2B5EF4-FFF2-40B4-BE49-F238E27FC236}">
              <a16:creationId xmlns:a16="http://schemas.microsoft.com/office/drawing/2014/main" id="{62830044-1F4F-4C6A-975C-61EDBC787505}"/>
            </a:ext>
          </a:extLst>
        </xdr:cNvPr>
        <xdr:cNvSpPr txBox="1">
          <a:spLocks noChangeArrowheads="1"/>
        </xdr:cNvSpPr>
      </xdr:nvSpPr>
      <xdr:spPr bwMode="auto">
        <a:xfrm>
          <a:off x="15716250" y="51435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2286000</xdr:colOff>
      <xdr:row>2</xdr:row>
      <xdr:rowOff>0</xdr:rowOff>
    </xdr:to>
    <xdr:sp macro="" textlink="">
      <xdr:nvSpPr>
        <xdr:cNvPr id="16" name="Text Box 27">
          <a:extLst>
            <a:ext uri="{FF2B5EF4-FFF2-40B4-BE49-F238E27FC236}">
              <a16:creationId xmlns:a16="http://schemas.microsoft.com/office/drawing/2014/main" id="{283DE690-3F95-4A15-85D8-D7425444E7FF}"/>
            </a:ext>
          </a:extLst>
        </xdr:cNvPr>
        <xdr:cNvSpPr txBox="1">
          <a:spLocks noChangeArrowheads="1"/>
        </xdr:cNvSpPr>
      </xdr:nvSpPr>
      <xdr:spPr bwMode="auto">
        <a:xfrm>
          <a:off x="81534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1543050</xdr:colOff>
      <xdr:row>2</xdr:row>
      <xdr:rowOff>0</xdr:rowOff>
    </xdr:to>
    <xdr:sp macro="" textlink="">
      <xdr:nvSpPr>
        <xdr:cNvPr id="17" name="Text Box 28">
          <a:extLst>
            <a:ext uri="{FF2B5EF4-FFF2-40B4-BE49-F238E27FC236}">
              <a16:creationId xmlns:a16="http://schemas.microsoft.com/office/drawing/2014/main" id="{024DACE9-55E0-41A4-AC82-9C099323BFB2}"/>
            </a:ext>
          </a:extLst>
        </xdr:cNvPr>
        <xdr:cNvSpPr txBox="1">
          <a:spLocks noChangeArrowheads="1"/>
        </xdr:cNvSpPr>
      </xdr:nvSpPr>
      <xdr:spPr bwMode="auto">
        <a:xfrm>
          <a:off x="1152525"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18" name="Text Box 29">
          <a:extLst>
            <a:ext uri="{FF2B5EF4-FFF2-40B4-BE49-F238E27FC236}">
              <a16:creationId xmlns:a16="http://schemas.microsoft.com/office/drawing/2014/main" id="{CAC6085E-E5DC-4DEB-A815-F783A0F4BF2D}"/>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19" name="Text Box 30">
          <a:extLst>
            <a:ext uri="{FF2B5EF4-FFF2-40B4-BE49-F238E27FC236}">
              <a16:creationId xmlns:a16="http://schemas.microsoft.com/office/drawing/2014/main" id="{75E4D24A-6355-487A-BEAD-15AF1C950C6E}"/>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0" name="Text Box 31">
          <a:extLst>
            <a:ext uri="{FF2B5EF4-FFF2-40B4-BE49-F238E27FC236}">
              <a16:creationId xmlns:a16="http://schemas.microsoft.com/office/drawing/2014/main" id="{ADAFE838-7978-4434-AD32-4CB5580C72C7}"/>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CD65750-B062-4734-B250-32D593F69E16}"/>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2</xdr:row>
      <xdr:rowOff>0</xdr:rowOff>
    </xdr:from>
    <xdr:to>
      <xdr:col>6</xdr:col>
      <xdr:colOff>933450</xdr:colOff>
      <xdr:row>2</xdr:row>
      <xdr:rowOff>0</xdr:rowOff>
    </xdr:to>
    <xdr:sp macro="" textlink="">
      <xdr:nvSpPr>
        <xdr:cNvPr id="22" name="Text Box 33">
          <a:extLst>
            <a:ext uri="{FF2B5EF4-FFF2-40B4-BE49-F238E27FC236}">
              <a16:creationId xmlns:a16="http://schemas.microsoft.com/office/drawing/2014/main" id="{EC8669E4-1599-41DA-A3FE-1C5CAFD78DE9}"/>
            </a:ext>
          </a:extLst>
        </xdr:cNvPr>
        <xdr:cNvSpPr txBox="1">
          <a:spLocks noChangeArrowheads="1"/>
        </xdr:cNvSpPr>
      </xdr:nvSpPr>
      <xdr:spPr bwMode="auto">
        <a:xfrm>
          <a:off x="133731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2</xdr:row>
      <xdr:rowOff>0</xdr:rowOff>
    </xdr:from>
    <xdr:to>
      <xdr:col>4</xdr:col>
      <xdr:colOff>2247900</xdr:colOff>
      <xdr:row>2</xdr:row>
      <xdr:rowOff>0</xdr:rowOff>
    </xdr:to>
    <xdr:sp macro="" textlink="">
      <xdr:nvSpPr>
        <xdr:cNvPr id="23" name="Text Box 34">
          <a:extLst>
            <a:ext uri="{FF2B5EF4-FFF2-40B4-BE49-F238E27FC236}">
              <a16:creationId xmlns:a16="http://schemas.microsoft.com/office/drawing/2014/main" id="{97A77277-2685-40D1-A3EF-1FCA353FEB51}"/>
            </a:ext>
          </a:extLst>
        </xdr:cNvPr>
        <xdr:cNvSpPr txBox="1">
          <a:spLocks noChangeArrowheads="1"/>
        </xdr:cNvSpPr>
      </xdr:nvSpPr>
      <xdr:spPr bwMode="auto">
        <a:xfrm>
          <a:off x="8086725" y="51435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24" name="Text Box 35">
          <a:extLst>
            <a:ext uri="{FF2B5EF4-FFF2-40B4-BE49-F238E27FC236}">
              <a16:creationId xmlns:a16="http://schemas.microsoft.com/office/drawing/2014/main" id="{346CA20D-DDDB-4504-865C-7E3EBD2AE9C7}"/>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5" name="Text Box 36">
          <a:extLst>
            <a:ext uri="{FF2B5EF4-FFF2-40B4-BE49-F238E27FC236}">
              <a16:creationId xmlns:a16="http://schemas.microsoft.com/office/drawing/2014/main" id="{652ECCC6-80DA-459E-A38A-5F77B6C89EA0}"/>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26" name="Text Box 37">
          <a:extLst>
            <a:ext uri="{FF2B5EF4-FFF2-40B4-BE49-F238E27FC236}">
              <a16:creationId xmlns:a16="http://schemas.microsoft.com/office/drawing/2014/main" id="{5903FCF5-6CAC-4450-A5E6-FCC74F116326}"/>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27" name="Text Box 38">
          <a:extLst>
            <a:ext uri="{FF2B5EF4-FFF2-40B4-BE49-F238E27FC236}">
              <a16:creationId xmlns:a16="http://schemas.microsoft.com/office/drawing/2014/main" id="{C1CF29C7-E109-4D5E-B6E5-D2A10B30D9C0}"/>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1199566E-3A4F-4EF0-AE22-16967C03C3CD}"/>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29" name="Text Box 40">
          <a:extLst>
            <a:ext uri="{FF2B5EF4-FFF2-40B4-BE49-F238E27FC236}">
              <a16:creationId xmlns:a16="http://schemas.microsoft.com/office/drawing/2014/main" id="{63DC9B23-9561-4871-8F28-0D71E3808907}"/>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30" name="Text Box 41">
          <a:extLst>
            <a:ext uri="{FF2B5EF4-FFF2-40B4-BE49-F238E27FC236}">
              <a16:creationId xmlns:a16="http://schemas.microsoft.com/office/drawing/2014/main" id="{E38E879A-1617-4C32-875B-A7D1F0B47A01}"/>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31" name="Text Box 42">
          <a:extLst>
            <a:ext uri="{FF2B5EF4-FFF2-40B4-BE49-F238E27FC236}">
              <a16:creationId xmlns:a16="http://schemas.microsoft.com/office/drawing/2014/main" id="{8D7C8B19-0A89-4824-BB2C-6ADE49F3F77E}"/>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2</xdr:row>
      <xdr:rowOff>0</xdr:rowOff>
    </xdr:from>
    <xdr:to>
      <xdr:col>10</xdr:col>
      <xdr:colOff>314325</xdr:colOff>
      <xdr:row>2</xdr:row>
      <xdr:rowOff>0</xdr:rowOff>
    </xdr:to>
    <xdr:sp macro="" textlink="">
      <xdr:nvSpPr>
        <xdr:cNvPr id="32" name="Text Box 43">
          <a:extLst>
            <a:ext uri="{FF2B5EF4-FFF2-40B4-BE49-F238E27FC236}">
              <a16:creationId xmlns:a16="http://schemas.microsoft.com/office/drawing/2014/main" id="{3DC8ACE3-1473-4926-A14C-252BB5D7DE69}"/>
            </a:ext>
          </a:extLst>
        </xdr:cNvPr>
        <xdr:cNvSpPr txBox="1">
          <a:spLocks noChangeArrowheads="1"/>
        </xdr:cNvSpPr>
      </xdr:nvSpPr>
      <xdr:spPr bwMode="auto">
        <a:xfrm>
          <a:off x="15716250" y="51435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2286000</xdr:colOff>
      <xdr:row>2</xdr:row>
      <xdr:rowOff>0</xdr:rowOff>
    </xdr:to>
    <xdr:sp macro="" textlink="">
      <xdr:nvSpPr>
        <xdr:cNvPr id="33" name="Text Box 44">
          <a:extLst>
            <a:ext uri="{FF2B5EF4-FFF2-40B4-BE49-F238E27FC236}">
              <a16:creationId xmlns:a16="http://schemas.microsoft.com/office/drawing/2014/main" id="{1E88B2BD-DA54-42D8-A6C3-3CB1C7E761A4}"/>
            </a:ext>
          </a:extLst>
        </xdr:cNvPr>
        <xdr:cNvSpPr txBox="1">
          <a:spLocks noChangeArrowheads="1"/>
        </xdr:cNvSpPr>
      </xdr:nvSpPr>
      <xdr:spPr bwMode="auto">
        <a:xfrm>
          <a:off x="81534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1543050</xdr:colOff>
      <xdr:row>2</xdr:row>
      <xdr:rowOff>0</xdr:rowOff>
    </xdr:to>
    <xdr:sp macro="" textlink="">
      <xdr:nvSpPr>
        <xdr:cNvPr id="34" name="Text Box 45">
          <a:extLst>
            <a:ext uri="{FF2B5EF4-FFF2-40B4-BE49-F238E27FC236}">
              <a16:creationId xmlns:a16="http://schemas.microsoft.com/office/drawing/2014/main" id="{3C278395-3F20-4EC6-A3DE-E63A17A7EE1E}"/>
            </a:ext>
          </a:extLst>
        </xdr:cNvPr>
        <xdr:cNvSpPr txBox="1">
          <a:spLocks noChangeArrowheads="1"/>
        </xdr:cNvSpPr>
      </xdr:nvSpPr>
      <xdr:spPr bwMode="auto">
        <a:xfrm>
          <a:off x="1152525"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35" name="Text Box 46">
          <a:extLst>
            <a:ext uri="{FF2B5EF4-FFF2-40B4-BE49-F238E27FC236}">
              <a16:creationId xmlns:a16="http://schemas.microsoft.com/office/drawing/2014/main" id="{BCF28020-3172-46AB-8CB8-73435C4C0BEB}"/>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36" name="Text Box 47">
          <a:extLst>
            <a:ext uri="{FF2B5EF4-FFF2-40B4-BE49-F238E27FC236}">
              <a16:creationId xmlns:a16="http://schemas.microsoft.com/office/drawing/2014/main" id="{3245094A-3C86-4834-A097-82CF1ECA85A5}"/>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37" name="Text Box 48">
          <a:extLst>
            <a:ext uri="{FF2B5EF4-FFF2-40B4-BE49-F238E27FC236}">
              <a16:creationId xmlns:a16="http://schemas.microsoft.com/office/drawing/2014/main" id="{6E6567C7-CE66-4165-8BD3-9D9F200DB6AD}"/>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AF31B4C2-CFDE-4012-BDBD-C62F175BF5F9}"/>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8D14151E-5A31-4167-9152-DA5B843F584D}"/>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775AAC07-ED35-43D0-A8D0-1EFE2BFC8CFE}"/>
            </a:ext>
          </a:extLst>
        </xdr:cNvPr>
        <xdr:cNvSpPr txBox="1">
          <a:spLocks noChangeArrowheads="1"/>
        </xdr:cNvSpPr>
      </xdr:nvSpPr>
      <xdr:spPr bwMode="auto">
        <a:xfrm>
          <a:off x="19050" y="82200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40</xdr:row>
      <xdr:rowOff>0</xdr:rowOff>
    </xdr:from>
    <xdr:to>
      <xdr:col>6</xdr:col>
      <xdr:colOff>457200</xdr:colOff>
      <xdr:row>40</xdr:row>
      <xdr:rowOff>0</xdr:rowOff>
    </xdr:to>
    <xdr:sp macro="" textlink="">
      <xdr:nvSpPr>
        <xdr:cNvPr id="41" name="Text Box 53">
          <a:extLst>
            <a:ext uri="{FF2B5EF4-FFF2-40B4-BE49-F238E27FC236}">
              <a16:creationId xmlns:a16="http://schemas.microsoft.com/office/drawing/2014/main" id="{164B7D55-697B-4A6F-B9DD-8525C8CACFE7}"/>
            </a:ext>
          </a:extLst>
        </xdr:cNvPr>
        <xdr:cNvSpPr txBox="1">
          <a:spLocks noChangeArrowheads="1"/>
        </xdr:cNvSpPr>
      </xdr:nvSpPr>
      <xdr:spPr bwMode="auto">
        <a:xfrm>
          <a:off x="1290637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40</xdr:row>
      <xdr:rowOff>0</xdr:rowOff>
    </xdr:from>
    <xdr:to>
      <xdr:col>6</xdr:col>
      <xdr:colOff>457200</xdr:colOff>
      <xdr:row>40</xdr:row>
      <xdr:rowOff>0</xdr:rowOff>
    </xdr:to>
    <xdr:sp macro="" textlink="">
      <xdr:nvSpPr>
        <xdr:cNvPr id="42" name="Text Box 54">
          <a:extLst>
            <a:ext uri="{FF2B5EF4-FFF2-40B4-BE49-F238E27FC236}">
              <a16:creationId xmlns:a16="http://schemas.microsoft.com/office/drawing/2014/main" id="{D7CBE29C-11D6-4197-84C1-319C9EE152E1}"/>
            </a:ext>
          </a:extLst>
        </xdr:cNvPr>
        <xdr:cNvSpPr txBox="1">
          <a:spLocks noChangeArrowheads="1"/>
        </xdr:cNvSpPr>
      </xdr:nvSpPr>
      <xdr:spPr bwMode="auto">
        <a:xfrm>
          <a:off x="1290637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40</xdr:row>
      <xdr:rowOff>0</xdr:rowOff>
    </xdr:from>
    <xdr:to>
      <xdr:col>6</xdr:col>
      <xdr:colOff>457200</xdr:colOff>
      <xdr:row>40</xdr:row>
      <xdr:rowOff>0</xdr:rowOff>
    </xdr:to>
    <xdr:sp macro="" textlink="">
      <xdr:nvSpPr>
        <xdr:cNvPr id="43" name="Text Box 55">
          <a:extLst>
            <a:ext uri="{FF2B5EF4-FFF2-40B4-BE49-F238E27FC236}">
              <a16:creationId xmlns:a16="http://schemas.microsoft.com/office/drawing/2014/main" id="{76A2A056-76E9-4616-AD47-5B1F6F4FA43C}"/>
            </a:ext>
          </a:extLst>
        </xdr:cNvPr>
        <xdr:cNvSpPr txBox="1">
          <a:spLocks noChangeArrowheads="1"/>
        </xdr:cNvSpPr>
      </xdr:nvSpPr>
      <xdr:spPr bwMode="auto">
        <a:xfrm>
          <a:off x="1290637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40</xdr:row>
      <xdr:rowOff>0</xdr:rowOff>
    </xdr:from>
    <xdr:to>
      <xdr:col>10</xdr:col>
      <xdr:colOff>314325</xdr:colOff>
      <xdr:row>40</xdr:row>
      <xdr:rowOff>0</xdr:rowOff>
    </xdr:to>
    <xdr:sp macro="" textlink="">
      <xdr:nvSpPr>
        <xdr:cNvPr id="44" name="Text Box 56">
          <a:extLst>
            <a:ext uri="{FF2B5EF4-FFF2-40B4-BE49-F238E27FC236}">
              <a16:creationId xmlns:a16="http://schemas.microsoft.com/office/drawing/2014/main" id="{8D74A3CA-9786-45BA-99DC-1D541BCA39DE}"/>
            </a:ext>
          </a:extLst>
        </xdr:cNvPr>
        <xdr:cNvSpPr txBox="1">
          <a:spLocks noChangeArrowheads="1"/>
        </xdr:cNvSpPr>
      </xdr:nvSpPr>
      <xdr:spPr bwMode="auto">
        <a:xfrm>
          <a:off x="15716250" y="10791825"/>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40</xdr:row>
      <xdr:rowOff>0</xdr:rowOff>
    </xdr:from>
    <xdr:to>
      <xdr:col>4</xdr:col>
      <xdr:colOff>2286000</xdr:colOff>
      <xdr:row>40</xdr:row>
      <xdr:rowOff>0</xdr:rowOff>
    </xdr:to>
    <xdr:sp macro="" textlink="">
      <xdr:nvSpPr>
        <xdr:cNvPr id="45" name="Text Box 57">
          <a:extLst>
            <a:ext uri="{FF2B5EF4-FFF2-40B4-BE49-F238E27FC236}">
              <a16:creationId xmlns:a16="http://schemas.microsoft.com/office/drawing/2014/main" id="{4486691F-DC1C-4949-A1D8-4B52951FB8D9}"/>
            </a:ext>
          </a:extLst>
        </xdr:cNvPr>
        <xdr:cNvSpPr txBox="1">
          <a:spLocks noChangeArrowheads="1"/>
        </xdr:cNvSpPr>
      </xdr:nvSpPr>
      <xdr:spPr bwMode="auto">
        <a:xfrm>
          <a:off x="8153400" y="107918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40</xdr:row>
      <xdr:rowOff>0</xdr:rowOff>
    </xdr:from>
    <xdr:to>
      <xdr:col>1</xdr:col>
      <xdr:colOff>1543050</xdr:colOff>
      <xdr:row>40</xdr:row>
      <xdr:rowOff>0</xdr:rowOff>
    </xdr:to>
    <xdr:sp macro="" textlink="">
      <xdr:nvSpPr>
        <xdr:cNvPr id="46" name="Text Box 58">
          <a:extLst>
            <a:ext uri="{FF2B5EF4-FFF2-40B4-BE49-F238E27FC236}">
              <a16:creationId xmlns:a16="http://schemas.microsoft.com/office/drawing/2014/main" id="{8F04CCED-DABD-43A0-9AA7-CBDF9FCE643F}"/>
            </a:ext>
          </a:extLst>
        </xdr:cNvPr>
        <xdr:cNvSpPr txBox="1">
          <a:spLocks noChangeArrowheads="1"/>
        </xdr:cNvSpPr>
      </xdr:nvSpPr>
      <xdr:spPr bwMode="auto">
        <a:xfrm>
          <a:off x="1152525" y="107918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40</xdr:row>
      <xdr:rowOff>0</xdr:rowOff>
    </xdr:from>
    <xdr:to>
      <xdr:col>4</xdr:col>
      <xdr:colOff>2362200</xdr:colOff>
      <xdr:row>40</xdr:row>
      <xdr:rowOff>0</xdr:rowOff>
    </xdr:to>
    <xdr:sp macro="" textlink="">
      <xdr:nvSpPr>
        <xdr:cNvPr id="47" name="Text Box 59">
          <a:extLst>
            <a:ext uri="{FF2B5EF4-FFF2-40B4-BE49-F238E27FC236}">
              <a16:creationId xmlns:a16="http://schemas.microsoft.com/office/drawing/2014/main" id="{A560686D-FD21-40FE-94D5-25654E4FA520}"/>
            </a:ext>
          </a:extLst>
        </xdr:cNvPr>
        <xdr:cNvSpPr txBox="1">
          <a:spLocks noChangeArrowheads="1"/>
        </xdr:cNvSpPr>
      </xdr:nvSpPr>
      <xdr:spPr bwMode="auto">
        <a:xfrm>
          <a:off x="823912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40</xdr:row>
      <xdr:rowOff>0</xdr:rowOff>
    </xdr:from>
    <xdr:to>
      <xdr:col>4</xdr:col>
      <xdr:colOff>2362200</xdr:colOff>
      <xdr:row>40</xdr:row>
      <xdr:rowOff>0</xdr:rowOff>
    </xdr:to>
    <xdr:sp macro="" textlink="">
      <xdr:nvSpPr>
        <xdr:cNvPr id="48" name="Text Box 60">
          <a:extLst>
            <a:ext uri="{FF2B5EF4-FFF2-40B4-BE49-F238E27FC236}">
              <a16:creationId xmlns:a16="http://schemas.microsoft.com/office/drawing/2014/main" id="{FE05CE16-7BD3-4923-934A-A24ACF593E74}"/>
            </a:ext>
          </a:extLst>
        </xdr:cNvPr>
        <xdr:cNvSpPr txBox="1">
          <a:spLocks noChangeArrowheads="1"/>
        </xdr:cNvSpPr>
      </xdr:nvSpPr>
      <xdr:spPr bwMode="auto">
        <a:xfrm>
          <a:off x="823912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40</xdr:row>
      <xdr:rowOff>0</xdr:rowOff>
    </xdr:from>
    <xdr:to>
      <xdr:col>4</xdr:col>
      <xdr:colOff>2362200</xdr:colOff>
      <xdr:row>40</xdr:row>
      <xdr:rowOff>0</xdr:rowOff>
    </xdr:to>
    <xdr:sp macro="" textlink="">
      <xdr:nvSpPr>
        <xdr:cNvPr id="49" name="Text Box 61">
          <a:extLst>
            <a:ext uri="{FF2B5EF4-FFF2-40B4-BE49-F238E27FC236}">
              <a16:creationId xmlns:a16="http://schemas.microsoft.com/office/drawing/2014/main" id="{60F9C78B-ABBE-4C69-B7CD-1C28FE5232A0}"/>
            </a:ext>
          </a:extLst>
        </xdr:cNvPr>
        <xdr:cNvSpPr txBox="1">
          <a:spLocks noChangeArrowheads="1"/>
        </xdr:cNvSpPr>
      </xdr:nvSpPr>
      <xdr:spPr bwMode="auto">
        <a:xfrm>
          <a:off x="823912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0FAA7340-AC3A-4197-A03E-7CE18F19CE58}"/>
            </a:ext>
          </a:extLst>
        </xdr:cNvPr>
        <xdr:cNvSpPr txBox="1">
          <a:spLocks noChangeArrowheads="1"/>
        </xdr:cNvSpPr>
      </xdr:nvSpPr>
      <xdr:spPr bwMode="auto">
        <a:xfrm>
          <a:off x="19050" y="1079182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524E7FF5-41A3-48A1-9504-D2793E5B8CEF}"/>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3105150</xdr:colOff>
      <xdr:row>1</xdr:row>
      <xdr:rowOff>0</xdr:rowOff>
    </xdr:from>
    <xdr:to>
      <xdr:col>6</xdr:col>
      <xdr:colOff>457200</xdr:colOff>
      <xdr:row>1</xdr:row>
      <xdr:rowOff>0</xdr:rowOff>
    </xdr:to>
    <xdr:sp macro="" textlink="">
      <xdr:nvSpPr>
        <xdr:cNvPr id="52" name="Text Box 13">
          <a:extLst>
            <a:ext uri="{FF2B5EF4-FFF2-40B4-BE49-F238E27FC236}">
              <a16:creationId xmlns:a16="http://schemas.microsoft.com/office/drawing/2014/main" id="{AADF10F7-A159-4419-99A3-C7154EE32907}"/>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53" name="Text Box 14">
          <a:extLst>
            <a:ext uri="{FF2B5EF4-FFF2-40B4-BE49-F238E27FC236}">
              <a16:creationId xmlns:a16="http://schemas.microsoft.com/office/drawing/2014/main" id="{BEB70D06-CAE3-4494-B43E-4404F53BAC1D}"/>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1</xdr:row>
      <xdr:rowOff>0</xdr:rowOff>
    </xdr:from>
    <xdr:to>
      <xdr:col>6</xdr:col>
      <xdr:colOff>457200</xdr:colOff>
      <xdr:row>1</xdr:row>
      <xdr:rowOff>0</xdr:rowOff>
    </xdr:to>
    <xdr:sp macro="" textlink="">
      <xdr:nvSpPr>
        <xdr:cNvPr id="54" name="Text Box 15">
          <a:extLst>
            <a:ext uri="{FF2B5EF4-FFF2-40B4-BE49-F238E27FC236}">
              <a16:creationId xmlns:a16="http://schemas.microsoft.com/office/drawing/2014/main" id="{ED5E444E-B55D-4638-B0B2-9525376D2C5F}"/>
            </a:ext>
          </a:extLst>
        </xdr:cNvPr>
        <xdr:cNvSpPr txBox="1">
          <a:spLocks noChangeArrowheads="1"/>
        </xdr:cNvSpPr>
      </xdr:nvSpPr>
      <xdr:spPr bwMode="auto">
        <a:xfrm>
          <a:off x="1290637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1</xdr:row>
      <xdr:rowOff>0</xdr:rowOff>
    </xdr:from>
    <xdr:to>
      <xdr:col>10</xdr:col>
      <xdr:colOff>314325</xdr:colOff>
      <xdr:row>1</xdr:row>
      <xdr:rowOff>0</xdr:rowOff>
    </xdr:to>
    <xdr:sp macro="" textlink="">
      <xdr:nvSpPr>
        <xdr:cNvPr id="55" name="Text Box 16">
          <a:extLst>
            <a:ext uri="{FF2B5EF4-FFF2-40B4-BE49-F238E27FC236}">
              <a16:creationId xmlns:a16="http://schemas.microsoft.com/office/drawing/2014/main" id="{B61C8758-6F0A-458F-A8C2-64D41DDF3B88}"/>
            </a:ext>
          </a:extLst>
        </xdr:cNvPr>
        <xdr:cNvSpPr txBox="1">
          <a:spLocks noChangeArrowheads="1"/>
        </xdr:cNvSpPr>
      </xdr:nvSpPr>
      <xdr:spPr bwMode="auto">
        <a:xfrm>
          <a:off x="15716250" y="257175"/>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56" name="Text Box 17">
          <a:extLst>
            <a:ext uri="{FF2B5EF4-FFF2-40B4-BE49-F238E27FC236}">
              <a16:creationId xmlns:a16="http://schemas.microsoft.com/office/drawing/2014/main" id="{DE10F7C6-7728-436D-8AF0-BAAAF66DA592}"/>
            </a:ext>
          </a:extLst>
        </xdr:cNvPr>
        <xdr:cNvSpPr txBox="1">
          <a:spLocks noChangeArrowheads="1"/>
        </xdr:cNvSpPr>
      </xdr:nvSpPr>
      <xdr:spPr bwMode="auto">
        <a:xfrm>
          <a:off x="8153400" y="25717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1</xdr:row>
      <xdr:rowOff>0</xdr:rowOff>
    </xdr:from>
    <xdr:to>
      <xdr:col>1</xdr:col>
      <xdr:colOff>1543050</xdr:colOff>
      <xdr:row>1</xdr:row>
      <xdr:rowOff>0</xdr:rowOff>
    </xdr:to>
    <xdr:sp macro="" textlink="">
      <xdr:nvSpPr>
        <xdr:cNvPr id="57" name="Text Box 18">
          <a:extLst>
            <a:ext uri="{FF2B5EF4-FFF2-40B4-BE49-F238E27FC236}">
              <a16:creationId xmlns:a16="http://schemas.microsoft.com/office/drawing/2014/main" id="{5191A14A-251E-449C-B337-AB224A7728A2}"/>
            </a:ext>
          </a:extLst>
        </xdr:cNvPr>
        <xdr:cNvSpPr txBox="1">
          <a:spLocks noChangeArrowheads="1"/>
        </xdr:cNvSpPr>
      </xdr:nvSpPr>
      <xdr:spPr bwMode="auto">
        <a:xfrm>
          <a:off x="1152525" y="25717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58" name="Text Box 19">
          <a:extLst>
            <a:ext uri="{FF2B5EF4-FFF2-40B4-BE49-F238E27FC236}">
              <a16:creationId xmlns:a16="http://schemas.microsoft.com/office/drawing/2014/main" id="{7A17A2FC-A919-49D8-B70B-AFE47BE7987F}"/>
            </a:ext>
          </a:extLst>
        </xdr:cNvPr>
        <xdr:cNvSpPr txBox="1">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59" name="Text Box 20">
          <a:extLst>
            <a:ext uri="{FF2B5EF4-FFF2-40B4-BE49-F238E27FC236}">
              <a16:creationId xmlns:a16="http://schemas.microsoft.com/office/drawing/2014/main" id="{EDD2EFD5-06DC-49A7-B15E-A56DA45CCB8F}"/>
            </a:ext>
          </a:extLst>
        </xdr:cNvPr>
        <xdr:cNvSpPr txBox="1">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2362200</xdr:colOff>
      <xdr:row>1</xdr:row>
      <xdr:rowOff>0</xdr:rowOff>
    </xdr:to>
    <xdr:sp macro="" textlink="">
      <xdr:nvSpPr>
        <xdr:cNvPr id="60" name="Text Box 21">
          <a:extLst>
            <a:ext uri="{FF2B5EF4-FFF2-40B4-BE49-F238E27FC236}">
              <a16:creationId xmlns:a16="http://schemas.microsoft.com/office/drawing/2014/main" id="{41F8DC9A-3F26-4ED8-993D-C6992B1DA683}"/>
            </a:ext>
          </a:extLst>
        </xdr:cNvPr>
        <xdr:cNvSpPr txBox="1">
          <a:spLocks noChangeArrowheads="1"/>
        </xdr:cNvSpPr>
      </xdr:nvSpPr>
      <xdr:spPr bwMode="auto">
        <a:xfrm>
          <a:off x="8239125" y="25717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E6D9CC18-4ACB-4097-BC99-763083C8B146}"/>
            </a:ext>
          </a:extLst>
        </xdr:cNvPr>
        <xdr:cNvSpPr txBox="1">
          <a:spLocks noChangeArrowheads="1"/>
        </xdr:cNvSpPr>
      </xdr:nvSpPr>
      <xdr:spPr bwMode="auto">
        <a:xfrm>
          <a:off x="19050" y="2571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62" name="Text Box 23">
          <a:extLst>
            <a:ext uri="{FF2B5EF4-FFF2-40B4-BE49-F238E27FC236}">
              <a16:creationId xmlns:a16="http://schemas.microsoft.com/office/drawing/2014/main" id="{70D5E15E-92FA-4FD5-A64A-17C5B8A81E74}"/>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63" name="Text Box 24">
          <a:extLst>
            <a:ext uri="{FF2B5EF4-FFF2-40B4-BE49-F238E27FC236}">
              <a16:creationId xmlns:a16="http://schemas.microsoft.com/office/drawing/2014/main" id="{F16514DE-D31E-4EB1-8318-58D55F7BC1A2}"/>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64" name="Text Box 25">
          <a:extLst>
            <a:ext uri="{FF2B5EF4-FFF2-40B4-BE49-F238E27FC236}">
              <a16:creationId xmlns:a16="http://schemas.microsoft.com/office/drawing/2014/main" id="{72991F9B-0131-43EF-B573-2094CD91BD68}"/>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2</xdr:row>
      <xdr:rowOff>0</xdr:rowOff>
    </xdr:from>
    <xdr:to>
      <xdr:col>10</xdr:col>
      <xdr:colOff>314325</xdr:colOff>
      <xdr:row>2</xdr:row>
      <xdr:rowOff>0</xdr:rowOff>
    </xdr:to>
    <xdr:sp macro="" textlink="">
      <xdr:nvSpPr>
        <xdr:cNvPr id="65" name="Text Box 26">
          <a:extLst>
            <a:ext uri="{FF2B5EF4-FFF2-40B4-BE49-F238E27FC236}">
              <a16:creationId xmlns:a16="http://schemas.microsoft.com/office/drawing/2014/main" id="{997C3626-C298-4DAB-A889-147EBB93479E}"/>
            </a:ext>
          </a:extLst>
        </xdr:cNvPr>
        <xdr:cNvSpPr txBox="1">
          <a:spLocks noChangeArrowheads="1"/>
        </xdr:cNvSpPr>
      </xdr:nvSpPr>
      <xdr:spPr bwMode="auto">
        <a:xfrm>
          <a:off x="15716250" y="51435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2286000</xdr:colOff>
      <xdr:row>2</xdr:row>
      <xdr:rowOff>0</xdr:rowOff>
    </xdr:to>
    <xdr:sp macro="" textlink="">
      <xdr:nvSpPr>
        <xdr:cNvPr id="66" name="Text Box 27">
          <a:extLst>
            <a:ext uri="{FF2B5EF4-FFF2-40B4-BE49-F238E27FC236}">
              <a16:creationId xmlns:a16="http://schemas.microsoft.com/office/drawing/2014/main" id="{D5F746AE-1CA0-467F-8187-41B3B1C2F3AC}"/>
            </a:ext>
          </a:extLst>
        </xdr:cNvPr>
        <xdr:cNvSpPr txBox="1">
          <a:spLocks noChangeArrowheads="1"/>
        </xdr:cNvSpPr>
      </xdr:nvSpPr>
      <xdr:spPr bwMode="auto">
        <a:xfrm>
          <a:off x="81534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1543050</xdr:colOff>
      <xdr:row>2</xdr:row>
      <xdr:rowOff>0</xdr:rowOff>
    </xdr:to>
    <xdr:sp macro="" textlink="">
      <xdr:nvSpPr>
        <xdr:cNvPr id="67" name="Text Box 28">
          <a:extLst>
            <a:ext uri="{FF2B5EF4-FFF2-40B4-BE49-F238E27FC236}">
              <a16:creationId xmlns:a16="http://schemas.microsoft.com/office/drawing/2014/main" id="{BE4CFA7F-1CB5-4BCE-A93F-95B93B7408AC}"/>
            </a:ext>
          </a:extLst>
        </xdr:cNvPr>
        <xdr:cNvSpPr txBox="1">
          <a:spLocks noChangeArrowheads="1"/>
        </xdr:cNvSpPr>
      </xdr:nvSpPr>
      <xdr:spPr bwMode="auto">
        <a:xfrm>
          <a:off x="1152525"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68" name="Text Box 29">
          <a:extLst>
            <a:ext uri="{FF2B5EF4-FFF2-40B4-BE49-F238E27FC236}">
              <a16:creationId xmlns:a16="http://schemas.microsoft.com/office/drawing/2014/main" id="{C85DA706-0136-42A1-8A7C-DCCAF9D52C9C}"/>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69" name="Text Box 30">
          <a:extLst>
            <a:ext uri="{FF2B5EF4-FFF2-40B4-BE49-F238E27FC236}">
              <a16:creationId xmlns:a16="http://schemas.microsoft.com/office/drawing/2014/main" id="{F32C6A03-0131-4439-8283-0DED8DD9F670}"/>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70" name="Text Box 31">
          <a:extLst>
            <a:ext uri="{FF2B5EF4-FFF2-40B4-BE49-F238E27FC236}">
              <a16:creationId xmlns:a16="http://schemas.microsoft.com/office/drawing/2014/main" id="{F6EB8FD4-9416-425E-AEA4-34B41A15A48C}"/>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1BD63D28-6015-42CA-960C-99A20D7FFA66}"/>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2</xdr:row>
      <xdr:rowOff>0</xdr:rowOff>
    </xdr:from>
    <xdr:to>
      <xdr:col>6</xdr:col>
      <xdr:colOff>933450</xdr:colOff>
      <xdr:row>2</xdr:row>
      <xdr:rowOff>0</xdr:rowOff>
    </xdr:to>
    <xdr:sp macro="" textlink="">
      <xdr:nvSpPr>
        <xdr:cNvPr id="72" name="Text Box 33">
          <a:extLst>
            <a:ext uri="{FF2B5EF4-FFF2-40B4-BE49-F238E27FC236}">
              <a16:creationId xmlns:a16="http://schemas.microsoft.com/office/drawing/2014/main" id="{9DAD021A-6817-491B-BCFC-1324DFC62DE7}"/>
            </a:ext>
          </a:extLst>
        </xdr:cNvPr>
        <xdr:cNvSpPr txBox="1">
          <a:spLocks noChangeArrowheads="1"/>
        </xdr:cNvSpPr>
      </xdr:nvSpPr>
      <xdr:spPr bwMode="auto">
        <a:xfrm>
          <a:off x="133731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2</xdr:row>
      <xdr:rowOff>0</xdr:rowOff>
    </xdr:from>
    <xdr:to>
      <xdr:col>4</xdr:col>
      <xdr:colOff>2247900</xdr:colOff>
      <xdr:row>2</xdr:row>
      <xdr:rowOff>0</xdr:rowOff>
    </xdr:to>
    <xdr:sp macro="" textlink="">
      <xdr:nvSpPr>
        <xdr:cNvPr id="73" name="Text Box 34">
          <a:extLst>
            <a:ext uri="{FF2B5EF4-FFF2-40B4-BE49-F238E27FC236}">
              <a16:creationId xmlns:a16="http://schemas.microsoft.com/office/drawing/2014/main" id="{4608B5BA-F3D4-4055-9DFE-32B3703F4DB7}"/>
            </a:ext>
          </a:extLst>
        </xdr:cNvPr>
        <xdr:cNvSpPr txBox="1">
          <a:spLocks noChangeArrowheads="1"/>
        </xdr:cNvSpPr>
      </xdr:nvSpPr>
      <xdr:spPr bwMode="auto">
        <a:xfrm>
          <a:off x="8086725" y="514350"/>
          <a:ext cx="5905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74" name="Text Box 35">
          <a:extLst>
            <a:ext uri="{FF2B5EF4-FFF2-40B4-BE49-F238E27FC236}">
              <a16:creationId xmlns:a16="http://schemas.microsoft.com/office/drawing/2014/main" id="{E7CEBF88-F752-42CB-9B9C-0C9D4E1937D6}"/>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75" name="Text Box 36">
          <a:extLst>
            <a:ext uri="{FF2B5EF4-FFF2-40B4-BE49-F238E27FC236}">
              <a16:creationId xmlns:a16="http://schemas.microsoft.com/office/drawing/2014/main" id="{020FB261-CDCD-4B75-AAD5-33B493DA5E68}"/>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76" name="Text Box 37">
          <a:extLst>
            <a:ext uri="{FF2B5EF4-FFF2-40B4-BE49-F238E27FC236}">
              <a16:creationId xmlns:a16="http://schemas.microsoft.com/office/drawing/2014/main" id="{E4EB23A3-474A-4A99-A58C-DA95285B34E6}"/>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77" name="Text Box 38">
          <a:extLst>
            <a:ext uri="{FF2B5EF4-FFF2-40B4-BE49-F238E27FC236}">
              <a16:creationId xmlns:a16="http://schemas.microsoft.com/office/drawing/2014/main" id="{2327EE9A-D6D0-47BA-B4BE-B4D79B2D210B}"/>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44DC7769-B2CC-4538-AA92-818DFD0B787E}"/>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79" name="Text Box 40">
          <a:extLst>
            <a:ext uri="{FF2B5EF4-FFF2-40B4-BE49-F238E27FC236}">
              <a16:creationId xmlns:a16="http://schemas.microsoft.com/office/drawing/2014/main" id="{97C23B23-4710-4C17-B36C-C1C358CC6133}"/>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80" name="Text Box 41">
          <a:extLst>
            <a:ext uri="{FF2B5EF4-FFF2-40B4-BE49-F238E27FC236}">
              <a16:creationId xmlns:a16="http://schemas.microsoft.com/office/drawing/2014/main" id="{38D448F5-C6DA-426C-8591-D4ACC408F45B}"/>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2</xdr:row>
      <xdr:rowOff>0</xdr:rowOff>
    </xdr:from>
    <xdr:to>
      <xdr:col>6</xdr:col>
      <xdr:colOff>457200</xdr:colOff>
      <xdr:row>2</xdr:row>
      <xdr:rowOff>0</xdr:rowOff>
    </xdr:to>
    <xdr:sp macro="" textlink="">
      <xdr:nvSpPr>
        <xdr:cNvPr id="81" name="Text Box 42">
          <a:extLst>
            <a:ext uri="{FF2B5EF4-FFF2-40B4-BE49-F238E27FC236}">
              <a16:creationId xmlns:a16="http://schemas.microsoft.com/office/drawing/2014/main" id="{B905F2F5-E4F0-40F5-B9E7-D44FDBA1DA12}"/>
            </a:ext>
          </a:extLst>
        </xdr:cNvPr>
        <xdr:cNvSpPr txBox="1">
          <a:spLocks noChangeArrowheads="1"/>
        </xdr:cNvSpPr>
      </xdr:nvSpPr>
      <xdr:spPr bwMode="auto">
        <a:xfrm>
          <a:off x="1290637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2</xdr:row>
      <xdr:rowOff>0</xdr:rowOff>
    </xdr:from>
    <xdr:to>
      <xdr:col>10</xdr:col>
      <xdr:colOff>314325</xdr:colOff>
      <xdr:row>2</xdr:row>
      <xdr:rowOff>0</xdr:rowOff>
    </xdr:to>
    <xdr:sp macro="" textlink="">
      <xdr:nvSpPr>
        <xdr:cNvPr id="82" name="Text Box 43">
          <a:extLst>
            <a:ext uri="{FF2B5EF4-FFF2-40B4-BE49-F238E27FC236}">
              <a16:creationId xmlns:a16="http://schemas.microsoft.com/office/drawing/2014/main" id="{54FB87BF-58A9-42E7-B2B2-AA2E27674A50}"/>
            </a:ext>
          </a:extLst>
        </xdr:cNvPr>
        <xdr:cNvSpPr txBox="1">
          <a:spLocks noChangeArrowheads="1"/>
        </xdr:cNvSpPr>
      </xdr:nvSpPr>
      <xdr:spPr bwMode="auto">
        <a:xfrm>
          <a:off x="15716250" y="514350"/>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2</xdr:row>
      <xdr:rowOff>0</xdr:rowOff>
    </xdr:from>
    <xdr:to>
      <xdr:col>4</xdr:col>
      <xdr:colOff>2286000</xdr:colOff>
      <xdr:row>2</xdr:row>
      <xdr:rowOff>0</xdr:rowOff>
    </xdr:to>
    <xdr:sp macro="" textlink="">
      <xdr:nvSpPr>
        <xdr:cNvPr id="83" name="Text Box 44">
          <a:extLst>
            <a:ext uri="{FF2B5EF4-FFF2-40B4-BE49-F238E27FC236}">
              <a16:creationId xmlns:a16="http://schemas.microsoft.com/office/drawing/2014/main" id="{D0C9A522-5A55-453C-A967-4C2579002C1E}"/>
            </a:ext>
          </a:extLst>
        </xdr:cNvPr>
        <xdr:cNvSpPr txBox="1">
          <a:spLocks noChangeArrowheads="1"/>
        </xdr:cNvSpPr>
      </xdr:nvSpPr>
      <xdr:spPr bwMode="auto">
        <a:xfrm>
          <a:off x="8153400" y="514350"/>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2</xdr:row>
      <xdr:rowOff>0</xdr:rowOff>
    </xdr:from>
    <xdr:to>
      <xdr:col>1</xdr:col>
      <xdr:colOff>1543050</xdr:colOff>
      <xdr:row>2</xdr:row>
      <xdr:rowOff>0</xdr:rowOff>
    </xdr:to>
    <xdr:sp macro="" textlink="">
      <xdr:nvSpPr>
        <xdr:cNvPr id="84" name="Text Box 45">
          <a:extLst>
            <a:ext uri="{FF2B5EF4-FFF2-40B4-BE49-F238E27FC236}">
              <a16:creationId xmlns:a16="http://schemas.microsoft.com/office/drawing/2014/main" id="{DBD6125E-D688-4166-8D07-972996F119F9}"/>
            </a:ext>
          </a:extLst>
        </xdr:cNvPr>
        <xdr:cNvSpPr txBox="1">
          <a:spLocks noChangeArrowheads="1"/>
        </xdr:cNvSpPr>
      </xdr:nvSpPr>
      <xdr:spPr bwMode="auto">
        <a:xfrm>
          <a:off x="1152525" y="514350"/>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85" name="Text Box 46">
          <a:extLst>
            <a:ext uri="{FF2B5EF4-FFF2-40B4-BE49-F238E27FC236}">
              <a16:creationId xmlns:a16="http://schemas.microsoft.com/office/drawing/2014/main" id="{5FC5C024-AED7-47CF-B4F7-0AA1C19AD05D}"/>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86" name="Text Box 47">
          <a:extLst>
            <a:ext uri="{FF2B5EF4-FFF2-40B4-BE49-F238E27FC236}">
              <a16:creationId xmlns:a16="http://schemas.microsoft.com/office/drawing/2014/main" id="{67752EC4-4A4B-44CF-9395-9C83AB9AB0CA}"/>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2</xdr:row>
      <xdr:rowOff>0</xdr:rowOff>
    </xdr:from>
    <xdr:to>
      <xdr:col>4</xdr:col>
      <xdr:colOff>2362200</xdr:colOff>
      <xdr:row>2</xdr:row>
      <xdr:rowOff>0</xdr:rowOff>
    </xdr:to>
    <xdr:sp macro="" textlink="">
      <xdr:nvSpPr>
        <xdr:cNvPr id="87" name="Text Box 48">
          <a:extLst>
            <a:ext uri="{FF2B5EF4-FFF2-40B4-BE49-F238E27FC236}">
              <a16:creationId xmlns:a16="http://schemas.microsoft.com/office/drawing/2014/main" id="{FB78868E-4DF0-4A6B-B2A8-8D742DE9AE2B}"/>
            </a:ext>
          </a:extLst>
        </xdr:cNvPr>
        <xdr:cNvSpPr txBox="1">
          <a:spLocks noChangeArrowheads="1"/>
        </xdr:cNvSpPr>
      </xdr:nvSpPr>
      <xdr:spPr bwMode="auto">
        <a:xfrm>
          <a:off x="8239125" y="514350"/>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26460E3A-7FDD-493B-85D0-62A782491F39}"/>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34361305-CC46-4282-BE5C-67B653489969}"/>
            </a:ext>
          </a:extLst>
        </xdr:cNvPr>
        <xdr:cNvSpPr txBox="1">
          <a:spLocks noChangeArrowheads="1"/>
        </xdr:cNvSpPr>
      </xdr:nvSpPr>
      <xdr:spPr bwMode="auto">
        <a:xfrm>
          <a:off x="19050" y="514350"/>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BAEC1AD7-3F94-4E03-828C-AB59AB9A9245}"/>
            </a:ext>
          </a:extLst>
        </xdr:cNvPr>
        <xdr:cNvSpPr txBox="1">
          <a:spLocks noChangeArrowheads="1"/>
        </xdr:cNvSpPr>
      </xdr:nvSpPr>
      <xdr:spPr bwMode="auto">
        <a:xfrm>
          <a:off x="19050" y="822007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40</xdr:row>
      <xdr:rowOff>0</xdr:rowOff>
    </xdr:from>
    <xdr:to>
      <xdr:col>6</xdr:col>
      <xdr:colOff>457200</xdr:colOff>
      <xdr:row>40</xdr:row>
      <xdr:rowOff>0</xdr:rowOff>
    </xdr:to>
    <xdr:sp macro="" textlink="">
      <xdr:nvSpPr>
        <xdr:cNvPr id="91" name="Text Box 53">
          <a:extLst>
            <a:ext uri="{FF2B5EF4-FFF2-40B4-BE49-F238E27FC236}">
              <a16:creationId xmlns:a16="http://schemas.microsoft.com/office/drawing/2014/main" id="{ECF135FE-2808-460C-B128-A7DBE8759D14}"/>
            </a:ext>
          </a:extLst>
        </xdr:cNvPr>
        <xdr:cNvSpPr txBox="1">
          <a:spLocks noChangeArrowheads="1"/>
        </xdr:cNvSpPr>
      </xdr:nvSpPr>
      <xdr:spPr bwMode="auto">
        <a:xfrm>
          <a:off x="1290637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40</xdr:row>
      <xdr:rowOff>0</xdr:rowOff>
    </xdr:from>
    <xdr:to>
      <xdr:col>6</xdr:col>
      <xdr:colOff>457200</xdr:colOff>
      <xdr:row>40</xdr:row>
      <xdr:rowOff>0</xdr:rowOff>
    </xdr:to>
    <xdr:sp macro="" textlink="">
      <xdr:nvSpPr>
        <xdr:cNvPr id="92" name="Text Box 54">
          <a:extLst>
            <a:ext uri="{FF2B5EF4-FFF2-40B4-BE49-F238E27FC236}">
              <a16:creationId xmlns:a16="http://schemas.microsoft.com/office/drawing/2014/main" id="{072030E7-30C1-4B90-9FBC-622688D999EF}"/>
            </a:ext>
          </a:extLst>
        </xdr:cNvPr>
        <xdr:cNvSpPr txBox="1">
          <a:spLocks noChangeArrowheads="1"/>
        </xdr:cNvSpPr>
      </xdr:nvSpPr>
      <xdr:spPr bwMode="auto">
        <a:xfrm>
          <a:off x="1290637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3105150</xdr:colOff>
      <xdr:row>40</xdr:row>
      <xdr:rowOff>0</xdr:rowOff>
    </xdr:from>
    <xdr:to>
      <xdr:col>6</xdr:col>
      <xdr:colOff>457200</xdr:colOff>
      <xdr:row>40</xdr:row>
      <xdr:rowOff>0</xdr:rowOff>
    </xdr:to>
    <xdr:sp macro="" textlink="">
      <xdr:nvSpPr>
        <xdr:cNvPr id="93" name="Text Box 55">
          <a:extLst>
            <a:ext uri="{FF2B5EF4-FFF2-40B4-BE49-F238E27FC236}">
              <a16:creationId xmlns:a16="http://schemas.microsoft.com/office/drawing/2014/main" id="{A173A18A-D969-4834-AA6A-B05188BE567E}"/>
            </a:ext>
          </a:extLst>
        </xdr:cNvPr>
        <xdr:cNvSpPr txBox="1">
          <a:spLocks noChangeArrowheads="1"/>
        </xdr:cNvSpPr>
      </xdr:nvSpPr>
      <xdr:spPr bwMode="auto">
        <a:xfrm>
          <a:off x="1290637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180975</xdr:colOff>
      <xdr:row>40</xdr:row>
      <xdr:rowOff>0</xdr:rowOff>
    </xdr:from>
    <xdr:to>
      <xdr:col>10</xdr:col>
      <xdr:colOff>314325</xdr:colOff>
      <xdr:row>40</xdr:row>
      <xdr:rowOff>0</xdr:rowOff>
    </xdr:to>
    <xdr:sp macro="" textlink="">
      <xdr:nvSpPr>
        <xdr:cNvPr id="94" name="Text Box 56">
          <a:extLst>
            <a:ext uri="{FF2B5EF4-FFF2-40B4-BE49-F238E27FC236}">
              <a16:creationId xmlns:a16="http://schemas.microsoft.com/office/drawing/2014/main" id="{70697CD8-5BCC-4DA5-8568-C4F6BE2AD671}"/>
            </a:ext>
          </a:extLst>
        </xdr:cNvPr>
        <xdr:cNvSpPr txBox="1">
          <a:spLocks noChangeArrowheads="1"/>
        </xdr:cNvSpPr>
      </xdr:nvSpPr>
      <xdr:spPr bwMode="auto">
        <a:xfrm>
          <a:off x="15716250" y="10791825"/>
          <a:ext cx="542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40</xdr:row>
      <xdr:rowOff>0</xdr:rowOff>
    </xdr:from>
    <xdr:to>
      <xdr:col>4</xdr:col>
      <xdr:colOff>2286000</xdr:colOff>
      <xdr:row>40</xdr:row>
      <xdr:rowOff>0</xdr:rowOff>
    </xdr:to>
    <xdr:sp macro="" textlink="">
      <xdr:nvSpPr>
        <xdr:cNvPr id="95" name="Text Box 57">
          <a:extLst>
            <a:ext uri="{FF2B5EF4-FFF2-40B4-BE49-F238E27FC236}">
              <a16:creationId xmlns:a16="http://schemas.microsoft.com/office/drawing/2014/main" id="{C5E84AA7-1ACB-4C2B-8FFD-FB3B34BB621C}"/>
            </a:ext>
          </a:extLst>
        </xdr:cNvPr>
        <xdr:cNvSpPr txBox="1">
          <a:spLocks noChangeArrowheads="1"/>
        </xdr:cNvSpPr>
      </xdr:nvSpPr>
      <xdr:spPr bwMode="auto">
        <a:xfrm>
          <a:off x="8153400" y="10791825"/>
          <a:ext cx="5619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971550</xdr:colOff>
      <xdr:row>40</xdr:row>
      <xdr:rowOff>0</xdr:rowOff>
    </xdr:from>
    <xdr:to>
      <xdr:col>1</xdr:col>
      <xdr:colOff>1543050</xdr:colOff>
      <xdr:row>40</xdr:row>
      <xdr:rowOff>0</xdr:rowOff>
    </xdr:to>
    <xdr:sp macro="" textlink="">
      <xdr:nvSpPr>
        <xdr:cNvPr id="96" name="Text Box 58">
          <a:extLst>
            <a:ext uri="{FF2B5EF4-FFF2-40B4-BE49-F238E27FC236}">
              <a16:creationId xmlns:a16="http://schemas.microsoft.com/office/drawing/2014/main" id="{961DA1BE-8075-484D-862F-1B0A4490748C}"/>
            </a:ext>
          </a:extLst>
        </xdr:cNvPr>
        <xdr:cNvSpPr txBox="1">
          <a:spLocks noChangeArrowheads="1"/>
        </xdr:cNvSpPr>
      </xdr:nvSpPr>
      <xdr:spPr bwMode="auto">
        <a:xfrm>
          <a:off x="1152525" y="10791825"/>
          <a:ext cx="5715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40</xdr:row>
      <xdr:rowOff>0</xdr:rowOff>
    </xdr:from>
    <xdr:to>
      <xdr:col>4</xdr:col>
      <xdr:colOff>2362200</xdr:colOff>
      <xdr:row>40</xdr:row>
      <xdr:rowOff>0</xdr:rowOff>
    </xdr:to>
    <xdr:sp macro="" textlink="">
      <xdr:nvSpPr>
        <xdr:cNvPr id="97" name="Text Box 59">
          <a:extLst>
            <a:ext uri="{FF2B5EF4-FFF2-40B4-BE49-F238E27FC236}">
              <a16:creationId xmlns:a16="http://schemas.microsoft.com/office/drawing/2014/main" id="{8FC4A233-FD12-444E-8EEC-86C8FE93E22D}"/>
            </a:ext>
          </a:extLst>
        </xdr:cNvPr>
        <xdr:cNvSpPr txBox="1">
          <a:spLocks noChangeArrowheads="1"/>
        </xdr:cNvSpPr>
      </xdr:nvSpPr>
      <xdr:spPr bwMode="auto">
        <a:xfrm>
          <a:off x="823912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40</xdr:row>
      <xdr:rowOff>0</xdr:rowOff>
    </xdr:from>
    <xdr:to>
      <xdr:col>4</xdr:col>
      <xdr:colOff>2362200</xdr:colOff>
      <xdr:row>40</xdr:row>
      <xdr:rowOff>0</xdr:rowOff>
    </xdr:to>
    <xdr:sp macro="" textlink="">
      <xdr:nvSpPr>
        <xdr:cNvPr id="98" name="Text Box 60">
          <a:extLst>
            <a:ext uri="{FF2B5EF4-FFF2-40B4-BE49-F238E27FC236}">
              <a16:creationId xmlns:a16="http://schemas.microsoft.com/office/drawing/2014/main" id="{3BC5D095-DFBD-4298-BBE9-5360B4F6FE53}"/>
            </a:ext>
          </a:extLst>
        </xdr:cNvPr>
        <xdr:cNvSpPr txBox="1">
          <a:spLocks noChangeArrowheads="1"/>
        </xdr:cNvSpPr>
      </xdr:nvSpPr>
      <xdr:spPr bwMode="auto">
        <a:xfrm>
          <a:off x="823912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40</xdr:row>
      <xdr:rowOff>0</xdr:rowOff>
    </xdr:from>
    <xdr:to>
      <xdr:col>4</xdr:col>
      <xdr:colOff>2362200</xdr:colOff>
      <xdr:row>40</xdr:row>
      <xdr:rowOff>0</xdr:rowOff>
    </xdr:to>
    <xdr:sp macro="" textlink="">
      <xdr:nvSpPr>
        <xdr:cNvPr id="99" name="Text Box 61">
          <a:extLst>
            <a:ext uri="{FF2B5EF4-FFF2-40B4-BE49-F238E27FC236}">
              <a16:creationId xmlns:a16="http://schemas.microsoft.com/office/drawing/2014/main" id="{9B424B6A-ACD6-4F94-BC99-2BD311C6E314}"/>
            </a:ext>
          </a:extLst>
        </xdr:cNvPr>
        <xdr:cNvSpPr txBox="1">
          <a:spLocks noChangeArrowheads="1"/>
        </xdr:cNvSpPr>
      </xdr:nvSpPr>
      <xdr:spPr bwMode="auto">
        <a:xfrm>
          <a:off x="8239125" y="10791825"/>
          <a:ext cx="55245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280B55FF-7C17-49C5-9D37-49BB655DBE80}"/>
            </a:ext>
          </a:extLst>
        </xdr:cNvPr>
        <xdr:cNvSpPr txBox="1">
          <a:spLocks noChangeArrowheads="1"/>
        </xdr:cNvSpPr>
      </xdr:nvSpPr>
      <xdr:spPr bwMode="auto">
        <a:xfrm>
          <a:off x="19050" y="10791825"/>
          <a:ext cx="1619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01" name="Rectangle 63">
          <a:extLst>
            <a:ext uri="{FF2B5EF4-FFF2-40B4-BE49-F238E27FC236}">
              <a16:creationId xmlns:a16="http://schemas.microsoft.com/office/drawing/2014/main" id="{547C3460-5C0A-469E-A2E4-B4C3310C3E82}"/>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9ECB4790-89D0-4A97-AC03-6D2073734489}"/>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86152B5-5002-4A30-87A8-3203CF079A3A}"/>
            </a:ext>
          </a:extLst>
        </xdr:cNvPr>
        <xdr:cNvSpPr/>
      </xdr:nvSpPr>
      <xdr:spPr>
        <a:xfrm>
          <a:off x="5095875" y="7905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592AF50A-511C-4851-AD12-6108ABED61CC}"/>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tabSelected="1" workbookViewId="0"/>
  </sheetViews>
  <sheetFormatPr defaultColWidth="9" defaultRowHeight="15.75" x14ac:dyDescent="0.15"/>
  <cols>
    <col min="1" max="4" width="5.125" style="42" customWidth="1"/>
    <col min="5" max="5" width="111.875" style="43" customWidth="1"/>
    <col min="6" max="16384" width="9" style="42"/>
  </cols>
  <sheetData>
    <row r="1" spans="1:6" ht="25.5" customHeight="1" x14ac:dyDescent="0.15">
      <c r="A1" s="65" t="s">
        <v>663</v>
      </c>
      <c r="B1" s="65"/>
      <c r="C1" s="65"/>
      <c r="D1" s="65"/>
    </row>
    <row r="2" spans="1:6" ht="10.5" customHeight="1" x14ac:dyDescent="0.15">
      <c r="A2" s="418"/>
      <c r="B2" s="418"/>
      <c r="C2" s="418"/>
      <c r="D2" s="418"/>
    </row>
    <row r="3" spans="1:6" s="64" customFormat="1" ht="31.5" customHeight="1" x14ac:dyDescent="0.25">
      <c r="A3" s="423" t="s">
        <v>295</v>
      </c>
      <c r="B3" s="423"/>
      <c r="C3" s="423"/>
      <c r="D3" s="423"/>
      <c r="E3" s="423"/>
    </row>
    <row r="4" spans="1:6" s="59" customFormat="1" ht="22.5" customHeight="1" x14ac:dyDescent="0.15">
      <c r="A4" s="42" t="s">
        <v>294</v>
      </c>
      <c r="B4" s="42"/>
      <c r="C4" s="42"/>
      <c r="D4" s="42"/>
      <c r="E4" s="63"/>
    </row>
    <row r="5" spans="1:6" s="59" customFormat="1" ht="22.5" customHeight="1" x14ac:dyDescent="0.15">
      <c r="A5" s="42" t="s">
        <v>557</v>
      </c>
      <c r="B5" s="42"/>
      <c r="C5" s="42"/>
      <c r="D5" s="42"/>
      <c r="E5" s="63"/>
    </row>
    <row r="6" spans="1:6" s="59" customFormat="1" ht="22.5" customHeight="1" x14ac:dyDescent="0.15">
      <c r="A6" s="423" t="s">
        <v>293</v>
      </c>
      <c r="B6" s="423"/>
      <c r="C6" s="423"/>
      <c r="D6" s="423"/>
      <c r="E6" s="423"/>
    </row>
    <row r="7" spans="1:6" s="59" customFormat="1" ht="10.5" customHeight="1" x14ac:dyDescent="0.15">
      <c r="A7" s="419"/>
      <c r="B7" s="419"/>
      <c r="C7" s="419"/>
      <c r="D7" s="419"/>
      <c r="E7" s="62"/>
    </row>
    <row r="8" spans="1:6" s="59" customFormat="1" ht="38.1" customHeight="1" x14ac:dyDescent="0.15">
      <c r="A8" s="433" t="s">
        <v>292</v>
      </c>
      <c r="B8" s="433"/>
      <c r="C8" s="433"/>
      <c r="D8" s="433"/>
      <c r="E8" s="433"/>
    </row>
    <row r="9" spans="1:6" ht="10.5" customHeight="1" x14ac:dyDescent="0.15">
      <c r="A9" s="420"/>
      <c r="B9" s="420"/>
      <c r="C9" s="420"/>
      <c r="D9" s="420"/>
    </row>
    <row r="10" spans="1:6" ht="21" customHeight="1" thickBot="1" x14ac:dyDescent="0.2">
      <c r="A10" s="424" t="s">
        <v>291</v>
      </c>
      <c r="B10" s="425"/>
      <c r="C10" s="425"/>
      <c r="D10" s="426"/>
      <c r="E10" s="61" t="s">
        <v>290</v>
      </c>
      <c r="F10" s="59"/>
    </row>
    <row r="11" spans="1:6" ht="43.5" customHeight="1" x14ac:dyDescent="0.15">
      <c r="A11" s="427" t="s">
        <v>289</v>
      </c>
      <c r="B11" s="428"/>
      <c r="C11" s="428"/>
      <c r="D11" s="429"/>
      <c r="E11" s="60" t="s">
        <v>288</v>
      </c>
      <c r="F11" s="59"/>
    </row>
    <row r="12" spans="1:6" ht="45.75" customHeight="1" x14ac:dyDescent="0.15">
      <c r="A12" s="430"/>
      <c r="B12" s="431"/>
      <c r="C12" s="431"/>
      <c r="D12" s="432"/>
      <c r="E12" s="58" t="s">
        <v>287</v>
      </c>
      <c r="F12" s="46"/>
    </row>
    <row r="13" spans="1:6" ht="50.25" customHeight="1" x14ac:dyDescent="0.15">
      <c r="A13" s="430"/>
      <c r="B13" s="431"/>
      <c r="C13" s="431"/>
      <c r="D13" s="432"/>
      <c r="E13" s="55" t="s">
        <v>286</v>
      </c>
      <c r="F13" s="46"/>
    </row>
    <row r="14" spans="1:6" ht="43.5" customHeight="1" x14ac:dyDescent="0.15">
      <c r="A14" s="430"/>
      <c r="B14" s="431"/>
      <c r="C14" s="431"/>
      <c r="D14" s="432"/>
      <c r="E14" s="58" t="s">
        <v>285</v>
      </c>
      <c r="F14" s="46"/>
    </row>
    <row r="15" spans="1:6" ht="25.5" customHeight="1" x14ac:dyDescent="0.15">
      <c r="A15" s="430"/>
      <c r="B15" s="431"/>
      <c r="C15" s="431"/>
      <c r="D15" s="432"/>
      <c r="E15" s="57" t="s">
        <v>284</v>
      </c>
      <c r="F15" s="46"/>
    </row>
    <row r="16" spans="1:6" ht="49.5" customHeight="1" x14ac:dyDescent="0.15">
      <c r="A16" s="430"/>
      <c r="B16" s="431"/>
      <c r="C16" s="431"/>
      <c r="D16" s="432"/>
      <c r="E16" s="55" t="s">
        <v>283</v>
      </c>
      <c r="F16" s="46"/>
    </row>
    <row r="17" spans="1:6" ht="48.75" customHeight="1" x14ac:dyDescent="0.15">
      <c r="A17" s="430"/>
      <c r="B17" s="431"/>
      <c r="C17" s="431"/>
      <c r="D17" s="432"/>
      <c r="E17" s="56" t="s">
        <v>282</v>
      </c>
      <c r="F17" s="46"/>
    </row>
    <row r="18" spans="1:6" ht="120" customHeight="1" x14ac:dyDescent="0.15">
      <c r="A18" s="430"/>
      <c r="B18" s="431"/>
      <c r="C18" s="431"/>
      <c r="D18" s="432"/>
      <c r="E18" s="53" t="s">
        <v>281</v>
      </c>
      <c r="F18" s="46"/>
    </row>
    <row r="19" spans="1:6" ht="42.75" customHeight="1" x14ac:dyDescent="0.15">
      <c r="A19" s="430"/>
      <c r="B19" s="431"/>
      <c r="C19" s="431"/>
      <c r="D19" s="432"/>
      <c r="E19" s="55" t="s">
        <v>280</v>
      </c>
      <c r="F19" s="46"/>
    </row>
    <row r="20" spans="1:6" ht="39" customHeight="1" x14ac:dyDescent="0.15">
      <c r="A20" s="430"/>
      <c r="B20" s="431"/>
      <c r="C20" s="431"/>
      <c r="D20" s="432"/>
      <c r="E20" s="48" t="s">
        <v>279</v>
      </c>
      <c r="F20" s="46"/>
    </row>
    <row r="21" spans="1:6" ht="36.75" customHeight="1" x14ac:dyDescent="0.15">
      <c r="A21" s="430"/>
      <c r="B21" s="431"/>
      <c r="C21" s="431"/>
      <c r="D21" s="432"/>
      <c r="E21" s="54" t="s">
        <v>278</v>
      </c>
      <c r="F21" s="51"/>
    </row>
    <row r="22" spans="1:6" ht="39" customHeight="1" x14ac:dyDescent="0.15">
      <c r="A22" s="430"/>
      <c r="B22" s="431"/>
      <c r="C22" s="431"/>
      <c r="D22" s="432"/>
      <c r="E22" s="53" t="s">
        <v>397</v>
      </c>
      <c r="F22" s="51"/>
    </row>
    <row r="23" spans="1:6" ht="102" customHeight="1" x14ac:dyDescent="0.15">
      <c r="A23" s="430"/>
      <c r="B23" s="431"/>
      <c r="C23" s="431"/>
      <c r="D23" s="432"/>
      <c r="E23" s="52" t="s">
        <v>321</v>
      </c>
      <c r="F23" s="51"/>
    </row>
    <row r="24" spans="1:6" ht="24" customHeight="1" x14ac:dyDescent="0.15">
      <c r="A24" s="434" t="s">
        <v>277</v>
      </c>
      <c r="B24" s="435"/>
      <c r="C24" s="435"/>
      <c r="D24" s="436"/>
      <c r="E24" s="47" t="s">
        <v>273</v>
      </c>
      <c r="F24" s="46"/>
    </row>
    <row r="25" spans="1:6" ht="39" customHeight="1" x14ac:dyDescent="0.15">
      <c r="A25" s="437"/>
      <c r="B25" s="423"/>
      <c r="C25" s="423"/>
      <c r="D25" s="438"/>
      <c r="E25" s="48" t="s">
        <v>276</v>
      </c>
      <c r="F25" s="46"/>
    </row>
    <row r="26" spans="1:6" ht="24" customHeight="1" x14ac:dyDescent="0.15">
      <c r="A26" s="439"/>
      <c r="B26" s="440"/>
      <c r="C26" s="440"/>
      <c r="D26" s="441"/>
      <c r="E26" s="50" t="s">
        <v>275</v>
      </c>
      <c r="F26" s="46"/>
    </row>
    <row r="27" spans="1:6" ht="32.25" customHeight="1" x14ac:dyDescent="0.15">
      <c r="A27" s="421" t="s">
        <v>274</v>
      </c>
      <c r="B27" s="421"/>
      <c r="C27" s="421"/>
      <c r="D27" s="421"/>
      <c r="E27" s="47" t="s">
        <v>273</v>
      </c>
    </row>
    <row r="28" spans="1:6" ht="55.5" customHeight="1" x14ac:dyDescent="0.15">
      <c r="A28" s="421"/>
      <c r="B28" s="421"/>
      <c r="C28" s="421"/>
      <c r="D28" s="421"/>
      <c r="E28" s="49" t="s">
        <v>272</v>
      </c>
    </row>
    <row r="29" spans="1:6" ht="24" customHeight="1" x14ac:dyDescent="0.15">
      <c r="A29" s="421"/>
      <c r="B29" s="421"/>
      <c r="C29" s="421"/>
      <c r="D29" s="421"/>
      <c r="E29" s="49" t="s">
        <v>271</v>
      </c>
    </row>
    <row r="30" spans="1:6" ht="24" customHeight="1" x14ac:dyDescent="0.15">
      <c r="A30" s="421"/>
      <c r="B30" s="421"/>
      <c r="C30" s="421"/>
      <c r="D30" s="421"/>
      <c r="E30" s="48" t="s">
        <v>270</v>
      </c>
    </row>
    <row r="31" spans="1:6" ht="27.75" customHeight="1" x14ac:dyDescent="0.15">
      <c r="A31" s="421" t="s">
        <v>269</v>
      </c>
      <c r="B31" s="421"/>
      <c r="C31" s="421"/>
      <c r="D31" s="421"/>
      <c r="E31" s="47" t="s">
        <v>268</v>
      </c>
      <c r="F31" s="46"/>
    </row>
    <row r="32" spans="1:6" ht="26.25" customHeight="1" x14ac:dyDescent="0.15">
      <c r="A32" s="421"/>
      <c r="B32" s="421"/>
      <c r="C32" s="421"/>
      <c r="D32" s="421"/>
      <c r="E32" s="45" t="s">
        <v>267</v>
      </c>
    </row>
    <row r="33" spans="1:5" ht="30.75" customHeight="1" x14ac:dyDescent="0.15">
      <c r="A33" s="422" t="s">
        <v>6</v>
      </c>
      <c r="B33" s="422"/>
      <c r="C33" s="422"/>
      <c r="D33" s="422"/>
      <c r="E33" s="44" t="s">
        <v>266</v>
      </c>
    </row>
  </sheetData>
  <mergeCells count="12">
    <mergeCell ref="A33:D33"/>
    <mergeCell ref="A3:E3"/>
    <mergeCell ref="A10:D10"/>
    <mergeCell ref="A6:E6"/>
    <mergeCell ref="A11:D23"/>
    <mergeCell ref="A8:E8"/>
    <mergeCell ref="A24:D26"/>
    <mergeCell ref="A2:D2"/>
    <mergeCell ref="A7:D7"/>
    <mergeCell ref="A9:D9"/>
    <mergeCell ref="A27:D30"/>
    <mergeCell ref="A31:D32"/>
  </mergeCells>
  <phoneticPr fontId="4"/>
  <pageMargins left="0.62992125984251968" right="0.43307086614173229" top="0.35433070866141736" bottom="0.15748031496062992" header="0.31496062992125984" footer="0.31496062992125984"/>
  <pageSetup paperSize="9"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719A8-E2F7-40DA-B783-D355B27BD347}">
  <sheetPr>
    <tabColor rgb="FFFFFF00"/>
    <pageSetUpPr fitToPage="1"/>
  </sheetPr>
  <dimension ref="A2:AF21"/>
  <sheetViews>
    <sheetView view="pageBreakPreview" zoomScale="70" zoomScaleNormal="70" zoomScaleSheetLayoutView="70" workbookViewId="0">
      <selection activeCell="E36" sqref="E36"/>
    </sheetView>
  </sheetViews>
  <sheetFormatPr defaultRowHeight="13.5"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4" width="5.375" style="2" customWidth="1"/>
    <col min="25" max="32" width="4.875" style="2" customWidth="1"/>
    <col min="33"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80" width="5.375" style="2" customWidth="1"/>
    <col min="281" max="288" width="4.875" style="2" customWidth="1"/>
    <col min="289"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6" width="5.375" style="2" customWidth="1"/>
    <col min="537" max="544" width="4.875" style="2" customWidth="1"/>
    <col min="545"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2" width="5.375" style="2" customWidth="1"/>
    <col min="793" max="800" width="4.875" style="2" customWidth="1"/>
    <col min="801"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8" width="5.375" style="2" customWidth="1"/>
    <col min="1049" max="1056" width="4.875" style="2" customWidth="1"/>
    <col min="1057"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4" width="5.375" style="2" customWidth="1"/>
    <col min="1305" max="1312" width="4.875" style="2" customWidth="1"/>
    <col min="1313"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60" width="5.375" style="2" customWidth="1"/>
    <col min="1561" max="1568" width="4.875" style="2" customWidth="1"/>
    <col min="1569"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6" width="5.375" style="2" customWidth="1"/>
    <col min="1817" max="1824" width="4.875" style="2" customWidth="1"/>
    <col min="1825"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2" width="5.375" style="2" customWidth="1"/>
    <col min="2073" max="2080" width="4.875" style="2" customWidth="1"/>
    <col min="2081"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8" width="5.375" style="2" customWidth="1"/>
    <col min="2329" max="2336" width="4.875" style="2" customWidth="1"/>
    <col min="2337"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4" width="5.375" style="2" customWidth="1"/>
    <col min="2585" max="2592" width="4.875" style="2" customWidth="1"/>
    <col min="2593"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40" width="5.375" style="2" customWidth="1"/>
    <col min="2841" max="2848" width="4.875" style="2" customWidth="1"/>
    <col min="2849"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6" width="5.375" style="2" customWidth="1"/>
    <col min="3097" max="3104" width="4.875" style="2" customWidth="1"/>
    <col min="3105"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2" width="5.375" style="2" customWidth="1"/>
    <col min="3353" max="3360" width="4.875" style="2" customWidth="1"/>
    <col min="3361"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8" width="5.375" style="2" customWidth="1"/>
    <col min="3609" max="3616" width="4.875" style="2" customWidth="1"/>
    <col min="3617"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4" width="5.375" style="2" customWidth="1"/>
    <col min="3865" max="3872" width="4.875" style="2" customWidth="1"/>
    <col min="3873"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20" width="5.375" style="2" customWidth="1"/>
    <col min="4121" max="4128" width="4.875" style="2" customWidth="1"/>
    <col min="4129"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6" width="5.375" style="2" customWidth="1"/>
    <col min="4377" max="4384" width="4.875" style="2" customWidth="1"/>
    <col min="4385"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2" width="5.375" style="2" customWidth="1"/>
    <col min="4633" max="4640" width="4.875" style="2" customWidth="1"/>
    <col min="4641"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8" width="5.375" style="2" customWidth="1"/>
    <col min="4889" max="4896" width="4.875" style="2" customWidth="1"/>
    <col min="4897"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4" width="5.375" style="2" customWidth="1"/>
    <col min="5145" max="5152" width="4.875" style="2" customWidth="1"/>
    <col min="5153"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400" width="5.375" style="2" customWidth="1"/>
    <col min="5401" max="5408" width="4.875" style="2" customWidth="1"/>
    <col min="5409"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6" width="5.375" style="2" customWidth="1"/>
    <col min="5657" max="5664" width="4.875" style="2" customWidth="1"/>
    <col min="5665"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2" width="5.375" style="2" customWidth="1"/>
    <col min="5913" max="5920" width="4.875" style="2" customWidth="1"/>
    <col min="5921"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8" width="5.375" style="2" customWidth="1"/>
    <col min="6169" max="6176" width="4.875" style="2" customWidth="1"/>
    <col min="6177"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4" width="5.375" style="2" customWidth="1"/>
    <col min="6425" max="6432" width="4.875" style="2" customWidth="1"/>
    <col min="6433"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80" width="5.375" style="2" customWidth="1"/>
    <col min="6681" max="6688" width="4.875" style="2" customWidth="1"/>
    <col min="6689"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6" width="5.375" style="2" customWidth="1"/>
    <col min="6937" max="6944" width="4.875" style="2" customWidth="1"/>
    <col min="6945"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2" width="5.375" style="2" customWidth="1"/>
    <col min="7193" max="7200" width="4.875" style="2" customWidth="1"/>
    <col min="7201"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8" width="5.375" style="2" customWidth="1"/>
    <col min="7449" max="7456" width="4.875" style="2" customWidth="1"/>
    <col min="7457"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4" width="5.375" style="2" customWidth="1"/>
    <col min="7705" max="7712" width="4.875" style="2" customWidth="1"/>
    <col min="7713"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60" width="5.375" style="2" customWidth="1"/>
    <col min="7961" max="7968" width="4.875" style="2" customWidth="1"/>
    <col min="7969"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6" width="5.375" style="2" customWidth="1"/>
    <col min="8217" max="8224" width="4.875" style="2" customWidth="1"/>
    <col min="8225"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2" width="5.375" style="2" customWidth="1"/>
    <col min="8473" max="8480" width="4.875" style="2" customWidth="1"/>
    <col min="8481"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8" width="5.375" style="2" customWidth="1"/>
    <col min="8729" max="8736" width="4.875" style="2" customWidth="1"/>
    <col min="8737"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4" width="5.375" style="2" customWidth="1"/>
    <col min="8985" max="8992" width="4.875" style="2" customWidth="1"/>
    <col min="8993"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40" width="5.375" style="2" customWidth="1"/>
    <col min="9241" max="9248" width="4.875" style="2" customWidth="1"/>
    <col min="9249"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6" width="5.375" style="2" customWidth="1"/>
    <col min="9497" max="9504" width="4.875" style="2" customWidth="1"/>
    <col min="9505"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2" width="5.375" style="2" customWidth="1"/>
    <col min="9753" max="9760" width="4.875" style="2" customWidth="1"/>
    <col min="9761"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8" width="5.375" style="2" customWidth="1"/>
    <col min="10009" max="10016" width="4.875" style="2" customWidth="1"/>
    <col min="10017"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4" width="5.375" style="2" customWidth="1"/>
    <col min="10265" max="10272" width="4.875" style="2" customWidth="1"/>
    <col min="10273"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20" width="5.375" style="2" customWidth="1"/>
    <col min="10521" max="10528" width="4.875" style="2" customWidth="1"/>
    <col min="10529"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6" width="5.375" style="2" customWidth="1"/>
    <col min="10777" max="10784" width="4.875" style="2" customWidth="1"/>
    <col min="10785"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2" width="5.375" style="2" customWidth="1"/>
    <col min="11033" max="11040" width="4.875" style="2" customWidth="1"/>
    <col min="11041"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8" width="5.375" style="2" customWidth="1"/>
    <col min="11289" max="11296" width="4.875" style="2" customWidth="1"/>
    <col min="11297"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4" width="5.375" style="2" customWidth="1"/>
    <col min="11545" max="11552" width="4.875" style="2" customWidth="1"/>
    <col min="11553"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800" width="5.375" style="2" customWidth="1"/>
    <col min="11801" max="11808" width="4.875" style="2" customWidth="1"/>
    <col min="11809"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6" width="5.375" style="2" customWidth="1"/>
    <col min="12057" max="12064" width="4.875" style="2" customWidth="1"/>
    <col min="12065"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2" width="5.375" style="2" customWidth="1"/>
    <col min="12313" max="12320" width="4.875" style="2" customWidth="1"/>
    <col min="12321"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8" width="5.375" style="2" customWidth="1"/>
    <col min="12569" max="12576" width="4.875" style="2" customWidth="1"/>
    <col min="12577"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4" width="5.375" style="2" customWidth="1"/>
    <col min="12825" max="12832" width="4.875" style="2" customWidth="1"/>
    <col min="12833"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80" width="5.375" style="2" customWidth="1"/>
    <col min="13081" max="13088" width="4.875" style="2" customWidth="1"/>
    <col min="13089"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6" width="5.375" style="2" customWidth="1"/>
    <col min="13337" max="13344" width="4.875" style="2" customWidth="1"/>
    <col min="13345"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2" width="5.375" style="2" customWidth="1"/>
    <col min="13593" max="13600" width="4.875" style="2" customWidth="1"/>
    <col min="13601"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8" width="5.375" style="2" customWidth="1"/>
    <col min="13849" max="13856" width="4.875" style="2" customWidth="1"/>
    <col min="13857"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4" width="5.375" style="2" customWidth="1"/>
    <col min="14105" max="14112" width="4.875" style="2" customWidth="1"/>
    <col min="14113"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60" width="5.375" style="2" customWidth="1"/>
    <col min="14361" max="14368" width="4.875" style="2" customWidth="1"/>
    <col min="14369"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6" width="5.375" style="2" customWidth="1"/>
    <col min="14617" max="14624" width="4.875" style="2" customWidth="1"/>
    <col min="14625"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2" width="5.375" style="2" customWidth="1"/>
    <col min="14873" max="14880" width="4.875" style="2" customWidth="1"/>
    <col min="14881"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8" width="5.375" style="2" customWidth="1"/>
    <col min="15129" max="15136" width="4.875" style="2" customWidth="1"/>
    <col min="15137"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4" width="5.375" style="2" customWidth="1"/>
    <col min="15385" max="15392" width="4.875" style="2" customWidth="1"/>
    <col min="15393"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40" width="5.375" style="2" customWidth="1"/>
    <col min="15641" max="15648" width="4.875" style="2" customWidth="1"/>
    <col min="15649"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6" width="5.375" style="2" customWidth="1"/>
    <col min="15897" max="15904" width="4.875" style="2" customWidth="1"/>
    <col min="15905"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2" width="5.375" style="2" customWidth="1"/>
    <col min="16153" max="16160" width="4.875" style="2" customWidth="1"/>
    <col min="16161" max="16384" width="9" style="2"/>
  </cols>
  <sheetData>
    <row r="2" spans="1:32" ht="20.25" customHeight="1" x14ac:dyDescent="0.15">
      <c r="A2" s="273" t="s">
        <v>556</v>
      </c>
      <c r="B2" s="274"/>
    </row>
    <row r="3" spans="1:32" ht="20.25" customHeight="1" x14ac:dyDescent="0.15">
      <c r="A3" s="448" t="s">
        <v>0</v>
      </c>
      <c r="B3" s="448"/>
      <c r="C3" s="448"/>
      <c r="D3" s="448"/>
      <c r="E3" s="448"/>
      <c r="F3" s="448"/>
      <c r="G3" s="448"/>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row>
    <row r="4" spans="1:32" ht="20.25" customHeight="1" x14ac:dyDescent="0.15"/>
    <row r="5" spans="1:32" ht="30" customHeight="1" x14ac:dyDescent="0.15">
      <c r="S5" s="449" t="s">
        <v>1</v>
      </c>
      <c r="T5" s="450"/>
      <c r="U5" s="450"/>
      <c r="V5" s="451"/>
      <c r="W5" s="276"/>
      <c r="X5" s="277"/>
      <c r="Y5" s="277"/>
      <c r="Z5" s="277"/>
      <c r="AA5" s="277"/>
      <c r="AB5" s="277"/>
      <c r="AC5" s="277"/>
      <c r="AD5" s="277"/>
      <c r="AE5" s="277"/>
      <c r="AF5" s="275"/>
    </row>
    <row r="6" spans="1:32" ht="20.25" customHeight="1" x14ac:dyDescent="0.15"/>
    <row r="7" spans="1:32" ht="17.25" customHeight="1" x14ac:dyDescent="0.15">
      <c r="A7" s="449" t="s">
        <v>2</v>
      </c>
      <c r="B7" s="450"/>
      <c r="C7" s="451"/>
      <c r="D7" s="449" t="s">
        <v>3</v>
      </c>
      <c r="E7" s="451"/>
      <c r="F7" s="449" t="s">
        <v>4</v>
      </c>
      <c r="G7" s="451"/>
      <c r="H7" s="449" t="s">
        <v>5</v>
      </c>
      <c r="I7" s="450"/>
      <c r="J7" s="450"/>
      <c r="K7" s="450"/>
      <c r="L7" s="450"/>
      <c r="M7" s="450"/>
      <c r="N7" s="450"/>
      <c r="O7" s="450"/>
      <c r="P7" s="450"/>
      <c r="Q7" s="450"/>
      <c r="R7" s="450"/>
      <c r="S7" s="450"/>
      <c r="T7" s="450"/>
      <c r="U7" s="450"/>
      <c r="V7" s="450"/>
      <c r="W7" s="450"/>
      <c r="X7" s="451"/>
      <c r="Y7" s="449" t="s">
        <v>6</v>
      </c>
      <c r="Z7" s="450"/>
      <c r="AA7" s="450"/>
      <c r="AB7" s="451"/>
      <c r="AC7" s="449" t="s">
        <v>7</v>
      </c>
      <c r="AD7" s="450"/>
      <c r="AE7" s="450"/>
      <c r="AF7" s="451"/>
    </row>
    <row r="8" spans="1:32" ht="18.75" customHeight="1" x14ac:dyDescent="0.15">
      <c r="A8" s="452" t="s">
        <v>8</v>
      </c>
      <c r="B8" s="453"/>
      <c r="C8" s="454"/>
      <c r="D8" s="452"/>
      <c r="E8" s="454"/>
      <c r="F8" s="452"/>
      <c r="G8" s="454"/>
      <c r="H8" s="458" t="s">
        <v>9</v>
      </c>
      <c r="I8" s="4" t="s">
        <v>10</v>
      </c>
      <c r="J8" s="279" t="s">
        <v>11</v>
      </c>
      <c r="K8" s="280"/>
      <c r="L8" s="280"/>
      <c r="M8" s="4" t="s">
        <v>10</v>
      </c>
      <c r="N8" s="279" t="s">
        <v>12</v>
      </c>
      <c r="O8" s="280"/>
      <c r="P8" s="280"/>
      <c r="Q8" s="4" t="s">
        <v>10</v>
      </c>
      <c r="R8" s="279" t="s">
        <v>13</v>
      </c>
      <c r="S8" s="280"/>
      <c r="T8" s="280"/>
      <c r="U8" s="4" t="s">
        <v>10</v>
      </c>
      <c r="V8" s="279" t="s">
        <v>14</v>
      </c>
      <c r="W8" s="280"/>
      <c r="X8" s="281"/>
      <c r="Y8" s="442"/>
      <c r="Z8" s="443"/>
      <c r="AA8" s="443"/>
      <c r="AB8" s="444"/>
      <c r="AC8" s="442"/>
      <c r="AD8" s="443"/>
      <c r="AE8" s="443"/>
      <c r="AF8" s="444"/>
    </row>
    <row r="9" spans="1:32" ht="18.75" customHeight="1" x14ac:dyDescent="0.15">
      <c r="A9" s="455"/>
      <c r="B9" s="456"/>
      <c r="C9" s="457"/>
      <c r="D9" s="455"/>
      <c r="E9" s="457"/>
      <c r="F9" s="455"/>
      <c r="G9" s="457"/>
      <c r="H9" s="459"/>
      <c r="I9" s="282" t="s">
        <v>10</v>
      </c>
      <c r="J9" s="5" t="s">
        <v>15</v>
      </c>
      <c r="K9" s="272"/>
      <c r="L9" s="272"/>
      <c r="M9" s="4" t="s">
        <v>10</v>
      </c>
      <c r="N9" s="5" t="s">
        <v>16</v>
      </c>
      <c r="O9" s="272"/>
      <c r="P9" s="272"/>
      <c r="Q9" s="4" t="s">
        <v>10</v>
      </c>
      <c r="R9" s="5" t="s">
        <v>17</v>
      </c>
      <c r="S9" s="272"/>
      <c r="T9" s="272"/>
      <c r="U9" s="4" t="s">
        <v>10</v>
      </c>
      <c r="V9" s="5" t="s">
        <v>18</v>
      </c>
      <c r="W9" s="272"/>
      <c r="X9" s="283"/>
      <c r="Y9" s="445"/>
      <c r="Z9" s="446"/>
      <c r="AA9" s="446"/>
      <c r="AB9" s="447"/>
      <c r="AC9" s="445"/>
      <c r="AD9" s="446"/>
      <c r="AE9" s="446"/>
      <c r="AF9" s="447"/>
    </row>
    <row r="10" spans="1:32" ht="18.75" customHeight="1" x14ac:dyDescent="0.15">
      <c r="A10" s="284"/>
      <c r="B10" s="285"/>
      <c r="C10" s="286"/>
      <c r="D10" s="287"/>
      <c r="E10" s="288"/>
      <c r="F10" s="289"/>
      <c r="G10" s="290"/>
      <c r="H10" s="475" t="s">
        <v>30</v>
      </c>
      <c r="I10" s="477" t="s">
        <v>10</v>
      </c>
      <c r="J10" s="479" t="s">
        <v>21</v>
      </c>
      <c r="K10" s="479"/>
      <c r="L10" s="481" t="s">
        <v>10</v>
      </c>
      <c r="M10" s="479" t="s">
        <v>25</v>
      </c>
      <c r="N10" s="479"/>
      <c r="O10" s="479"/>
      <c r="P10" s="292"/>
      <c r="Q10" s="292"/>
      <c r="R10" s="292"/>
      <c r="S10" s="292"/>
      <c r="T10" s="292"/>
      <c r="U10" s="292"/>
      <c r="V10" s="292"/>
      <c r="W10" s="292"/>
      <c r="X10" s="293"/>
      <c r="Y10" s="291" t="s">
        <v>10</v>
      </c>
      <c r="Z10" s="294" t="s">
        <v>19</v>
      </c>
      <c r="AA10" s="294"/>
      <c r="AB10" s="295"/>
      <c r="AC10" s="460"/>
      <c r="AD10" s="461"/>
      <c r="AE10" s="461"/>
      <c r="AF10" s="462"/>
    </row>
    <row r="11" spans="1:32" ht="18.75" customHeight="1" x14ac:dyDescent="0.15">
      <c r="A11" s="296"/>
      <c r="B11" s="297"/>
      <c r="C11" s="298"/>
      <c r="D11" s="299"/>
      <c r="E11" s="300"/>
      <c r="F11" s="301"/>
      <c r="G11" s="302"/>
      <c r="H11" s="476"/>
      <c r="I11" s="478"/>
      <c r="J11" s="480"/>
      <c r="K11" s="480"/>
      <c r="L11" s="482"/>
      <c r="M11" s="480"/>
      <c r="N11" s="480"/>
      <c r="O11" s="480"/>
      <c r="P11" s="305"/>
      <c r="Q11" s="305"/>
      <c r="R11" s="305"/>
      <c r="S11" s="305"/>
      <c r="T11" s="305"/>
      <c r="U11" s="305"/>
      <c r="V11" s="305"/>
      <c r="W11" s="305"/>
      <c r="X11" s="306"/>
      <c r="Y11" s="303" t="s">
        <v>10</v>
      </c>
      <c r="Z11" s="307" t="s">
        <v>20</v>
      </c>
      <c r="AA11" s="307"/>
      <c r="AB11" s="308"/>
      <c r="AC11" s="463"/>
      <c r="AD11" s="464"/>
      <c r="AE11" s="464"/>
      <c r="AF11" s="465"/>
    </row>
    <row r="12" spans="1:32" ht="18.75" customHeight="1" x14ac:dyDescent="0.15">
      <c r="A12" s="296"/>
      <c r="B12" s="297"/>
      <c r="C12" s="298"/>
      <c r="D12" s="299"/>
      <c r="E12" s="300"/>
      <c r="F12" s="301"/>
      <c r="G12" s="306"/>
      <c r="H12" s="309" t="s">
        <v>31</v>
      </c>
      <c r="I12" s="310" t="s">
        <v>10</v>
      </c>
      <c r="J12" s="311" t="s">
        <v>21</v>
      </c>
      <c r="K12" s="312"/>
      <c r="L12" s="313" t="s">
        <v>10</v>
      </c>
      <c r="M12" s="311" t="s">
        <v>25</v>
      </c>
      <c r="N12" s="312"/>
      <c r="O12" s="312"/>
      <c r="P12" s="312"/>
      <c r="Q12" s="312"/>
      <c r="R12" s="312"/>
      <c r="S12" s="312"/>
      <c r="T12" s="312"/>
      <c r="U12" s="312"/>
      <c r="V12" s="312"/>
      <c r="W12" s="312"/>
      <c r="X12" s="314"/>
      <c r="Y12" s="315"/>
      <c r="Z12" s="307"/>
      <c r="AA12" s="315"/>
      <c r="AB12" s="308"/>
      <c r="AC12" s="463"/>
      <c r="AD12" s="464"/>
      <c r="AE12" s="464"/>
      <c r="AF12" s="465"/>
    </row>
    <row r="13" spans="1:32" ht="18.75" customHeight="1" x14ac:dyDescent="0.15">
      <c r="A13" s="316"/>
      <c r="B13" s="297"/>
      <c r="C13" s="298"/>
      <c r="D13" s="299"/>
      <c r="E13" s="300"/>
      <c r="F13" s="301"/>
      <c r="G13" s="306"/>
      <c r="H13" s="469" t="s">
        <v>28</v>
      </c>
      <c r="I13" s="471" t="s">
        <v>10</v>
      </c>
      <c r="J13" s="473" t="s">
        <v>26</v>
      </c>
      <c r="K13" s="473"/>
      <c r="L13" s="473"/>
      <c r="M13" s="471" t="s">
        <v>10</v>
      </c>
      <c r="N13" s="473" t="s">
        <v>27</v>
      </c>
      <c r="O13" s="473"/>
      <c r="P13" s="473"/>
      <c r="Q13" s="317"/>
      <c r="R13" s="317"/>
      <c r="S13" s="317"/>
      <c r="T13" s="317"/>
      <c r="U13" s="317"/>
      <c r="V13" s="317"/>
      <c r="W13" s="317"/>
      <c r="X13" s="318"/>
      <c r="Y13" s="315"/>
      <c r="Z13" s="307"/>
      <c r="AA13" s="315"/>
      <c r="AB13" s="308"/>
      <c r="AC13" s="463"/>
      <c r="AD13" s="464"/>
      <c r="AE13" s="464"/>
      <c r="AF13" s="465"/>
    </row>
    <row r="14" spans="1:32" ht="18.75" customHeight="1" x14ac:dyDescent="0.15">
      <c r="A14" s="303" t="s">
        <v>10</v>
      </c>
      <c r="B14" s="297">
        <v>43</v>
      </c>
      <c r="C14" s="298" t="s">
        <v>32</v>
      </c>
      <c r="D14" s="299"/>
      <c r="E14" s="300"/>
      <c r="F14" s="301"/>
      <c r="G14" s="306"/>
      <c r="H14" s="470"/>
      <c r="I14" s="472"/>
      <c r="J14" s="474"/>
      <c r="K14" s="474"/>
      <c r="L14" s="474"/>
      <c r="M14" s="472"/>
      <c r="N14" s="474"/>
      <c r="O14" s="474"/>
      <c r="P14" s="474"/>
      <c r="Q14" s="319"/>
      <c r="R14" s="319"/>
      <c r="S14" s="319"/>
      <c r="T14" s="319"/>
      <c r="U14" s="319"/>
      <c r="V14" s="319"/>
      <c r="W14" s="319"/>
      <c r="X14" s="320"/>
      <c r="Y14" s="321"/>
      <c r="Z14" s="315"/>
      <c r="AA14" s="315"/>
      <c r="AB14" s="308"/>
      <c r="AC14" s="463"/>
      <c r="AD14" s="464"/>
      <c r="AE14" s="464"/>
      <c r="AF14" s="465"/>
    </row>
    <row r="15" spans="1:32" ht="18.75" customHeight="1" x14ac:dyDescent="0.15">
      <c r="A15" s="316"/>
      <c r="B15" s="322"/>
      <c r="C15" s="298"/>
      <c r="D15" s="299"/>
      <c r="E15" s="300"/>
      <c r="F15" s="301"/>
      <c r="G15" s="306"/>
      <c r="H15" s="469" t="s">
        <v>29</v>
      </c>
      <c r="I15" s="483" t="s">
        <v>10</v>
      </c>
      <c r="J15" s="484" t="s">
        <v>26</v>
      </c>
      <c r="K15" s="484"/>
      <c r="L15" s="484"/>
      <c r="M15" s="485" t="s">
        <v>10</v>
      </c>
      <c r="N15" s="484" t="s">
        <v>33</v>
      </c>
      <c r="O15" s="484"/>
      <c r="P15" s="484"/>
      <c r="Q15" s="317"/>
      <c r="R15" s="317"/>
      <c r="S15" s="317"/>
      <c r="T15" s="317"/>
      <c r="U15" s="317"/>
      <c r="V15" s="317"/>
      <c r="W15" s="317"/>
      <c r="X15" s="318"/>
      <c r="Y15" s="321"/>
      <c r="Z15" s="315"/>
      <c r="AA15" s="315"/>
      <c r="AB15" s="308"/>
      <c r="AC15" s="463"/>
      <c r="AD15" s="464"/>
      <c r="AE15" s="464"/>
      <c r="AF15" s="465"/>
    </row>
    <row r="16" spans="1:32" ht="18.75" customHeight="1" x14ac:dyDescent="0.15">
      <c r="A16" s="296"/>
      <c r="B16" s="297"/>
      <c r="C16" s="298"/>
      <c r="D16" s="299"/>
      <c r="E16" s="300"/>
      <c r="F16" s="301"/>
      <c r="G16" s="306"/>
      <c r="H16" s="470"/>
      <c r="I16" s="483"/>
      <c r="J16" s="484"/>
      <c r="K16" s="484"/>
      <c r="L16" s="484"/>
      <c r="M16" s="485"/>
      <c r="N16" s="484"/>
      <c r="O16" s="484"/>
      <c r="P16" s="484"/>
      <c r="Q16" s="319"/>
      <c r="R16" s="319"/>
      <c r="S16" s="319"/>
      <c r="T16" s="319"/>
      <c r="U16" s="319"/>
      <c r="V16" s="319"/>
      <c r="W16" s="319"/>
      <c r="X16" s="320"/>
      <c r="Y16" s="321"/>
      <c r="Z16" s="315"/>
      <c r="AA16" s="315"/>
      <c r="AB16" s="308"/>
      <c r="AC16" s="463"/>
      <c r="AD16" s="464"/>
      <c r="AE16" s="464"/>
      <c r="AF16" s="465"/>
    </row>
    <row r="17" spans="1:32" ht="18.75" customHeight="1" x14ac:dyDescent="0.15">
      <c r="A17" s="296"/>
      <c r="B17" s="297"/>
      <c r="C17" s="298"/>
      <c r="D17" s="299"/>
      <c r="E17" s="300"/>
      <c r="F17" s="301"/>
      <c r="G17" s="306"/>
      <c r="H17" s="309" t="s">
        <v>34</v>
      </c>
      <c r="I17" s="310" t="s">
        <v>10</v>
      </c>
      <c r="J17" s="311" t="s">
        <v>21</v>
      </c>
      <c r="K17" s="312"/>
      <c r="L17" s="313" t="s">
        <v>10</v>
      </c>
      <c r="M17" s="311" t="s">
        <v>25</v>
      </c>
      <c r="N17" s="312"/>
      <c r="O17" s="312"/>
      <c r="P17" s="312"/>
      <c r="Q17" s="312"/>
      <c r="R17" s="312"/>
      <c r="S17" s="312"/>
      <c r="T17" s="312"/>
      <c r="U17" s="312"/>
      <c r="V17" s="312"/>
      <c r="W17" s="312"/>
      <c r="X17" s="314"/>
      <c r="Y17" s="321"/>
      <c r="Z17" s="315"/>
      <c r="AA17" s="315"/>
      <c r="AB17" s="308"/>
      <c r="AC17" s="463"/>
      <c r="AD17" s="464"/>
      <c r="AE17" s="464"/>
      <c r="AF17" s="465"/>
    </row>
    <row r="18" spans="1:32" ht="18.75" customHeight="1" x14ac:dyDescent="0.15">
      <c r="A18" s="296"/>
      <c r="B18" s="297"/>
      <c r="C18" s="298"/>
      <c r="D18" s="299"/>
      <c r="E18" s="300"/>
      <c r="F18" s="301"/>
      <c r="G18" s="306"/>
      <c r="H18" s="309" t="s">
        <v>35</v>
      </c>
      <c r="I18" s="310" t="s">
        <v>10</v>
      </c>
      <c r="J18" s="311" t="s">
        <v>21</v>
      </c>
      <c r="K18" s="311"/>
      <c r="L18" s="313" t="s">
        <v>10</v>
      </c>
      <c r="M18" s="311" t="s">
        <v>22</v>
      </c>
      <c r="N18" s="311"/>
      <c r="O18" s="313" t="s">
        <v>10</v>
      </c>
      <c r="P18" s="311" t="s">
        <v>23</v>
      </c>
      <c r="Q18" s="323"/>
      <c r="R18" s="313" t="s">
        <v>10</v>
      </c>
      <c r="S18" s="311" t="s">
        <v>24</v>
      </c>
      <c r="T18" s="312"/>
      <c r="U18" s="313" t="s">
        <v>10</v>
      </c>
      <c r="V18" s="311" t="s">
        <v>36</v>
      </c>
      <c r="W18" s="312"/>
      <c r="X18" s="314"/>
      <c r="Y18" s="321"/>
      <c r="Z18" s="315"/>
      <c r="AA18" s="315"/>
      <c r="AB18" s="308"/>
      <c r="AC18" s="463"/>
      <c r="AD18" s="464"/>
      <c r="AE18" s="464"/>
      <c r="AF18" s="465"/>
    </row>
    <row r="19" spans="1:32" ht="18.75" customHeight="1" x14ac:dyDescent="0.15">
      <c r="A19" s="296"/>
      <c r="B19" s="297"/>
      <c r="C19" s="298"/>
      <c r="D19" s="299"/>
      <c r="E19" s="300"/>
      <c r="F19" s="301"/>
      <c r="G19" s="306"/>
      <c r="H19" s="324" t="s">
        <v>37</v>
      </c>
      <c r="I19" s="310" t="s">
        <v>10</v>
      </c>
      <c r="J19" s="311" t="s">
        <v>21</v>
      </c>
      <c r="K19" s="312"/>
      <c r="L19" s="313" t="s">
        <v>10</v>
      </c>
      <c r="M19" s="311" t="s">
        <v>25</v>
      </c>
      <c r="N19" s="312"/>
      <c r="O19" s="312"/>
      <c r="P19" s="312"/>
      <c r="Q19" s="312"/>
      <c r="R19" s="312"/>
      <c r="S19" s="312"/>
      <c r="T19" s="312"/>
      <c r="U19" s="312"/>
      <c r="V19" s="312"/>
      <c r="W19" s="312"/>
      <c r="X19" s="314"/>
      <c r="Y19" s="321"/>
      <c r="Z19" s="315"/>
      <c r="AA19" s="315"/>
      <c r="AB19" s="308"/>
      <c r="AC19" s="463"/>
      <c r="AD19" s="464"/>
      <c r="AE19" s="464"/>
      <c r="AF19" s="465"/>
    </row>
    <row r="20" spans="1:32" ht="18.75" customHeight="1" x14ac:dyDescent="0.15">
      <c r="A20" s="296"/>
      <c r="B20" s="297"/>
      <c r="C20" s="298"/>
      <c r="D20" s="299"/>
      <c r="E20" s="300"/>
      <c r="F20" s="301"/>
      <c r="G20" s="306"/>
      <c r="H20" s="325" t="s">
        <v>38</v>
      </c>
      <c r="I20" s="326" t="s">
        <v>10</v>
      </c>
      <c r="J20" s="327" t="s">
        <v>21</v>
      </c>
      <c r="K20" s="328"/>
      <c r="L20" s="329" t="s">
        <v>10</v>
      </c>
      <c r="M20" s="327" t="s">
        <v>25</v>
      </c>
      <c r="N20" s="328"/>
      <c r="O20" s="328"/>
      <c r="P20" s="328"/>
      <c r="Q20" s="328"/>
      <c r="R20" s="328"/>
      <c r="S20" s="328"/>
      <c r="T20" s="328"/>
      <c r="U20" s="328"/>
      <c r="V20" s="328"/>
      <c r="W20" s="328"/>
      <c r="X20" s="330"/>
      <c r="Y20" s="321"/>
      <c r="Z20" s="315"/>
      <c r="AA20" s="315"/>
      <c r="AB20" s="308"/>
      <c r="AC20" s="463"/>
      <c r="AD20" s="464"/>
      <c r="AE20" s="464"/>
      <c r="AF20" s="465"/>
    </row>
    <row r="21" spans="1:32" ht="18.75" customHeight="1" x14ac:dyDescent="0.15">
      <c r="A21" s="331"/>
      <c r="B21" s="332"/>
      <c r="C21" s="333"/>
      <c r="D21" s="334"/>
      <c r="E21" s="335"/>
      <c r="F21" s="336"/>
      <c r="G21" s="337"/>
      <c r="H21" s="338" t="s">
        <v>558</v>
      </c>
      <c r="I21" s="339" t="s">
        <v>10</v>
      </c>
      <c r="J21" s="340" t="s">
        <v>21</v>
      </c>
      <c r="K21" s="340"/>
      <c r="L21" s="341" t="s">
        <v>10</v>
      </c>
      <c r="M21" s="340" t="s">
        <v>25</v>
      </c>
      <c r="N21" s="342"/>
      <c r="O21" s="343"/>
      <c r="P21" s="343"/>
      <c r="Q21" s="342"/>
      <c r="R21" s="342"/>
      <c r="S21" s="342"/>
      <c r="T21" s="342"/>
      <c r="U21" s="342"/>
      <c r="V21" s="342"/>
      <c r="W21" s="342"/>
      <c r="X21" s="344"/>
      <c r="Y21" s="345"/>
      <c r="Z21" s="346"/>
      <c r="AA21" s="346"/>
      <c r="AB21" s="347"/>
      <c r="AC21" s="466"/>
      <c r="AD21" s="467"/>
      <c r="AE21" s="467"/>
      <c r="AF21" s="468"/>
    </row>
  </sheetData>
  <mergeCells count="30">
    <mergeCell ref="AC10:AF21"/>
    <mergeCell ref="H13:H14"/>
    <mergeCell ref="I13:I14"/>
    <mergeCell ref="J13:L14"/>
    <mergeCell ref="M13:M14"/>
    <mergeCell ref="H10:H11"/>
    <mergeCell ref="I10:I11"/>
    <mergeCell ref="J10:K11"/>
    <mergeCell ref="L10:L11"/>
    <mergeCell ref="M10:O11"/>
    <mergeCell ref="N13:P14"/>
    <mergeCell ref="H15:H16"/>
    <mergeCell ref="I15:I16"/>
    <mergeCell ref="J15:L16"/>
    <mergeCell ref="M15:M16"/>
    <mergeCell ref="N15:P16"/>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4"/>
  <pageMargins left="0.7" right="0.7" top="0.75" bottom="0.75" header="0.3" footer="0.3"/>
  <pageSetup paperSize="9" scale="50" fitToHeight="0" orientation="landscape" r:id="rId1"/>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7B1C8B4E-94F4-425F-9170-942EBC23EFA1}">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O18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O65554 JK65554 TG65554 ADC65554 AMY65554 AWU65554 BGQ65554 BQM65554 CAI65554 CKE65554 CUA65554 DDW65554 DNS65554 DXO65554 EHK65554 ERG65554 FBC65554 FKY65554 FUU65554 GEQ65554 GOM65554 GYI65554 HIE65554 HSA65554 IBW65554 ILS65554 IVO65554 JFK65554 JPG65554 JZC65554 KIY65554 KSU65554 LCQ65554 LMM65554 LWI65554 MGE65554 MQA65554 MZW65554 NJS65554 NTO65554 ODK65554 ONG65554 OXC65554 PGY65554 PQU65554 QAQ65554 QKM65554 QUI65554 REE65554 ROA65554 RXW65554 SHS65554 SRO65554 TBK65554 TLG65554 TVC65554 UEY65554 UOU65554 UYQ65554 VIM65554 VSI65554 WCE65554 WMA65554 WVW65554 O131090 JK131090 TG131090 ADC131090 AMY131090 AWU131090 BGQ131090 BQM131090 CAI131090 CKE131090 CUA131090 DDW131090 DNS131090 DXO131090 EHK131090 ERG131090 FBC131090 FKY131090 FUU131090 GEQ131090 GOM131090 GYI131090 HIE131090 HSA131090 IBW131090 ILS131090 IVO131090 JFK131090 JPG131090 JZC131090 KIY131090 KSU131090 LCQ131090 LMM131090 LWI131090 MGE131090 MQA131090 MZW131090 NJS131090 NTO131090 ODK131090 ONG131090 OXC131090 PGY131090 PQU131090 QAQ131090 QKM131090 QUI131090 REE131090 ROA131090 RXW131090 SHS131090 SRO131090 TBK131090 TLG131090 TVC131090 UEY131090 UOU131090 UYQ131090 VIM131090 VSI131090 WCE131090 WMA131090 WVW131090 O196626 JK196626 TG196626 ADC196626 AMY196626 AWU196626 BGQ196626 BQM196626 CAI196626 CKE196626 CUA196626 DDW196626 DNS196626 DXO196626 EHK196626 ERG196626 FBC196626 FKY196626 FUU196626 GEQ196626 GOM196626 GYI196626 HIE196626 HSA196626 IBW196626 ILS196626 IVO196626 JFK196626 JPG196626 JZC196626 KIY196626 KSU196626 LCQ196626 LMM196626 LWI196626 MGE196626 MQA196626 MZW196626 NJS196626 NTO196626 ODK196626 ONG196626 OXC196626 PGY196626 PQU196626 QAQ196626 QKM196626 QUI196626 REE196626 ROA196626 RXW196626 SHS196626 SRO196626 TBK196626 TLG196626 TVC196626 UEY196626 UOU196626 UYQ196626 VIM196626 VSI196626 WCE196626 WMA196626 WVW196626 O262162 JK262162 TG262162 ADC262162 AMY262162 AWU262162 BGQ262162 BQM262162 CAI262162 CKE262162 CUA262162 DDW262162 DNS262162 DXO262162 EHK262162 ERG262162 FBC262162 FKY262162 FUU262162 GEQ262162 GOM262162 GYI262162 HIE262162 HSA262162 IBW262162 ILS262162 IVO262162 JFK262162 JPG262162 JZC262162 KIY262162 KSU262162 LCQ262162 LMM262162 LWI262162 MGE262162 MQA262162 MZW262162 NJS262162 NTO262162 ODK262162 ONG262162 OXC262162 PGY262162 PQU262162 QAQ262162 QKM262162 QUI262162 REE262162 ROA262162 RXW262162 SHS262162 SRO262162 TBK262162 TLG262162 TVC262162 UEY262162 UOU262162 UYQ262162 VIM262162 VSI262162 WCE262162 WMA262162 WVW262162 O327698 JK327698 TG327698 ADC327698 AMY327698 AWU327698 BGQ327698 BQM327698 CAI327698 CKE327698 CUA327698 DDW327698 DNS327698 DXO327698 EHK327698 ERG327698 FBC327698 FKY327698 FUU327698 GEQ327698 GOM327698 GYI327698 HIE327698 HSA327698 IBW327698 ILS327698 IVO327698 JFK327698 JPG327698 JZC327698 KIY327698 KSU327698 LCQ327698 LMM327698 LWI327698 MGE327698 MQA327698 MZW327698 NJS327698 NTO327698 ODK327698 ONG327698 OXC327698 PGY327698 PQU327698 QAQ327698 QKM327698 QUI327698 REE327698 ROA327698 RXW327698 SHS327698 SRO327698 TBK327698 TLG327698 TVC327698 UEY327698 UOU327698 UYQ327698 VIM327698 VSI327698 WCE327698 WMA327698 WVW327698 O393234 JK393234 TG393234 ADC393234 AMY393234 AWU393234 BGQ393234 BQM393234 CAI393234 CKE393234 CUA393234 DDW393234 DNS393234 DXO393234 EHK393234 ERG393234 FBC393234 FKY393234 FUU393234 GEQ393234 GOM393234 GYI393234 HIE393234 HSA393234 IBW393234 ILS393234 IVO393234 JFK393234 JPG393234 JZC393234 KIY393234 KSU393234 LCQ393234 LMM393234 LWI393234 MGE393234 MQA393234 MZW393234 NJS393234 NTO393234 ODK393234 ONG393234 OXC393234 PGY393234 PQU393234 QAQ393234 QKM393234 QUI393234 REE393234 ROA393234 RXW393234 SHS393234 SRO393234 TBK393234 TLG393234 TVC393234 UEY393234 UOU393234 UYQ393234 VIM393234 VSI393234 WCE393234 WMA393234 WVW393234 O458770 JK458770 TG458770 ADC458770 AMY458770 AWU458770 BGQ458770 BQM458770 CAI458770 CKE458770 CUA458770 DDW458770 DNS458770 DXO458770 EHK458770 ERG458770 FBC458770 FKY458770 FUU458770 GEQ458770 GOM458770 GYI458770 HIE458770 HSA458770 IBW458770 ILS458770 IVO458770 JFK458770 JPG458770 JZC458770 KIY458770 KSU458770 LCQ458770 LMM458770 LWI458770 MGE458770 MQA458770 MZW458770 NJS458770 NTO458770 ODK458770 ONG458770 OXC458770 PGY458770 PQU458770 QAQ458770 QKM458770 QUI458770 REE458770 ROA458770 RXW458770 SHS458770 SRO458770 TBK458770 TLG458770 TVC458770 UEY458770 UOU458770 UYQ458770 VIM458770 VSI458770 WCE458770 WMA458770 WVW458770 O524306 JK524306 TG524306 ADC524306 AMY524306 AWU524306 BGQ524306 BQM524306 CAI524306 CKE524306 CUA524306 DDW524306 DNS524306 DXO524306 EHK524306 ERG524306 FBC524306 FKY524306 FUU524306 GEQ524306 GOM524306 GYI524306 HIE524306 HSA524306 IBW524306 ILS524306 IVO524306 JFK524306 JPG524306 JZC524306 KIY524306 KSU524306 LCQ524306 LMM524306 LWI524306 MGE524306 MQA524306 MZW524306 NJS524306 NTO524306 ODK524306 ONG524306 OXC524306 PGY524306 PQU524306 QAQ524306 QKM524306 QUI524306 REE524306 ROA524306 RXW524306 SHS524306 SRO524306 TBK524306 TLG524306 TVC524306 UEY524306 UOU524306 UYQ524306 VIM524306 VSI524306 WCE524306 WMA524306 WVW524306 O589842 JK589842 TG589842 ADC589842 AMY589842 AWU589842 BGQ589842 BQM589842 CAI589842 CKE589842 CUA589842 DDW589842 DNS589842 DXO589842 EHK589842 ERG589842 FBC589842 FKY589842 FUU589842 GEQ589842 GOM589842 GYI589842 HIE589842 HSA589842 IBW589842 ILS589842 IVO589842 JFK589842 JPG589842 JZC589842 KIY589842 KSU589842 LCQ589842 LMM589842 LWI589842 MGE589842 MQA589842 MZW589842 NJS589842 NTO589842 ODK589842 ONG589842 OXC589842 PGY589842 PQU589842 QAQ589842 QKM589842 QUI589842 REE589842 ROA589842 RXW589842 SHS589842 SRO589842 TBK589842 TLG589842 TVC589842 UEY589842 UOU589842 UYQ589842 VIM589842 VSI589842 WCE589842 WMA589842 WVW589842 O655378 JK655378 TG655378 ADC655378 AMY655378 AWU655378 BGQ655378 BQM655378 CAI655378 CKE655378 CUA655378 DDW655378 DNS655378 DXO655378 EHK655378 ERG655378 FBC655378 FKY655378 FUU655378 GEQ655378 GOM655378 GYI655378 HIE655378 HSA655378 IBW655378 ILS655378 IVO655378 JFK655378 JPG655378 JZC655378 KIY655378 KSU655378 LCQ655378 LMM655378 LWI655378 MGE655378 MQA655378 MZW655378 NJS655378 NTO655378 ODK655378 ONG655378 OXC655378 PGY655378 PQU655378 QAQ655378 QKM655378 QUI655378 REE655378 ROA655378 RXW655378 SHS655378 SRO655378 TBK655378 TLG655378 TVC655378 UEY655378 UOU655378 UYQ655378 VIM655378 VSI655378 WCE655378 WMA655378 WVW655378 O720914 JK720914 TG720914 ADC720914 AMY720914 AWU720914 BGQ720914 BQM720914 CAI720914 CKE720914 CUA720914 DDW720914 DNS720914 DXO720914 EHK720914 ERG720914 FBC720914 FKY720914 FUU720914 GEQ720914 GOM720914 GYI720914 HIE720914 HSA720914 IBW720914 ILS720914 IVO720914 JFK720914 JPG720914 JZC720914 KIY720914 KSU720914 LCQ720914 LMM720914 LWI720914 MGE720914 MQA720914 MZW720914 NJS720914 NTO720914 ODK720914 ONG720914 OXC720914 PGY720914 PQU720914 QAQ720914 QKM720914 QUI720914 REE720914 ROA720914 RXW720914 SHS720914 SRO720914 TBK720914 TLG720914 TVC720914 UEY720914 UOU720914 UYQ720914 VIM720914 VSI720914 WCE720914 WMA720914 WVW720914 O786450 JK786450 TG786450 ADC786450 AMY786450 AWU786450 BGQ786450 BQM786450 CAI786450 CKE786450 CUA786450 DDW786450 DNS786450 DXO786450 EHK786450 ERG786450 FBC786450 FKY786450 FUU786450 GEQ786450 GOM786450 GYI786450 HIE786450 HSA786450 IBW786450 ILS786450 IVO786450 JFK786450 JPG786450 JZC786450 KIY786450 KSU786450 LCQ786450 LMM786450 LWI786450 MGE786450 MQA786450 MZW786450 NJS786450 NTO786450 ODK786450 ONG786450 OXC786450 PGY786450 PQU786450 QAQ786450 QKM786450 QUI786450 REE786450 ROA786450 RXW786450 SHS786450 SRO786450 TBK786450 TLG786450 TVC786450 UEY786450 UOU786450 UYQ786450 VIM786450 VSI786450 WCE786450 WMA786450 WVW786450 O851986 JK851986 TG851986 ADC851986 AMY851986 AWU851986 BGQ851986 BQM851986 CAI851986 CKE851986 CUA851986 DDW851986 DNS851986 DXO851986 EHK851986 ERG851986 FBC851986 FKY851986 FUU851986 GEQ851986 GOM851986 GYI851986 HIE851986 HSA851986 IBW851986 ILS851986 IVO851986 JFK851986 JPG851986 JZC851986 KIY851986 KSU851986 LCQ851986 LMM851986 LWI851986 MGE851986 MQA851986 MZW851986 NJS851986 NTO851986 ODK851986 ONG851986 OXC851986 PGY851986 PQU851986 QAQ851986 QKM851986 QUI851986 REE851986 ROA851986 RXW851986 SHS851986 SRO851986 TBK851986 TLG851986 TVC851986 UEY851986 UOU851986 UYQ851986 VIM851986 VSI851986 WCE851986 WMA851986 WVW851986 O917522 JK917522 TG917522 ADC917522 AMY917522 AWU917522 BGQ917522 BQM917522 CAI917522 CKE917522 CUA917522 DDW917522 DNS917522 DXO917522 EHK917522 ERG917522 FBC917522 FKY917522 FUU917522 GEQ917522 GOM917522 GYI917522 HIE917522 HSA917522 IBW917522 ILS917522 IVO917522 JFK917522 JPG917522 JZC917522 KIY917522 KSU917522 LCQ917522 LMM917522 LWI917522 MGE917522 MQA917522 MZW917522 NJS917522 NTO917522 ODK917522 ONG917522 OXC917522 PGY917522 PQU917522 QAQ917522 QKM917522 QUI917522 REE917522 ROA917522 RXW917522 SHS917522 SRO917522 TBK917522 TLG917522 TVC917522 UEY917522 UOU917522 UYQ917522 VIM917522 VSI917522 WCE917522 WMA917522 WVW917522 O983058 JK983058 TG983058 ADC983058 AMY983058 AWU983058 BGQ983058 BQM983058 CAI983058 CKE983058 CUA983058 DDW983058 DNS983058 DXO983058 EHK983058 ERG983058 FBC983058 FKY983058 FUU983058 GEQ983058 GOM983058 GYI983058 HIE983058 HSA983058 IBW983058 ILS983058 IVO983058 JFK983058 JPG983058 JZC983058 KIY983058 KSU983058 LCQ983058 LMM983058 LWI983058 MGE983058 MQA983058 MZW983058 NJS983058 NTO983058 ODK983058 ONG983058 OXC983058 PGY983058 PQU983058 QAQ983058 QKM983058 QUI983058 REE983058 ROA983058 RXW983058 SHS983058 SRO983058 TBK983058 TLG983058 TVC983058 UEY983058 UOU983058 UYQ983058 VIM983058 VSI983058 WCE983058 WMA983058 WVW983058 R18 JN18 TJ18 ADF18 ANB18 AWX18 BGT18 BQP18 CAL18 CKH18 CUD18 DDZ18 DNV18 DXR18 EHN18 ERJ18 FBF18 FLB18 FUX18 GET18 GOP18 GYL18 HIH18 HSD18 IBZ18 ILV18 IVR18 JFN18 JPJ18 JZF18 KJB18 KSX18 LCT18 LMP18 LWL18 MGH18 MQD18 MZZ18 NJV18 NTR18 ODN18 ONJ18 OXF18 PHB18 PQX18 QAT18 QKP18 QUL18 REH18 ROD18 RXZ18 SHV18 SRR18 TBN18 TLJ18 TVF18 UFB18 UOX18 UYT18 VIP18 VSL18 WCH18 WMD18 WVZ18 R65554 JN65554 TJ65554 ADF65554 ANB65554 AWX65554 BGT65554 BQP65554 CAL65554 CKH65554 CUD65554 DDZ65554 DNV65554 DXR65554 EHN65554 ERJ65554 FBF65554 FLB65554 FUX65554 GET65554 GOP65554 GYL65554 HIH65554 HSD65554 IBZ65554 ILV65554 IVR65554 JFN65554 JPJ65554 JZF65554 KJB65554 KSX65554 LCT65554 LMP65554 LWL65554 MGH65554 MQD65554 MZZ65554 NJV65554 NTR65554 ODN65554 ONJ65554 OXF65554 PHB65554 PQX65554 QAT65554 QKP65554 QUL65554 REH65554 ROD65554 RXZ65554 SHV65554 SRR65554 TBN65554 TLJ65554 TVF65554 UFB65554 UOX65554 UYT65554 VIP65554 VSL65554 WCH65554 WMD65554 WVZ65554 R131090 JN131090 TJ131090 ADF131090 ANB131090 AWX131090 BGT131090 BQP131090 CAL131090 CKH131090 CUD131090 DDZ131090 DNV131090 DXR131090 EHN131090 ERJ131090 FBF131090 FLB131090 FUX131090 GET131090 GOP131090 GYL131090 HIH131090 HSD131090 IBZ131090 ILV131090 IVR131090 JFN131090 JPJ131090 JZF131090 KJB131090 KSX131090 LCT131090 LMP131090 LWL131090 MGH131090 MQD131090 MZZ131090 NJV131090 NTR131090 ODN131090 ONJ131090 OXF131090 PHB131090 PQX131090 QAT131090 QKP131090 QUL131090 REH131090 ROD131090 RXZ131090 SHV131090 SRR131090 TBN131090 TLJ131090 TVF131090 UFB131090 UOX131090 UYT131090 VIP131090 VSL131090 WCH131090 WMD131090 WVZ131090 R196626 JN196626 TJ196626 ADF196626 ANB196626 AWX196626 BGT196626 BQP196626 CAL196626 CKH196626 CUD196626 DDZ196626 DNV196626 DXR196626 EHN196626 ERJ196626 FBF196626 FLB196626 FUX196626 GET196626 GOP196626 GYL196626 HIH196626 HSD196626 IBZ196626 ILV196626 IVR196626 JFN196626 JPJ196626 JZF196626 KJB196626 KSX196626 LCT196626 LMP196626 LWL196626 MGH196626 MQD196626 MZZ196626 NJV196626 NTR196626 ODN196626 ONJ196626 OXF196626 PHB196626 PQX196626 QAT196626 QKP196626 QUL196626 REH196626 ROD196626 RXZ196626 SHV196626 SRR196626 TBN196626 TLJ196626 TVF196626 UFB196626 UOX196626 UYT196626 VIP196626 VSL196626 WCH196626 WMD196626 WVZ196626 R262162 JN262162 TJ262162 ADF262162 ANB262162 AWX262162 BGT262162 BQP262162 CAL262162 CKH262162 CUD262162 DDZ262162 DNV262162 DXR262162 EHN262162 ERJ262162 FBF262162 FLB262162 FUX262162 GET262162 GOP262162 GYL262162 HIH262162 HSD262162 IBZ262162 ILV262162 IVR262162 JFN262162 JPJ262162 JZF262162 KJB262162 KSX262162 LCT262162 LMP262162 LWL262162 MGH262162 MQD262162 MZZ262162 NJV262162 NTR262162 ODN262162 ONJ262162 OXF262162 PHB262162 PQX262162 QAT262162 QKP262162 QUL262162 REH262162 ROD262162 RXZ262162 SHV262162 SRR262162 TBN262162 TLJ262162 TVF262162 UFB262162 UOX262162 UYT262162 VIP262162 VSL262162 WCH262162 WMD262162 WVZ262162 R327698 JN327698 TJ327698 ADF327698 ANB327698 AWX327698 BGT327698 BQP327698 CAL327698 CKH327698 CUD327698 DDZ327698 DNV327698 DXR327698 EHN327698 ERJ327698 FBF327698 FLB327698 FUX327698 GET327698 GOP327698 GYL327698 HIH327698 HSD327698 IBZ327698 ILV327698 IVR327698 JFN327698 JPJ327698 JZF327698 KJB327698 KSX327698 LCT327698 LMP327698 LWL327698 MGH327698 MQD327698 MZZ327698 NJV327698 NTR327698 ODN327698 ONJ327698 OXF327698 PHB327698 PQX327698 QAT327698 QKP327698 QUL327698 REH327698 ROD327698 RXZ327698 SHV327698 SRR327698 TBN327698 TLJ327698 TVF327698 UFB327698 UOX327698 UYT327698 VIP327698 VSL327698 WCH327698 WMD327698 WVZ327698 R393234 JN393234 TJ393234 ADF393234 ANB393234 AWX393234 BGT393234 BQP393234 CAL393234 CKH393234 CUD393234 DDZ393234 DNV393234 DXR393234 EHN393234 ERJ393234 FBF393234 FLB393234 FUX393234 GET393234 GOP393234 GYL393234 HIH393234 HSD393234 IBZ393234 ILV393234 IVR393234 JFN393234 JPJ393234 JZF393234 KJB393234 KSX393234 LCT393234 LMP393234 LWL393234 MGH393234 MQD393234 MZZ393234 NJV393234 NTR393234 ODN393234 ONJ393234 OXF393234 PHB393234 PQX393234 QAT393234 QKP393234 QUL393234 REH393234 ROD393234 RXZ393234 SHV393234 SRR393234 TBN393234 TLJ393234 TVF393234 UFB393234 UOX393234 UYT393234 VIP393234 VSL393234 WCH393234 WMD393234 WVZ393234 R458770 JN458770 TJ458770 ADF458770 ANB458770 AWX458770 BGT458770 BQP458770 CAL458770 CKH458770 CUD458770 DDZ458770 DNV458770 DXR458770 EHN458770 ERJ458770 FBF458770 FLB458770 FUX458770 GET458770 GOP458770 GYL458770 HIH458770 HSD458770 IBZ458770 ILV458770 IVR458770 JFN458770 JPJ458770 JZF458770 KJB458770 KSX458770 LCT458770 LMP458770 LWL458770 MGH458770 MQD458770 MZZ458770 NJV458770 NTR458770 ODN458770 ONJ458770 OXF458770 PHB458770 PQX458770 QAT458770 QKP458770 QUL458770 REH458770 ROD458770 RXZ458770 SHV458770 SRR458770 TBN458770 TLJ458770 TVF458770 UFB458770 UOX458770 UYT458770 VIP458770 VSL458770 WCH458770 WMD458770 WVZ458770 R524306 JN524306 TJ524306 ADF524306 ANB524306 AWX524306 BGT524306 BQP524306 CAL524306 CKH524306 CUD524306 DDZ524306 DNV524306 DXR524306 EHN524306 ERJ524306 FBF524306 FLB524306 FUX524306 GET524306 GOP524306 GYL524306 HIH524306 HSD524306 IBZ524306 ILV524306 IVR524306 JFN524306 JPJ524306 JZF524306 KJB524306 KSX524306 LCT524306 LMP524306 LWL524306 MGH524306 MQD524306 MZZ524306 NJV524306 NTR524306 ODN524306 ONJ524306 OXF524306 PHB524306 PQX524306 QAT524306 QKP524306 QUL524306 REH524306 ROD524306 RXZ524306 SHV524306 SRR524306 TBN524306 TLJ524306 TVF524306 UFB524306 UOX524306 UYT524306 VIP524306 VSL524306 WCH524306 WMD524306 WVZ524306 R589842 JN589842 TJ589842 ADF589842 ANB589842 AWX589842 BGT589842 BQP589842 CAL589842 CKH589842 CUD589842 DDZ589842 DNV589842 DXR589842 EHN589842 ERJ589842 FBF589842 FLB589842 FUX589842 GET589842 GOP589842 GYL589842 HIH589842 HSD589842 IBZ589842 ILV589842 IVR589842 JFN589842 JPJ589842 JZF589842 KJB589842 KSX589842 LCT589842 LMP589842 LWL589842 MGH589842 MQD589842 MZZ589842 NJV589842 NTR589842 ODN589842 ONJ589842 OXF589842 PHB589842 PQX589842 QAT589842 QKP589842 QUL589842 REH589842 ROD589842 RXZ589842 SHV589842 SRR589842 TBN589842 TLJ589842 TVF589842 UFB589842 UOX589842 UYT589842 VIP589842 VSL589842 WCH589842 WMD589842 WVZ589842 R655378 JN655378 TJ655378 ADF655378 ANB655378 AWX655378 BGT655378 BQP655378 CAL655378 CKH655378 CUD655378 DDZ655378 DNV655378 DXR655378 EHN655378 ERJ655378 FBF655378 FLB655378 FUX655378 GET655378 GOP655378 GYL655378 HIH655378 HSD655378 IBZ655378 ILV655378 IVR655378 JFN655378 JPJ655378 JZF655378 KJB655378 KSX655378 LCT655378 LMP655378 LWL655378 MGH655378 MQD655378 MZZ655378 NJV655378 NTR655378 ODN655378 ONJ655378 OXF655378 PHB655378 PQX655378 QAT655378 QKP655378 QUL655378 REH655378 ROD655378 RXZ655378 SHV655378 SRR655378 TBN655378 TLJ655378 TVF655378 UFB655378 UOX655378 UYT655378 VIP655378 VSL655378 WCH655378 WMD655378 WVZ655378 R720914 JN720914 TJ720914 ADF720914 ANB720914 AWX720914 BGT720914 BQP720914 CAL720914 CKH720914 CUD720914 DDZ720914 DNV720914 DXR720914 EHN720914 ERJ720914 FBF720914 FLB720914 FUX720914 GET720914 GOP720914 GYL720914 HIH720914 HSD720914 IBZ720914 ILV720914 IVR720914 JFN720914 JPJ720914 JZF720914 KJB720914 KSX720914 LCT720914 LMP720914 LWL720914 MGH720914 MQD720914 MZZ720914 NJV720914 NTR720914 ODN720914 ONJ720914 OXF720914 PHB720914 PQX720914 QAT720914 QKP720914 QUL720914 REH720914 ROD720914 RXZ720914 SHV720914 SRR720914 TBN720914 TLJ720914 TVF720914 UFB720914 UOX720914 UYT720914 VIP720914 VSL720914 WCH720914 WMD720914 WVZ720914 R786450 JN786450 TJ786450 ADF786450 ANB786450 AWX786450 BGT786450 BQP786450 CAL786450 CKH786450 CUD786450 DDZ786450 DNV786450 DXR786450 EHN786450 ERJ786450 FBF786450 FLB786450 FUX786450 GET786450 GOP786450 GYL786450 HIH786450 HSD786450 IBZ786450 ILV786450 IVR786450 JFN786450 JPJ786450 JZF786450 KJB786450 KSX786450 LCT786450 LMP786450 LWL786450 MGH786450 MQD786450 MZZ786450 NJV786450 NTR786450 ODN786450 ONJ786450 OXF786450 PHB786450 PQX786450 QAT786450 QKP786450 QUL786450 REH786450 ROD786450 RXZ786450 SHV786450 SRR786450 TBN786450 TLJ786450 TVF786450 UFB786450 UOX786450 UYT786450 VIP786450 VSL786450 WCH786450 WMD786450 WVZ786450 R851986 JN851986 TJ851986 ADF851986 ANB851986 AWX851986 BGT851986 BQP851986 CAL851986 CKH851986 CUD851986 DDZ851986 DNV851986 DXR851986 EHN851986 ERJ851986 FBF851986 FLB851986 FUX851986 GET851986 GOP851986 GYL851986 HIH851986 HSD851986 IBZ851986 ILV851986 IVR851986 JFN851986 JPJ851986 JZF851986 KJB851986 KSX851986 LCT851986 LMP851986 LWL851986 MGH851986 MQD851986 MZZ851986 NJV851986 NTR851986 ODN851986 ONJ851986 OXF851986 PHB851986 PQX851986 QAT851986 QKP851986 QUL851986 REH851986 ROD851986 RXZ851986 SHV851986 SRR851986 TBN851986 TLJ851986 TVF851986 UFB851986 UOX851986 UYT851986 VIP851986 VSL851986 WCH851986 WMD851986 WVZ851986 R917522 JN917522 TJ917522 ADF917522 ANB917522 AWX917522 BGT917522 BQP917522 CAL917522 CKH917522 CUD917522 DDZ917522 DNV917522 DXR917522 EHN917522 ERJ917522 FBF917522 FLB917522 FUX917522 GET917522 GOP917522 GYL917522 HIH917522 HSD917522 IBZ917522 ILV917522 IVR917522 JFN917522 JPJ917522 JZF917522 KJB917522 KSX917522 LCT917522 LMP917522 LWL917522 MGH917522 MQD917522 MZZ917522 NJV917522 NTR917522 ODN917522 ONJ917522 OXF917522 PHB917522 PQX917522 QAT917522 QKP917522 QUL917522 REH917522 ROD917522 RXZ917522 SHV917522 SRR917522 TBN917522 TLJ917522 TVF917522 UFB917522 UOX917522 UYT917522 VIP917522 VSL917522 WCH917522 WMD917522 WVZ917522 R983058 JN983058 TJ983058 ADF983058 ANB983058 AWX983058 BGT983058 BQP983058 CAL983058 CKH983058 CUD983058 DDZ983058 DNV983058 DXR983058 EHN983058 ERJ983058 FBF983058 FLB983058 FUX983058 GET983058 GOP983058 GYL983058 HIH983058 HSD983058 IBZ983058 ILV983058 IVR983058 JFN983058 JPJ983058 JZF983058 KJB983058 KSX983058 LCT983058 LMP983058 LWL983058 MGH983058 MQD983058 MZZ983058 NJV983058 NTR983058 ODN983058 ONJ983058 OXF983058 PHB983058 PQX983058 QAT983058 QKP983058 QUL983058 REH983058 ROD983058 RXZ983058 SHV983058 SRR983058 TBN983058 TLJ983058 TVF983058 UFB983058 UOX983058 UYT983058 VIP983058 VSL983058 WCH983058 WMD983058 WVZ983058 U18 JQ18 TM18 ADI18 ANE18 AXA18 BGW18 BQS18 CAO18 CKK18 CUG18 DEC18 DNY18 DXU18 EHQ18 ERM18 FBI18 FLE18 FVA18 GEW18 GOS18 GYO18 HIK18 HSG18 ICC18 ILY18 IVU18 JFQ18 JPM18 JZI18 KJE18 KTA18 LCW18 LMS18 LWO18 MGK18 MQG18 NAC18 NJY18 NTU18 ODQ18 ONM18 OXI18 PHE18 PRA18 QAW18 QKS18 QUO18 REK18 ROG18 RYC18 SHY18 SRU18 TBQ18 TLM18 TVI18 UFE18 UPA18 UYW18 VIS18 VSO18 WCK18 WMG18 WWC18 U65554 JQ65554 TM65554 ADI65554 ANE65554 AXA65554 BGW65554 BQS65554 CAO65554 CKK65554 CUG65554 DEC65554 DNY65554 DXU65554 EHQ65554 ERM65554 FBI65554 FLE65554 FVA65554 GEW65554 GOS65554 GYO65554 HIK65554 HSG65554 ICC65554 ILY65554 IVU65554 JFQ65554 JPM65554 JZI65554 KJE65554 KTA65554 LCW65554 LMS65554 LWO65554 MGK65554 MQG65554 NAC65554 NJY65554 NTU65554 ODQ65554 ONM65554 OXI65554 PHE65554 PRA65554 QAW65554 QKS65554 QUO65554 REK65554 ROG65554 RYC65554 SHY65554 SRU65554 TBQ65554 TLM65554 TVI65554 UFE65554 UPA65554 UYW65554 VIS65554 VSO65554 WCK65554 WMG65554 WWC65554 U131090 JQ131090 TM131090 ADI131090 ANE131090 AXA131090 BGW131090 BQS131090 CAO131090 CKK131090 CUG131090 DEC131090 DNY131090 DXU131090 EHQ131090 ERM131090 FBI131090 FLE131090 FVA131090 GEW131090 GOS131090 GYO131090 HIK131090 HSG131090 ICC131090 ILY131090 IVU131090 JFQ131090 JPM131090 JZI131090 KJE131090 KTA131090 LCW131090 LMS131090 LWO131090 MGK131090 MQG131090 NAC131090 NJY131090 NTU131090 ODQ131090 ONM131090 OXI131090 PHE131090 PRA131090 QAW131090 QKS131090 QUO131090 REK131090 ROG131090 RYC131090 SHY131090 SRU131090 TBQ131090 TLM131090 TVI131090 UFE131090 UPA131090 UYW131090 VIS131090 VSO131090 WCK131090 WMG131090 WWC131090 U196626 JQ196626 TM196626 ADI196626 ANE196626 AXA196626 BGW196626 BQS196626 CAO196626 CKK196626 CUG196626 DEC196626 DNY196626 DXU196626 EHQ196626 ERM196626 FBI196626 FLE196626 FVA196626 GEW196626 GOS196626 GYO196626 HIK196626 HSG196626 ICC196626 ILY196626 IVU196626 JFQ196626 JPM196626 JZI196626 KJE196626 KTA196626 LCW196626 LMS196626 LWO196626 MGK196626 MQG196626 NAC196626 NJY196626 NTU196626 ODQ196626 ONM196626 OXI196626 PHE196626 PRA196626 QAW196626 QKS196626 QUO196626 REK196626 ROG196626 RYC196626 SHY196626 SRU196626 TBQ196626 TLM196626 TVI196626 UFE196626 UPA196626 UYW196626 VIS196626 VSO196626 WCK196626 WMG196626 WWC196626 U262162 JQ262162 TM262162 ADI262162 ANE262162 AXA262162 BGW262162 BQS262162 CAO262162 CKK262162 CUG262162 DEC262162 DNY262162 DXU262162 EHQ262162 ERM262162 FBI262162 FLE262162 FVA262162 GEW262162 GOS262162 GYO262162 HIK262162 HSG262162 ICC262162 ILY262162 IVU262162 JFQ262162 JPM262162 JZI262162 KJE262162 KTA262162 LCW262162 LMS262162 LWO262162 MGK262162 MQG262162 NAC262162 NJY262162 NTU262162 ODQ262162 ONM262162 OXI262162 PHE262162 PRA262162 QAW262162 QKS262162 QUO262162 REK262162 ROG262162 RYC262162 SHY262162 SRU262162 TBQ262162 TLM262162 TVI262162 UFE262162 UPA262162 UYW262162 VIS262162 VSO262162 WCK262162 WMG262162 WWC262162 U327698 JQ327698 TM327698 ADI327698 ANE327698 AXA327698 BGW327698 BQS327698 CAO327698 CKK327698 CUG327698 DEC327698 DNY327698 DXU327698 EHQ327698 ERM327698 FBI327698 FLE327698 FVA327698 GEW327698 GOS327698 GYO327698 HIK327698 HSG327698 ICC327698 ILY327698 IVU327698 JFQ327698 JPM327698 JZI327698 KJE327698 KTA327698 LCW327698 LMS327698 LWO327698 MGK327698 MQG327698 NAC327698 NJY327698 NTU327698 ODQ327698 ONM327698 OXI327698 PHE327698 PRA327698 QAW327698 QKS327698 QUO327698 REK327698 ROG327698 RYC327698 SHY327698 SRU327698 TBQ327698 TLM327698 TVI327698 UFE327698 UPA327698 UYW327698 VIS327698 VSO327698 WCK327698 WMG327698 WWC327698 U393234 JQ393234 TM393234 ADI393234 ANE393234 AXA393234 BGW393234 BQS393234 CAO393234 CKK393234 CUG393234 DEC393234 DNY393234 DXU393234 EHQ393234 ERM393234 FBI393234 FLE393234 FVA393234 GEW393234 GOS393234 GYO393234 HIK393234 HSG393234 ICC393234 ILY393234 IVU393234 JFQ393234 JPM393234 JZI393234 KJE393234 KTA393234 LCW393234 LMS393234 LWO393234 MGK393234 MQG393234 NAC393234 NJY393234 NTU393234 ODQ393234 ONM393234 OXI393234 PHE393234 PRA393234 QAW393234 QKS393234 QUO393234 REK393234 ROG393234 RYC393234 SHY393234 SRU393234 TBQ393234 TLM393234 TVI393234 UFE393234 UPA393234 UYW393234 VIS393234 VSO393234 WCK393234 WMG393234 WWC393234 U458770 JQ458770 TM458770 ADI458770 ANE458770 AXA458770 BGW458770 BQS458770 CAO458770 CKK458770 CUG458770 DEC458770 DNY458770 DXU458770 EHQ458770 ERM458770 FBI458770 FLE458770 FVA458770 GEW458770 GOS458770 GYO458770 HIK458770 HSG458770 ICC458770 ILY458770 IVU458770 JFQ458770 JPM458770 JZI458770 KJE458770 KTA458770 LCW458770 LMS458770 LWO458770 MGK458770 MQG458770 NAC458770 NJY458770 NTU458770 ODQ458770 ONM458770 OXI458770 PHE458770 PRA458770 QAW458770 QKS458770 QUO458770 REK458770 ROG458770 RYC458770 SHY458770 SRU458770 TBQ458770 TLM458770 TVI458770 UFE458770 UPA458770 UYW458770 VIS458770 VSO458770 WCK458770 WMG458770 WWC458770 U524306 JQ524306 TM524306 ADI524306 ANE524306 AXA524306 BGW524306 BQS524306 CAO524306 CKK524306 CUG524306 DEC524306 DNY524306 DXU524306 EHQ524306 ERM524306 FBI524306 FLE524306 FVA524306 GEW524306 GOS524306 GYO524306 HIK524306 HSG524306 ICC524306 ILY524306 IVU524306 JFQ524306 JPM524306 JZI524306 KJE524306 KTA524306 LCW524306 LMS524306 LWO524306 MGK524306 MQG524306 NAC524306 NJY524306 NTU524306 ODQ524306 ONM524306 OXI524306 PHE524306 PRA524306 QAW524306 QKS524306 QUO524306 REK524306 ROG524306 RYC524306 SHY524306 SRU524306 TBQ524306 TLM524306 TVI524306 UFE524306 UPA524306 UYW524306 VIS524306 VSO524306 WCK524306 WMG524306 WWC524306 U589842 JQ589842 TM589842 ADI589842 ANE589842 AXA589842 BGW589842 BQS589842 CAO589842 CKK589842 CUG589842 DEC589842 DNY589842 DXU589842 EHQ589842 ERM589842 FBI589842 FLE589842 FVA589842 GEW589842 GOS589842 GYO589842 HIK589842 HSG589842 ICC589842 ILY589842 IVU589842 JFQ589842 JPM589842 JZI589842 KJE589842 KTA589842 LCW589842 LMS589842 LWO589842 MGK589842 MQG589842 NAC589842 NJY589842 NTU589842 ODQ589842 ONM589842 OXI589842 PHE589842 PRA589842 QAW589842 QKS589842 QUO589842 REK589842 ROG589842 RYC589842 SHY589842 SRU589842 TBQ589842 TLM589842 TVI589842 UFE589842 UPA589842 UYW589842 VIS589842 VSO589842 WCK589842 WMG589842 WWC589842 U655378 JQ655378 TM655378 ADI655378 ANE655378 AXA655378 BGW655378 BQS655378 CAO655378 CKK655378 CUG655378 DEC655378 DNY655378 DXU655378 EHQ655378 ERM655378 FBI655378 FLE655378 FVA655378 GEW655378 GOS655378 GYO655378 HIK655378 HSG655378 ICC655378 ILY655378 IVU655378 JFQ655378 JPM655378 JZI655378 KJE655378 KTA655378 LCW655378 LMS655378 LWO655378 MGK655378 MQG655378 NAC655378 NJY655378 NTU655378 ODQ655378 ONM655378 OXI655378 PHE655378 PRA655378 QAW655378 QKS655378 QUO655378 REK655378 ROG655378 RYC655378 SHY655378 SRU655378 TBQ655378 TLM655378 TVI655378 UFE655378 UPA655378 UYW655378 VIS655378 VSO655378 WCK655378 WMG655378 WWC655378 U720914 JQ720914 TM720914 ADI720914 ANE720914 AXA720914 BGW720914 BQS720914 CAO720914 CKK720914 CUG720914 DEC720914 DNY720914 DXU720914 EHQ720914 ERM720914 FBI720914 FLE720914 FVA720914 GEW720914 GOS720914 GYO720914 HIK720914 HSG720914 ICC720914 ILY720914 IVU720914 JFQ720914 JPM720914 JZI720914 KJE720914 KTA720914 LCW720914 LMS720914 LWO720914 MGK720914 MQG720914 NAC720914 NJY720914 NTU720914 ODQ720914 ONM720914 OXI720914 PHE720914 PRA720914 QAW720914 QKS720914 QUO720914 REK720914 ROG720914 RYC720914 SHY720914 SRU720914 TBQ720914 TLM720914 TVI720914 UFE720914 UPA720914 UYW720914 VIS720914 VSO720914 WCK720914 WMG720914 WWC720914 U786450 JQ786450 TM786450 ADI786450 ANE786450 AXA786450 BGW786450 BQS786450 CAO786450 CKK786450 CUG786450 DEC786450 DNY786450 DXU786450 EHQ786450 ERM786450 FBI786450 FLE786450 FVA786450 GEW786450 GOS786450 GYO786450 HIK786450 HSG786450 ICC786450 ILY786450 IVU786450 JFQ786450 JPM786450 JZI786450 KJE786450 KTA786450 LCW786450 LMS786450 LWO786450 MGK786450 MQG786450 NAC786450 NJY786450 NTU786450 ODQ786450 ONM786450 OXI786450 PHE786450 PRA786450 QAW786450 QKS786450 QUO786450 REK786450 ROG786450 RYC786450 SHY786450 SRU786450 TBQ786450 TLM786450 TVI786450 UFE786450 UPA786450 UYW786450 VIS786450 VSO786450 WCK786450 WMG786450 WWC786450 U851986 JQ851986 TM851986 ADI851986 ANE851986 AXA851986 BGW851986 BQS851986 CAO851986 CKK851986 CUG851986 DEC851986 DNY851986 DXU851986 EHQ851986 ERM851986 FBI851986 FLE851986 FVA851986 GEW851986 GOS851986 GYO851986 HIK851986 HSG851986 ICC851986 ILY851986 IVU851986 JFQ851986 JPM851986 JZI851986 KJE851986 KTA851986 LCW851986 LMS851986 LWO851986 MGK851986 MQG851986 NAC851986 NJY851986 NTU851986 ODQ851986 ONM851986 OXI851986 PHE851986 PRA851986 QAW851986 QKS851986 QUO851986 REK851986 ROG851986 RYC851986 SHY851986 SRU851986 TBQ851986 TLM851986 TVI851986 UFE851986 UPA851986 UYW851986 VIS851986 VSO851986 WCK851986 WMG851986 WWC851986 U917522 JQ917522 TM917522 ADI917522 ANE917522 AXA917522 BGW917522 BQS917522 CAO917522 CKK917522 CUG917522 DEC917522 DNY917522 DXU917522 EHQ917522 ERM917522 FBI917522 FLE917522 FVA917522 GEW917522 GOS917522 GYO917522 HIK917522 HSG917522 ICC917522 ILY917522 IVU917522 JFQ917522 JPM917522 JZI917522 KJE917522 KTA917522 LCW917522 LMS917522 LWO917522 MGK917522 MQG917522 NAC917522 NJY917522 NTU917522 ODQ917522 ONM917522 OXI917522 PHE917522 PRA917522 QAW917522 QKS917522 QUO917522 REK917522 ROG917522 RYC917522 SHY917522 SRU917522 TBQ917522 TLM917522 TVI917522 UFE917522 UPA917522 UYW917522 VIS917522 VSO917522 WCK917522 WMG917522 WWC917522 U983058 JQ983058 TM983058 ADI983058 ANE983058 AXA983058 BGW983058 BQS983058 CAO983058 CKK983058 CUG983058 DEC983058 DNY983058 DXU983058 EHQ983058 ERM983058 FBI983058 FLE983058 FVA983058 GEW983058 GOS983058 GYO983058 HIK983058 HSG983058 ICC983058 ILY983058 IVU983058 JFQ983058 JPM983058 JZI983058 KJE983058 KTA983058 LCW983058 LMS983058 LWO983058 MGK983058 MQG983058 NAC983058 NJY983058 NTU983058 ODQ983058 ONM983058 OXI983058 PHE983058 PRA983058 QAW983058 QKS983058 QUO983058 REK983058 ROG983058 RYC983058 SHY983058 SRU983058 TBQ983058 TLM983058 TVI983058 UFE983058 UPA983058 UYW983058 VIS983058 VSO983058 WCK983058 WMG983058 WWC983058 L17:L21 JH17:JH21 TD17:TD21 ACZ17:ACZ21 AMV17:AMV21 AWR17:AWR21 BGN17:BGN21 BQJ17:BQJ21 CAF17:CAF21 CKB17:CKB21 CTX17:CTX21 DDT17:DDT21 DNP17:DNP21 DXL17:DXL21 EHH17:EHH21 ERD17:ERD21 FAZ17:FAZ21 FKV17:FKV21 FUR17:FUR21 GEN17:GEN21 GOJ17:GOJ21 GYF17:GYF21 HIB17:HIB21 HRX17:HRX21 IBT17:IBT21 ILP17:ILP21 IVL17:IVL21 JFH17:JFH21 JPD17:JPD21 JYZ17:JYZ21 KIV17:KIV21 KSR17:KSR21 LCN17:LCN21 LMJ17:LMJ21 LWF17:LWF21 MGB17:MGB21 MPX17:MPX21 MZT17:MZT21 NJP17:NJP21 NTL17:NTL21 ODH17:ODH21 OND17:OND21 OWZ17:OWZ21 PGV17:PGV21 PQR17:PQR21 QAN17:QAN21 QKJ17:QKJ21 QUF17:QUF21 REB17:REB21 RNX17:RNX21 RXT17:RXT21 SHP17:SHP21 SRL17:SRL21 TBH17:TBH21 TLD17:TLD21 TUZ17:TUZ21 UEV17:UEV21 UOR17:UOR21 UYN17:UYN21 VIJ17:VIJ21 VSF17:VSF21 WCB17:WCB21 WLX17:WLX21 WVT17:WVT21 L65553:L65557 JH65553:JH65557 TD65553:TD65557 ACZ65553:ACZ65557 AMV65553:AMV65557 AWR65553:AWR65557 BGN65553:BGN65557 BQJ65553:BQJ65557 CAF65553:CAF65557 CKB65553:CKB65557 CTX65553:CTX65557 DDT65553:DDT65557 DNP65553:DNP65557 DXL65553:DXL65557 EHH65553:EHH65557 ERD65553:ERD65557 FAZ65553:FAZ65557 FKV65553:FKV65557 FUR65553:FUR65557 GEN65553:GEN65557 GOJ65553:GOJ65557 GYF65553:GYF65557 HIB65553:HIB65557 HRX65553:HRX65557 IBT65553:IBT65557 ILP65553:ILP65557 IVL65553:IVL65557 JFH65553:JFH65557 JPD65553:JPD65557 JYZ65553:JYZ65557 KIV65553:KIV65557 KSR65553:KSR65557 LCN65553:LCN65557 LMJ65553:LMJ65557 LWF65553:LWF65557 MGB65553:MGB65557 MPX65553:MPX65557 MZT65553:MZT65557 NJP65553:NJP65557 NTL65553:NTL65557 ODH65553:ODH65557 OND65553:OND65557 OWZ65553:OWZ65557 PGV65553:PGV65557 PQR65553:PQR65557 QAN65553:QAN65557 QKJ65553:QKJ65557 QUF65553:QUF65557 REB65553:REB65557 RNX65553:RNX65557 RXT65553:RXT65557 SHP65553:SHP65557 SRL65553:SRL65557 TBH65553:TBH65557 TLD65553:TLD65557 TUZ65553:TUZ65557 UEV65553:UEV65557 UOR65553:UOR65557 UYN65553:UYN65557 VIJ65553:VIJ65557 VSF65553:VSF65557 WCB65553:WCB65557 WLX65553:WLX65557 WVT65553:WVT65557 L131089:L131093 JH131089:JH131093 TD131089:TD131093 ACZ131089:ACZ131093 AMV131089:AMV131093 AWR131089:AWR131093 BGN131089:BGN131093 BQJ131089:BQJ131093 CAF131089:CAF131093 CKB131089:CKB131093 CTX131089:CTX131093 DDT131089:DDT131093 DNP131089:DNP131093 DXL131089:DXL131093 EHH131089:EHH131093 ERD131089:ERD131093 FAZ131089:FAZ131093 FKV131089:FKV131093 FUR131089:FUR131093 GEN131089:GEN131093 GOJ131089:GOJ131093 GYF131089:GYF131093 HIB131089:HIB131093 HRX131089:HRX131093 IBT131089:IBT131093 ILP131089:ILP131093 IVL131089:IVL131093 JFH131089:JFH131093 JPD131089:JPD131093 JYZ131089:JYZ131093 KIV131089:KIV131093 KSR131089:KSR131093 LCN131089:LCN131093 LMJ131089:LMJ131093 LWF131089:LWF131093 MGB131089:MGB131093 MPX131089:MPX131093 MZT131089:MZT131093 NJP131089:NJP131093 NTL131089:NTL131093 ODH131089:ODH131093 OND131089:OND131093 OWZ131089:OWZ131093 PGV131089:PGV131093 PQR131089:PQR131093 QAN131089:QAN131093 QKJ131089:QKJ131093 QUF131089:QUF131093 REB131089:REB131093 RNX131089:RNX131093 RXT131089:RXT131093 SHP131089:SHP131093 SRL131089:SRL131093 TBH131089:TBH131093 TLD131089:TLD131093 TUZ131089:TUZ131093 UEV131089:UEV131093 UOR131089:UOR131093 UYN131089:UYN131093 VIJ131089:VIJ131093 VSF131089:VSF131093 WCB131089:WCB131093 WLX131089:WLX131093 WVT131089:WVT131093 L196625:L196629 JH196625:JH196629 TD196625:TD196629 ACZ196625:ACZ196629 AMV196625:AMV196629 AWR196625:AWR196629 BGN196625:BGN196629 BQJ196625:BQJ196629 CAF196625:CAF196629 CKB196625:CKB196629 CTX196625:CTX196629 DDT196625:DDT196629 DNP196625:DNP196629 DXL196625:DXL196629 EHH196625:EHH196629 ERD196625:ERD196629 FAZ196625:FAZ196629 FKV196625:FKV196629 FUR196625:FUR196629 GEN196625:GEN196629 GOJ196625:GOJ196629 GYF196625:GYF196629 HIB196625:HIB196629 HRX196625:HRX196629 IBT196625:IBT196629 ILP196625:ILP196629 IVL196625:IVL196629 JFH196625:JFH196629 JPD196625:JPD196629 JYZ196625:JYZ196629 KIV196625:KIV196629 KSR196625:KSR196629 LCN196625:LCN196629 LMJ196625:LMJ196629 LWF196625:LWF196629 MGB196625:MGB196629 MPX196625:MPX196629 MZT196625:MZT196629 NJP196625:NJP196629 NTL196625:NTL196629 ODH196625:ODH196629 OND196625:OND196629 OWZ196625:OWZ196629 PGV196625:PGV196629 PQR196625:PQR196629 QAN196625:QAN196629 QKJ196625:QKJ196629 QUF196625:QUF196629 REB196625:REB196629 RNX196625:RNX196629 RXT196625:RXT196629 SHP196625:SHP196629 SRL196625:SRL196629 TBH196625:TBH196629 TLD196625:TLD196629 TUZ196625:TUZ196629 UEV196625:UEV196629 UOR196625:UOR196629 UYN196625:UYN196629 VIJ196625:VIJ196629 VSF196625:VSF196629 WCB196625:WCB196629 WLX196625:WLX196629 WVT196625:WVT196629 L262161:L262165 JH262161:JH262165 TD262161:TD262165 ACZ262161:ACZ262165 AMV262161:AMV262165 AWR262161:AWR262165 BGN262161:BGN262165 BQJ262161:BQJ262165 CAF262161:CAF262165 CKB262161:CKB262165 CTX262161:CTX262165 DDT262161:DDT262165 DNP262161:DNP262165 DXL262161:DXL262165 EHH262161:EHH262165 ERD262161:ERD262165 FAZ262161:FAZ262165 FKV262161:FKV262165 FUR262161:FUR262165 GEN262161:GEN262165 GOJ262161:GOJ262165 GYF262161:GYF262165 HIB262161:HIB262165 HRX262161:HRX262165 IBT262161:IBT262165 ILP262161:ILP262165 IVL262161:IVL262165 JFH262161:JFH262165 JPD262161:JPD262165 JYZ262161:JYZ262165 KIV262161:KIV262165 KSR262161:KSR262165 LCN262161:LCN262165 LMJ262161:LMJ262165 LWF262161:LWF262165 MGB262161:MGB262165 MPX262161:MPX262165 MZT262161:MZT262165 NJP262161:NJP262165 NTL262161:NTL262165 ODH262161:ODH262165 OND262161:OND262165 OWZ262161:OWZ262165 PGV262161:PGV262165 PQR262161:PQR262165 QAN262161:QAN262165 QKJ262161:QKJ262165 QUF262161:QUF262165 REB262161:REB262165 RNX262161:RNX262165 RXT262161:RXT262165 SHP262161:SHP262165 SRL262161:SRL262165 TBH262161:TBH262165 TLD262161:TLD262165 TUZ262161:TUZ262165 UEV262161:UEV262165 UOR262161:UOR262165 UYN262161:UYN262165 VIJ262161:VIJ262165 VSF262161:VSF262165 WCB262161:WCB262165 WLX262161:WLX262165 WVT262161:WVT262165 L327697:L327701 JH327697:JH327701 TD327697:TD327701 ACZ327697:ACZ327701 AMV327697:AMV327701 AWR327697:AWR327701 BGN327697:BGN327701 BQJ327697:BQJ327701 CAF327697:CAF327701 CKB327697:CKB327701 CTX327697:CTX327701 DDT327697:DDT327701 DNP327697:DNP327701 DXL327697:DXL327701 EHH327697:EHH327701 ERD327697:ERD327701 FAZ327697:FAZ327701 FKV327697:FKV327701 FUR327697:FUR327701 GEN327697:GEN327701 GOJ327697:GOJ327701 GYF327697:GYF327701 HIB327697:HIB327701 HRX327697:HRX327701 IBT327697:IBT327701 ILP327697:ILP327701 IVL327697:IVL327701 JFH327697:JFH327701 JPD327697:JPD327701 JYZ327697:JYZ327701 KIV327697:KIV327701 KSR327697:KSR327701 LCN327697:LCN327701 LMJ327697:LMJ327701 LWF327697:LWF327701 MGB327697:MGB327701 MPX327697:MPX327701 MZT327697:MZT327701 NJP327697:NJP327701 NTL327697:NTL327701 ODH327697:ODH327701 OND327697:OND327701 OWZ327697:OWZ327701 PGV327697:PGV327701 PQR327697:PQR327701 QAN327697:QAN327701 QKJ327697:QKJ327701 QUF327697:QUF327701 REB327697:REB327701 RNX327697:RNX327701 RXT327697:RXT327701 SHP327697:SHP327701 SRL327697:SRL327701 TBH327697:TBH327701 TLD327697:TLD327701 TUZ327697:TUZ327701 UEV327697:UEV327701 UOR327697:UOR327701 UYN327697:UYN327701 VIJ327697:VIJ327701 VSF327697:VSF327701 WCB327697:WCB327701 WLX327697:WLX327701 WVT327697:WVT327701 L393233:L393237 JH393233:JH393237 TD393233:TD393237 ACZ393233:ACZ393237 AMV393233:AMV393237 AWR393233:AWR393237 BGN393233:BGN393237 BQJ393233:BQJ393237 CAF393233:CAF393237 CKB393233:CKB393237 CTX393233:CTX393237 DDT393233:DDT393237 DNP393233:DNP393237 DXL393233:DXL393237 EHH393233:EHH393237 ERD393233:ERD393237 FAZ393233:FAZ393237 FKV393233:FKV393237 FUR393233:FUR393237 GEN393233:GEN393237 GOJ393233:GOJ393237 GYF393233:GYF393237 HIB393233:HIB393237 HRX393233:HRX393237 IBT393233:IBT393237 ILP393233:ILP393237 IVL393233:IVL393237 JFH393233:JFH393237 JPD393233:JPD393237 JYZ393233:JYZ393237 KIV393233:KIV393237 KSR393233:KSR393237 LCN393233:LCN393237 LMJ393233:LMJ393237 LWF393233:LWF393237 MGB393233:MGB393237 MPX393233:MPX393237 MZT393233:MZT393237 NJP393233:NJP393237 NTL393233:NTL393237 ODH393233:ODH393237 OND393233:OND393237 OWZ393233:OWZ393237 PGV393233:PGV393237 PQR393233:PQR393237 QAN393233:QAN393237 QKJ393233:QKJ393237 QUF393233:QUF393237 REB393233:REB393237 RNX393233:RNX393237 RXT393233:RXT393237 SHP393233:SHP393237 SRL393233:SRL393237 TBH393233:TBH393237 TLD393233:TLD393237 TUZ393233:TUZ393237 UEV393233:UEV393237 UOR393233:UOR393237 UYN393233:UYN393237 VIJ393233:VIJ393237 VSF393233:VSF393237 WCB393233:WCB393237 WLX393233:WLX393237 WVT393233:WVT393237 L458769:L458773 JH458769:JH458773 TD458769:TD458773 ACZ458769:ACZ458773 AMV458769:AMV458773 AWR458769:AWR458773 BGN458769:BGN458773 BQJ458769:BQJ458773 CAF458769:CAF458773 CKB458769:CKB458773 CTX458769:CTX458773 DDT458769:DDT458773 DNP458769:DNP458773 DXL458769:DXL458773 EHH458769:EHH458773 ERD458769:ERD458773 FAZ458769:FAZ458773 FKV458769:FKV458773 FUR458769:FUR458773 GEN458769:GEN458773 GOJ458769:GOJ458773 GYF458769:GYF458773 HIB458769:HIB458773 HRX458769:HRX458773 IBT458769:IBT458773 ILP458769:ILP458773 IVL458769:IVL458773 JFH458769:JFH458773 JPD458769:JPD458773 JYZ458769:JYZ458773 KIV458769:KIV458773 KSR458769:KSR458773 LCN458769:LCN458773 LMJ458769:LMJ458773 LWF458769:LWF458773 MGB458769:MGB458773 MPX458769:MPX458773 MZT458769:MZT458773 NJP458769:NJP458773 NTL458769:NTL458773 ODH458769:ODH458773 OND458769:OND458773 OWZ458769:OWZ458773 PGV458769:PGV458773 PQR458769:PQR458773 QAN458769:QAN458773 QKJ458769:QKJ458773 QUF458769:QUF458773 REB458769:REB458773 RNX458769:RNX458773 RXT458769:RXT458773 SHP458769:SHP458773 SRL458769:SRL458773 TBH458769:TBH458773 TLD458769:TLD458773 TUZ458769:TUZ458773 UEV458769:UEV458773 UOR458769:UOR458773 UYN458769:UYN458773 VIJ458769:VIJ458773 VSF458769:VSF458773 WCB458769:WCB458773 WLX458769:WLX458773 WVT458769:WVT458773 L524305:L524309 JH524305:JH524309 TD524305:TD524309 ACZ524305:ACZ524309 AMV524305:AMV524309 AWR524305:AWR524309 BGN524305:BGN524309 BQJ524305:BQJ524309 CAF524305:CAF524309 CKB524305:CKB524309 CTX524305:CTX524309 DDT524305:DDT524309 DNP524305:DNP524309 DXL524305:DXL524309 EHH524305:EHH524309 ERD524305:ERD524309 FAZ524305:FAZ524309 FKV524305:FKV524309 FUR524305:FUR524309 GEN524305:GEN524309 GOJ524305:GOJ524309 GYF524305:GYF524309 HIB524305:HIB524309 HRX524305:HRX524309 IBT524305:IBT524309 ILP524305:ILP524309 IVL524305:IVL524309 JFH524305:JFH524309 JPD524305:JPD524309 JYZ524305:JYZ524309 KIV524305:KIV524309 KSR524305:KSR524309 LCN524305:LCN524309 LMJ524305:LMJ524309 LWF524305:LWF524309 MGB524305:MGB524309 MPX524305:MPX524309 MZT524305:MZT524309 NJP524305:NJP524309 NTL524305:NTL524309 ODH524305:ODH524309 OND524305:OND524309 OWZ524305:OWZ524309 PGV524305:PGV524309 PQR524305:PQR524309 QAN524305:QAN524309 QKJ524305:QKJ524309 QUF524305:QUF524309 REB524305:REB524309 RNX524305:RNX524309 RXT524305:RXT524309 SHP524305:SHP524309 SRL524305:SRL524309 TBH524305:TBH524309 TLD524305:TLD524309 TUZ524305:TUZ524309 UEV524305:UEV524309 UOR524305:UOR524309 UYN524305:UYN524309 VIJ524305:VIJ524309 VSF524305:VSF524309 WCB524305:WCB524309 WLX524305:WLX524309 WVT524305:WVT524309 L589841:L589845 JH589841:JH589845 TD589841:TD589845 ACZ589841:ACZ589845 AMV589841:AMV589845 AWR589841:AWR589845 BGN589841:BGN589845 BQJ589841:BQJ589845 CAF589841:CAF589845 CKB589841:CKB589845 CTX589841:CTX589845 DDT589841:DDT589845 DNP589841:DNP589845 DXL589841:DXL589845 EHH589841:EHH589845 ERD589841:ERD589845 FAZ589841:FAZ589845 FKV589841:FKV589845 FUR589841:FUR589845 GEN589841:GEN589845 GOJ589841:GOJ589845 GYF589841:GYF589845 HIB589841:HIB589845 HRX589841:HRX589845 IBT589841:IBT589845 ILP589841:ILP589845 IVL589841:IVL589845 JFH589841:JFH589845 JPD589841:JPD589845 JYZ589841:JYZ589845 KIV589841:KIV589845 KSR589841:KSR589845 LCN589841:LCN589845 LMJ589841:LMJ589845 LWF589841:LWF589845 MGB589841:MGB589845 MPX589841:MPX589845 MZT589841:MZT589845 NJP589841:NJP589845 NTL589841:NTL589845 ODH589841:ODH589845 OND589841:OND589845 OWZ589841:OWZ589845 PGV589841:PGV589845 PQR589841:PQR589845 QAN589841:QAN589845 QKJ589841:QKJ589845 QUF589841:QUF589845 REB589841:REB589845 RNX589841:RNX589845 RXT589841:RXT589845 SHP589841:SHP589845 SRL589841:SRL589845 TBH589841:TBH589845 TLD589841:TLD589845 TUZ589841:TUZ589845 UEV589841:UEV589845 UOR589841:UOR589845 UYN589841:UYN589845 VIJ589841:VIJ589845 VSF589841:VSF589845 WCB589841:WCB589845 WLX589841:WLX589845 WVT589841:WVT589845 L655377:L655381 JH655377:JH655381 TD655377:TD655381 ACZ655377:ACZ655381 AMV655377:AMV655381 AWR655377:AWR655381 BGN655377:BGN655381 BQJ655377:BQJ655381 CAF655377:CAF655381 CKB655377:CKB655381 CTX655377:CTX655381 DDT655377:DDT655381 DNP655377:DNP655381 DXL655377:DXL655381 EHH655377:EHH655381 ERD655377:ERD655381 FAZ655377:FAZ655381 FKV655377:FKV655381 FUR655377:FUR655381 GEN655377:GEN655381 GOJ655377:GOJ655381 GYF655377:GYF655381 HIB655377:HIB655381 HRX655377:HRX655381 IBT655377:IBT655381 ILP655377:ILP655381 IVL655377:IVL655381 JFH655377:JFH655381 JPD655377:JPD655381 JYZ655377:JYZ655381 KIV655377:KIV655381 KSR655377:KSR655381 LCN655377:LCN655381 LMJ655377:LMJ655381 LWF655377:LWF655381 MGB655377:MGB655381 MPX655377:MPX655381 MZT655377:MZT655381 NJP655377:NJP655381 NTL655377:NTL655381 ODH655377:ODH655381 OND655377:OND655381 OWZ655377:OWZ655381 PGV655377:PGV655381 PQR655377:PQR655381 QAN655377:QAN655381 QKJ655377:QKJ655381 QUF655377:QUF655381 REB655377:REB655381 RNX655377:RNX655381 RXT655377:RXT655381 SHP655377:SHP655381 SRL655377:SRL655381 TBH655377:TBH655381 TLD655377:TLD655381 TUZ655377:TUZ655381 UEV655377:UEV655381 UOR655377:UOR655381 UYN655377:UYN655381 VIJ655377:VIJ655381 VSF655377:VSF655381 WCB655377:WCB655381 WLX655377:WLX655381 WVT655377:WVT655381 L720913:L720917 JH720913:JH720917 TD720913:TD720917 ACZ720913:ACZ720917 AMV720913:AMV720917 AWR720913:AWR720917 BGN720913:BGN720917 BQJ720913:BQJ720917 CAF720913:CAF720917 CKB720913:CKB720917 CTX720913:CTX720917 DDT720913:DDT720917 DNP720913:DNP720917 DXL720913:DXL720917 EHH720913:EHH720917 ERD720913:ERD720917 FAZ720913:FAZ720917 FKV720913:FKV720917 FUR720913:FUR720917 GEN720913:GEN720917 GOJ720913:GOJ720917 GYF720913:GYF720917 HIB720913:HIB720917 HRX720913:HRX720917 IBT720913:IBT720917 ILP720913:ILP720917 IVL720913:IVL720917 JFH720913:JFH720917 JPD720913:JPD720917 JYZ720913:JYZ720917 KIV720913:KIV720917 KSR720913:KSR720917 LCN720913:LCN720917 LMJ720913:LMJ720917 LWF720913:LWF720917 MGB720913:MGB720917 MPX720913:MPX720917 MZT720913:MZT720917 NJP720913:NJP720917 NTL720913:NTL720917 ODH720913:ODH720917 OND720913:OND720917 OWZ720913:OWZ720917 PGV720913:PGV720917 PQR720913:PQR720917 QAN720913:QAN720917 QKJ720913:QKJ720917 QUF720913:QUF720917 REB720913:REB720917 RNX720913:RNX720917 RXT720913:RXT720917 SHP720913:SHP720917 SRL720913:SRL720917 TBH720913:TBH720917 TLD720913:TLD720917 TUZ720913:TUZ720917 UEV720913:UEV720917 UOR720913:UOR720917 UYN720913:UYN720917 VIJ720913:VIJ720917 VSF720913:VSF720917 WCB720913:WCB720917 WLX720913:WLX720917 WVT720913:WVT720917 L786449:L786453 JH786449:JH786453 TD786449:TD786453 ACZ786449:ACZ786453 AMV786449:AMV786453 AWR786449:AWR786453 BGN786449:BGN786453 BQJ786449:BQJ786453 CAF786449:CAF786453 CKB786449:CKB786453 CTX786449:CTX786453 DDT786449:DDT786453 DNP786449:DNP786453 DXL786449:DXL786453 EHH786449:EHH786453 ERD786449:ERD786453 FAZ786449:FAZ786453 FKV786449:FKV786453 FUR786449:FUR786453 GEN786449:GEN786453 GOJ786449:GOJ786453 GYF786449:GYF786453 HIB786449:HIB786453 HRX786449:HRX786453 IBT786449:IBT786453 ILP786449:ILP786453 IVL786449:IVL786453 JFH786449:JFH786453 JPD786449:JPD786453 JYZ786449:JYZ786453 KIV786449:KIV786453 KSR786449:KSR786453 LCN786449:LCN786453 LMJ786449:LMJ786453 LWF786449:LWF786453 MGB786449:MGB786453 MPX786449:MPX786453 MZT786449:MZT786453 NJP786449:NJP786453 NTL786449:NTL786453 ODH786449:ODH786453 OND786449:OND786453 OWZ786449:OWZ786453 PGV786449:PGV786453 PQR786449:PQR786453 QAN786449:QAN786453 QKJ786449:QKJ786453 QUF786449:QUF786453 REB786449:REB786453 RNX786449:RNX786453 RXT786449:RXT786453 SHP786449:SHP786453 SRL786449:SRL786453 TBH786449:TBH786453 TLD786449:TLD786453 TUZ786449:TUZ786453 UEV786449:UEV786453 UOR786449:UOR786453 UYN786449:UYN786453 VIJ786449:VIJ786453 VSF786449:VSF786453 WCB786449:WCB786453 WLX786449:WLX786453 WVT786449:WVT786453 L851985:L851989 JH851985:JH851989 TD851985:TD851989 ACZ851985:ACZ851989 AMV851985:AMV851989 AWR851985:AWR851989 BGN851985:BGN851989 BQJ851985:BQJ851989 CAF851985:CAF851989 CKB851985:CKB851989 CTX851985:CTX851989 DDT851985:DDT851989 DNP851985:DNP851989 DXL851985:DXL851989 EHH851985:EHH851989 ERD851985:ERD851989 FAZ851985:FAZ851989 FKV851985:FKV851989 FUR851985:FUR851989 GEN851985:GEN851989 GOJ851985:GOJ851989 GYF851985:GYF851989 HIB851985:HIB851989 HRX851985:HRX851989 IBT851985:IBT851989 ILP851985:ILP851989 IVL851985:IVL851989 JFH851985:JFH851989 JPD851985:JPD851989 JYZ851985:JYZ851989 KIV851985:KIV851989 KSR851985:KSR851989 LCN851985:LCN851989 LMJ851985:LMJ851989 LWF851985:LWF851989 MGB851985:MGB851989 MPX851985:MPX851989 MZT851985:MZT851989 NJP851985:NJP851989 NTL851985:NTL851989 ODH851985:ODH851989 OND851985:OND851989 OWZ851985:OWZ851989 PGV851985:PGV851989 PQR851985:PQR851989 QAN851985:QAN851989 QKJ851985:QKJ851989 QUF851985:QUF851989 REB851985:REB851989 RNX851985:RNX851989 RXT851985:RXT851989 SHP851985:SHP851989 SRL851985:SRL851989 TBH851985:TBH851989 TLD851985:TLD851989 TUZ851985:TUZ851989 UEV851985:UEV851989 UOR851985:UOR851989 UYN851985:UYN851989 VIJ851985:VIJ851989 VSF851985:VSF851989 WCB851985:WCB851989 WLX851985:WLX851989 WVT851985:WVT851989 L917521:L917525 JH917521:JH917525 TD917521:TD917525 ACZ917521:ACZ917525 AMV917521:AMV917525 AWR917521:AWR917525 BGN917521:BGN917525 BQJ917521:BQJ917525 CAF917521:CAF917525 CKB917521:CKB917525 CTX917521:CTX917525 DDT917521:DDT917525 DNP917521:DNP917525 DXL917521:DXL917525 EHH917521:EHH917525 ERD917521:ERD917525 FAZ917521:FAZ917525 FKV917521:FKV917525 FUR917521:FUR917525 GEN917521:GEN917525 GOJ917521:GOJ917525 GYF917521:GYF917525 HIB917521:HIB917525 HRX917521:HRX917525 IBT917521:IBT917525 ILP917521:ILP917525 IVL917521:IVL917525 JFH917521:JFH917525 JPD917521:JPD917525 JYZ917521:JYZ917525 KIV917521:KIV917525 KSR917521:KSR917525 LCN917521:LCN917525 LMJ917521:LMJ917525 LWF917521:LWF917525 MGB917521:MGB917525 MPX917521:MPX917525 MZT917521:MZT917525 NJP917521:NJP917525 NTL917521:NTL917525 ODH917521:ODH917525 OND917521:OND917525 OWZ917521:OWZ917525 PGV917521:PGV917525 PQR917521:PQR917525 QAN917521:QAN917525 QKJ917521:QKJ917525 QUF917521:QUF917525 REB917521:REB917525 RNX917521:RNX917525 RXT917521:RXT917525 SHP917521:SHP917525 SRL917521:SRL917525 TBH917521:TBH917525 TLD917521:TLD917525 TUZ917521:TUZ917525 UEV917521:UEV917525 UOR917521:UOR917525 UYN917521:UYN917525 VIJ917521:VIJ917525 VSF917521:VSF917525 WCB917521:WCB917525 WLX917521:WLX917525 WVT917521:WVT917525 L983057:L983061 JH983057:JH983061 TD983057:TD983061 ACZ983057:ACZ983061 AMV983057:AMV983061 AWR983057:AWR983061 BGN983057:BGN983061 BQJ983057:BQJ983061 CAF983057:CAF983061 CKB983057:CKB983061 CTX983057:CTX983061 DDT983057:DDT983061 DNP983057:DNP983061 DXL983057:DXL983061 EHH983057:EHH983061 ERD983057:ERD983061 FAZ983057:FAZ983061 FKV983057:FKV983061 FUR983057:FUR983061 GEN983057:GEN983061 GOJ983057:GOJ983061 GYF983057:GYF983061 HIB983057:HIB983061 HRX983057:HRX983061 IBT983057:IBT983061 ILP983057:ILP983061 IVL983057:IVL983061 JFH983057:JFH983061 JPD983057:JPD983061 JYZ983057:JYZ983061 KIV983057:KIV983061 KSR983057:KSR983061 LCN983057:LCN983061 LMJ983057:LMJ983061 LWF983057:LWF983061 MGB983057:MGB983061 MPX983057:MPX983061 MZT983057:MZT983061 NJP983057:NJP983061 NTL983057:NTL983061 ODH983057:ODH983061 OND983057:OND983061 OWZ983057:OWZ983061 PGV983057:PGV983061 PQR983057:PQR983061 QAN983057:QAN983061 QKJ983057:QKJ983061 QUF983057:QUF983061 REB983057:REB983061 RNX983057:RNX983061 RXT983057:RXT983061 SHP983057:SHP983061 SRL983057:SRL983061 TBH983057:TBH983061 TLD983057:TLD983061 TUZ983057:TUZ983061 UEV983057:UEV983061 UOR983057:UOR983061 UYN983057:UYN983061 VIJ983057:VIJ983061 VSF983057:VSF983061 WCB983057:WCB983061 WLX983057:WLX983061 WVT983057:WVT983061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274E2-61D3-4405-96F2-8E2A4327FD69}">
  <sheetPr>
    <pageSetUpPr fitToPage="1"/>
  </sheetPr>
  <dimension ref="A1:S76"/>
  <sheetViews>
    <sheetView view="pageBreakPreview" topLeftCell="A34" zoomScale="70" zoomScaleNormal="100" zoomScaleSheetLayoutView="70" workbookViewId="0">
      <selection activeCell="L53" sqref="L53"/>
    </sheetView>
  </sheetViews>
  <sheetFormatPr defaultRowHeight="20.25" customHeight="1" x14ac:dyDescent="0.15"/>
  <cols>
    <col min="1" max="1" width="2.375" style="6" customWidth="1"/>
    <col min="2" max="2" width="25" style="3" bestFit="1" customWidth="1"/>
    <col min="3" max="3" width="41.75" style="3" customWidth="1"/>
    <col min="4" max="4" width="15.25" style="3" customWidth="1"/>
    <col min="5" max="5" width="44.25" style="3" customWidth="1"/>
    <col min="6" max="6" width="42" style="3" customWidth="1"/>
    <col min="7" max="7" width="22.5" style="3" customWidth="1"/>
    <col min="8" max="12" width="5.375" style="3" customWidth="1"/>
    <col min="13" max="13" width="6.5" style="3" customWidth="1"/>
    <col min="14" max="17" width="5.375" style="3" customWidth="1"/>
    <col min="18" max="256" width="9" style="3"/>
    <col min="257" max="257" width="2.375" style="3" customWidth="1"/>
    <col min="258" max="258" width="25" style="3" bestFit="1" customWidth="1"/>
    <col min="259" max="259" width="41.75" style="3" customWidth="1"/>
    <col min="260" max="260" width="15.25" style="3" customWidth="1"/>
    <col min="261" max="261" width="44.25" style="3" customWidth="1"/>
    <col min="262" max="262" width="42" style="3" customWidth="1"/>
    <col min="263" max="263" width="22.5" style="3" customWidth="1"/>
    <col min="264" max="268" width="5.375" style="3" customWidth="1"/>
    <col min="269" max="269" width="6.5" style="3" customWidth="1"/>
    <col min="270" max="273" width="5.375" style="3" customWidth="1"/>
    <col min="274" max="512" width="9" style="3"/>
    <col min="513" max="513" width="2.375" style="3" customWidth="1"/>
    <col min="514" max="514" width="25" style="3" bestFit="1" customWidth="1"/>
    <col min="515" max="515" width="41.75" style="3" customWidth="1"/>
    <col min="516" max="516" width="15.25" style="3" customWidth="1"/>
    <col min="517" max="517" width="44.25" style="3" customWidth="1"/>
    <col min="518" max="518" width="42" style="3" customWidth="1"/>
    <col min="519" max="519" width="22.5" style="3" customWidth="1"/>
    <col min="520" max="524" width="5.375" style="3" customWidth="1"/>
    <col min="525" max="525" width="6.5" style="3" customWidth="1"/>
    <col min="526" max="529" width="5.375" style="3" customWidth="1"/>
    <col min="530" max="768" width="9" style="3"/>
    <col min="769" max="769" width="2.375" style="3" customWidth="1"/>
    <col min="770" max="770" width="25" style="3" bestFit="1" customWidth="1"/>
    <col min="771" max="771" width="41.75" style="3" customWidth="1"/>
    <col min="772" max="772" width="15.25" style="3" customWidth="1"/>
    <col min="773" max="773" width="44.25" style="3" customWidth="1"/>
    <col min="774" max="774" width="42" style="3" customWidth="1"/>
    <col min="775" max="775" width="22.5" style="3" customWidth="1"/>
    <col min="776" max="780" width="5.375" style="3" customWidth="1"/>
    <col min="781" max="781" width="6.5" style="3" customWidth="1"/>
    <col min="782" max="785" width="5.375" style="3" customWidth="1"/>
    <col min="786" max="1024" width="9" style="3"/>
    <col min="1025" max="1025" width="2.375" style="3" customWidth="1"/>
    <col min="1026" max="1026" width="25" style="3" bestFit="1" customWidth="1"/>
    <col min="1027" max="1027" width="41.75" style="3" customWidth="1"/>
    <col min="1028" max="1028" width="15.25" style="3" customWidth="1"/>
    <col min="1029" max="1029" width="44.25" style="3" customWidth="1"/>
    <col min="1030" max="1030" width="42" style="3" customWidth="1"/>
    <col min="1031" max="1031" width="22.5" style="3" customWidth="1"/>
    <col min="1032" max="1036" width="5.375" style="3" customWidth="1"/>
    <col min="1037" max="1037" width="6.5" style="3" customWidth="1"/>
    <col min="1038" max="1041" width="5.375" style="3" customWidth="1"/>
    <col min="1042" max="1280" width="9" style="3"/>
    <col min="1281" max="1281" width="2.375" style="3" customWidth="1"/>
    <col min="1282" max="1282" width="25" style="3" bestFit="1" customWidth="1"/>
    <col min="1283" max="1283" width="41.75" style="3" customWidth="1"/>
    <col min="1284" max="1284" width="15.25" style="3" customWidth="1"/>
    <col min="1285" max="1285" width="44.25" style="3" customWidth="1"/>
    <col min="1286" max="1286" width="42" style="3" customWidth="1"/>
    <col min="1287" max="1287" width="22.5" style="3" customWidth="1"/>
    <col min="1288" max="1292" width="5.375" style="3" customWidth="1"/>
    <col min="1293" max="1293" width="6.5" style="3" customWidth="1"/>
    <col min="1294" max="1297" width="5.375" style="3" customWidth="1"/>
    <col min="1298" max="1536" width="9" style="3"/>
    <col min="1537" max="1537" width="2.375" style="3" customWidth="1"/>
    <col min="1538" max="1538" width="25" style="3" bestFit="1" customWidth="1"/>
    <col min="1539" max="1539" width="41.75" style="3" customWidth="1"/>
    <col min="1540" max="1540" width="15.25" style="3" customWidth="1"/>
    <col min="1541" max="1541" width="44.25" style="3" customWidth="1"/>
    <col min="1542" max="1542" width="42" style="3" customWidth="1"/>
    <col min="1543" max="1543" width="22.5" style="3" customWidth="1"/>
    <col min="1544" max="1548" width="5.375" style="3" customWidth="1"/>
    <col min="1549" max="1549" width="6.5" style="3" customWidth="1"/>
    <col min="1550" max="1553" width="5.375" style="3" customWidth="1"/>
    <col min="1554" max="1792" width="9" style="3"/>
    <col min="1793" max="1793" width="2.375" style="3" customWidth="1"/>
    <col min="1794" max="1794" width="25" style="3" bestFit="1" customWidth="1"/>
    <col min="1795" max="1795" width="41.75" style="3" customWidth="1"/>
    <col min="1796" max="1796" width="15.25" style="3" customWidth="1"/>
    <col min="1797" max="1797" width="44.25" style="3" customWidth="1"/>
    <col min="1798" max="1798" width="42" style="3" customWidth="1"/>
    <col min="1799" max="1799" width="22.5" style="3" customWidth="1"/>
    <col min="1800" max="1804" width="5.375" style="3" customWidth="1"/>
    <col min="1805" max="1805" width="6.5" style="3" customWidth="1"/>
    <col min="1806" max="1809" width="5.375" style="3" customWidth="1"/>
    <col min="1810" max="2048" width="9" style="3"/>
    <col min="2049" max="2049" width="2.375" style="3" customWidth="1"/>
    <col min="2050" max="2050" width="25" style="3" bestFit="1" customWidth="1"/>
    <col min="2051" max="2051" width="41.75" style="3" customWidth="1"/>
    <col min="2052" max="2052" width="15.25" style="3" customWidth="1"/>
    <col min="2053" max="2053" width="44.25" style="3" customWidth="1"/>
    <col min="2054" max="2054" width="42" style="3" customWidth="1"/>
    <col min="2055" max="2055" width="22.5" style="3" customWidth="1"/>
    <col min="2056" max="2060" width="5.375" style="3" customWidth="1"/>
    <col min="2061" max="2061" width="6.5" style="3" customWidth="1"/>
    <col min="2062" max="2065" width="5.375" style="3" customWidth="1"/>
    <col min="2066" max="2304" width="9" style="3"/>
    <col min="2305" max="2305" width="2.375" style="3" customWidth="1"/>
    <col min="2306" max="2306" width="25" style="3" bestFit="1" customWidth="1"/>
    <col min="2307" max="2307" width="41.75" style="3" customWidth="1"/>
    <col min="2308" max="2308" width="15.25" style="3" customWidth="1"/>
    <col min="2309" max="2309" width="44.25" style="3" customWidth="1"/>
    <col min="2310" max="2310" width="42" style="3" customWidth="1"/>
    <col min="2311" max="2311" width="22.5" style="3" customWidth="1"/>
    <col min="2312" max="2316" width="5.375" style="3" customWidth="1"/>
    <col min="2317" max="2317" width="6.5" style="3" customWidth="1"/>
    <col min="2318" max="2321" width="5.375" style="3" customWidth="1"/>
    <col min="2322" max="2560" width="9" style="3"/>
    <col min="2561" max="2561" width="2.375" style="3" customWidth="1"/>
    <col min="2562" max="2562" width="25" style="3" bestFit="1" customWidth="1"/>
    <col min="2563" max="2563" width="41.75" style="3" customWidth="1"/>
    <col min="2564" max="2564" width="15.25" style="3" customWidth="1"/>
    <col min="2565" max="2565" width="44.25" style="3" customWidth="1"/>
    <col min="2566" max="2566" width="42" style="3" customWidth="1"/>
    <col min="2567" max="2567" width="22.5" style="3" customWidth="1"/>
    <col min="2568" max="2572" width="5.375" style="3" customWidth="1"/>
    <col min="2573" max="2573" width="6.5" style="3" customWidth="1"/>
    <col min="2574" max="2577" width="5.375" style="3" customWidth="1"/>
    <col min="2578" max="2816" width="9" style="3"/>
    <col min="2817" max="2817" width="2.375" style="3" customWidth="1"/>
    <col min="2818" max="2818" width="25" style="3" bestFit="1" customWidth="1"/>
    <col min="2819" max="2819" width="41.75" style="3" customWidth="1"/>
    <col min="2820" max="2820" width="15.25" style="3" customWidth="1"/>
    <col min="2821" max="2821" width="44.25" style="3" customWidth="1"/>
    <col min="2822" max="2822" width="42" style="3" customWidth="1"/>
    <col min="2823" max="2823" width="22.5" style="3" customWidth="1"/>
    <col min="2824" max="2828" width="5.375" style="3" customWidth="1"/>
    <col min="2829" max="2829" width="6.5" style="3" customWidth="1"/>
    <col min="2830" max="2833" width="5.375" style="3" customWidth="1"/>
    <col min="2834" max="3072" width="9" style="3"/>
    <col min="3073" max="3073" width="2.375" style="3" customWidth="1"/>
    <col min="3074" max="3074" width="25" style="3" bestFit="1" customWidth="1"/>
    <col min="3075" max="3075" width="41.75" style="3" customWidth="1"/>
    <col min="3076" max="3076" width="15.25" style="3" customWidth="1"/>
    <col min="3077" max="3077" width="44.25" style="3" customWidth="1"/>
    <col min="3078" max="3078" width="42" style="3" customWidth="1"/>
    <col min="3079" max="3079" width="22.5" style="3" customWidth="1"/>
    <col min="3080" max="3084" width="5.375" style="3" customWidth="1"/>
    <col min="3085" max="3085" width="6.5" style="3" customWidth="1"/>
    <col min="3086" max="3089" width="5.375" style="3" customWidth="1"/>
    <col min="3090" max="3328" width="9" style="3"/>
    <col min="3329" max="3329" width="2.375" style="3" customWidth="1"/>
    <col min="3330" max="3330" width="25" style="3" bestFit="1" customWidth="1"/>
    <col min="3331" max="3331" width="41.75" style="3" customWidth="1"/>
    <col min="3332" max="3332" width="15.25" style="3" customWidth="1"/>
    <col min="3333" max="3333" width="44.25" style="3" customWidth="1"/>
    <col min="3334" max="3334" width="42" style="3" customWidth="1"/>
    <col min="3335" max="3335" width="22.5" style="3" customWidth="1"/>
    <col min="3336" max="3340" width="5.375" style="3" customWidth="1"/>
    <col min="3341" max="3341" width="6.5" style="3" customWidth="1"/>
    <col min="3342" max="3345" width="5.375" style="3" customWidth="1"/>
    <col min="3346" max="3584" width="9" style="3"/>
    <col min="3585" max="3585" width="2.375" style="3" customWidth="1"/>
    <col min="3586" max="3586" width="25" style="3" bestFit="1" customWidth="1"/>
    <col min="3587" max="3587" width="41.75" style="3" customWidth="1"/>
    <col min="3588" max="3588" width="15.25" style="3" customWidth="1"/>
    <col min="3589" max="3589" width="44.25" style="3" customWidth="1"/>
    <col min="3590" max="3590" width="42" style="3" customWidth="1"/>
    <col min="3591" max="3591" width="22.5" style="3" customWidth="1"/>
    <col min="3592" max="3596" width="5.375" style="3" customWidth="1"/>
    <col min="3597" max="3597" width="6.5" style="3" customWidth="1"/>
    <col min="3598" max="3601" width="5.375" style="3" customWidth="1"/>
    <col min="3602" max="3840" width="9" style="3"/>
    <col min="3841" max="3841" width="2.375" style="3" customWidth="1"/>
    <col min="3842" max="3842" width="25" style="3" bestFit="1" customWidth="1"/>
    <col min="3843" max="3843" width="41.75" style="3" customWidth="1"/>
    <col min="3844" max="3844" width="15.25" style="3" customWidth="1"/>
    <col min="3845" max="3845" width="44.25" style="3" customWidth="1"/>
    <col min="3846" max="3846" width="42" style="3" customWidth="1"/>
    <col min="3847" max="3847" width="22.5" style="3" customWidth="1"/>
    <col min="3848" max="3852" width="5.375" style="3" customWidth="1"/>
    <col min="3853" max="3853" width="6.5" style="3" customWidth="1"/>
    <col min="3854" max="3857" width="5.375" style="3" customWidth="1"/>
    <col min="3858" max="4096" width="9" style="3"/>
    <col min="4097" max="4097" width="2.375" style="3" customWidth="1"/>
    <col min="4098" max="4098" width="25" style="3" bestFit="1" customWidth="1"/>
    <col min="4099" max="4099" width="41.75" style="3" customWidth="1"/>
    <col min="4100" max="4100" width="15.25" style="3" customWidth="1"/>
    <col min="4101" max="4101" width="44.25" style="3" customWidth="1"/>
    <col min="4102" max="4102" width="42" style="3" customWidth="1"/>
    <col min="4103" max="4103" width="22.5" style="3" customWidth="1"/>
    <col min="4104" max="4108" width="5.375" style="3" customWidth="1"/>
    <col min="4109" max="4109" width="6.5" style="3" customWidth="1"/>
    <col min="4110" max="4113" width="5.375" style="3" customWidth="1"/>
    <col min="4114" max="4352" width="9" style="3"/>
    <col min="4353" max="4353" width="2.375" style="3" customWidth="1"/>
    <col min="4354" max="4354" width="25" style="3" bestFit="1" customWidth="1"/>
    <col min="4355" max="4355" width="41.75" style="3" customWidth="1"/>
    <col min="4356" max="4356" width="15.25" style="3" customWidth="1"/>
    <col min="4357" max="4357" width="44.25" style="3" customWidth="1"/>
    <col min="4358" max="4358" width="42" style="3" customWidth="1"/>
    <col min="4359" max="4359" width="22.5" style="3" customWidth="1"/>
    <col min="4360" max="4364" width="5.375" style="3" customWidth="1"/>
    <col min="4365" max="4365" width="6.5" style="3" customWidth="1"/>
    <col min="4366" max="4369" width="5.375" style="3" customWidth="1"/>
    <col min="4370" max="4608" width="9" style="3"/>
    <col min="4609" max="4609" width="2.375" style="3" customWidth="1"/>
    <col min="4610" max="4610" width="25" style="3" bestFit="1" customWidth="1"/>
    <col min="4611" max="4611" width="41.75" style="3" customWidth="1"/>
    <col min="4612" max="4612" width="15.25" style="3" customWidth="1"/>
    <col min="4613" max="4613" width="44.25" style="3" customWidth="1"/>
    <col min="4614" max="4614" width="42" style="3" customWidth="1"/>
    <col min="4615" max="4615" width="22.5" style="3" customWidth="1"/>
    <col min="4616" max="4620" width="5.375" style="3" customWidth="1"/>
    <col min="4621" max="4621" width="6.5" style="3" customWidth="1"/>
    <col min="4622" max="4625" width="5.375" style="3" customWidth="1"/>
    <col min="4626" max="4864" width="9" style="3"/>
    <col min="4865" max="4865" width="2.375" style="3" customWidth="1"/>
    <col min="4866" max="4866" width="25" style="3" bestFit="1" customWidth="1"/>
    <col min="4867" max="4867" width="41.75" style="3" customWidth="1"/>
    <col min="4868" max="4868" width="15.25" style="3" customWidth="1"/>
    <col min="4869" max="4869" width="44.25" style="3" customWidth="1"/>
    <col min="4870" max="4870" width="42" style="3" customWidth="1"/>
    <col min="4871" max="4871" width="22.5" style="3" customWidth="1"/>
    <col min="4872" max="4876" width="5.375" style="3" customWidth="1"/>
    <col min="4877" max="4877" width="6.5" style="3" customWidth="1"/>
    <col min="4878" max="4881" width="5.375" style="3" customWidth="1"/>
    <col min="4882" max="5120" width="9" style="3"/>
    <col min="5121" max="5121" width="2.375" style="3" customWidth="1"/>
    <col min="5122" max="5122" width="25" style="3" bestFit="1" customWidth="1"/>
    <col min="5123" max="5123" width="41.75" style="3" customWidth="1"/>
    <col min="5124" max="5124" width="15.25" style="3" customWidth="1"/>
    <col min="5125" max="5125" width="44.25" style="3" customWidth="1"/>
    <col min="5126" max="5126" width="42" style="3" customWidth="1"/>
    <col min="5127" max="5127" width="22.5" style="3" customWidth="1"/>
    <col min="5128" max="5132" width="5.375" style="3" customWidth="1"/>
    <col min="5133" max="5133" width="6.5" style="3" customWidth="1"/>
    <col min="5134" max="5137" width="5.375" style="3" customWidth="1"/>
    <col min="5138" max="5376" width="9" style="3"/>
    <col min="5377" max="5377" width="2.375" style="3" customWidth="1"/>
    <col min="5378" max="5378" width="25" style="3" bestFit="1" customWidth="1"/>
    <col min="5379" max="5379" width="41.75" style="3" customWidth="1"/>
    <col min="5380" max="5380" width="15.25" style="3" customWidth="1"/>
    <col min="5381" max="5381" width="44.25" style="3" customWidth="1"/>
    <col min="5382" max="5382" width="42" style="3" customWidth="1"/>
    <col min="5383" max="5383" width="22.5" style="3" customWidth="1"/>
    <col min="5384" max="5388" width="5.375" style="3" customWidth="1"/>
    <col min="5389" max="5389" width="6.5" style="3" customWidth="1"/>
    <col min="5390" max="5393" width="5.375" style="3" customWidth="1"/>
    <col min="5394" max="5632" width="9" style="3"/>
    <col min="5633" max="5633" width="2.375" style="3" customWidth="1"/>
    <col min="5634" max="5634" width="25" style="3" bestFit="1" customWidth="1"/>
    <col min="5635" max="5635" width="41.75" style="3" customWidth="1"/>
    <col min="5636" max="5636" width="15.25" style="3" customWidth="1"/>
    <col min="5637" max="5637" width="44.25" style="3" customWidth="1"/>
    <col min="5638" max="5638" width="42" style="3" customWidth="1"/>
    <col min="5639" max="5639" width="22.5" style="3" customWidth="1"/>
    <col min="5640" max="5644" width="5.375" style="3" customWidth="1"/>
    <col min="5645" max="5645" width="6.5" style="3" customWidth="1"/>
    <col min="5646" max="5649" width="5.375" style="3" customWidth="1"/>
    <col min="5650" max="5888" width="9" style="3"/>
    <col min="5889" max="5889" width="2.375" style="3" customWidth="1"/>
    <col min="5890" max="5890" width="25" style="3" bestFit="1" customWidth="1"/>
    <col min="5891" max="5891" width="41.75" style="3" customWidth="1"/>
    <col min="5892" max="5892" width="15.25" style="3" customWidth="1"/>
    <col min="5893" max="5893" width="44.25" style="3" customWidth="1"/>
    <col min="5894" max="5894" width="42" style="3" customWidth="1"/>
    <col min="5895" max="5895" width="22.5" style="3" customWidth="1"/>
    <col min="5896" max="5900" width="5.375" style="3" customWidth="1"/>
    <col min="5901" max="5901" width="6.5" style="3" customWidth="1"/>
    <col min="5902" max="5905" width="5.375" style="3" customWidth="1"/>
    <col min="5906" max="6144" width="9" style="3"/>
    <col min="6145" max="6145" width="2.375" style="3" customWidth="1"/>
    <col min="6146" max="6146" width="25" style="3" bestFit="1" customWidth="1"/>
    <col min="6147" max="6147" width="41.75" style="3" customWidth="1"/>
    <col min="6148" max="6148" width="15.25" style="3" customWidth="1"/>
    <col min="6149" max="6149" width="44.25" style="3" customWidth="1"/>
    <col min="6150" max="6150" width="42" style="3" customWidth="1"/>
    <col min="6151" max="6151" width="22.5" style="3" customWidth="1"/>
    <col min="6152" max="6156" width="5.375" style="3" customWidth="1"/>
    <col min="6157" max="6157" width="6.5" style="3" customWidth="1"/>
    <col min="6158" max="6161" width="5.375" style="3" customWidth="1"/>
    <col min="6162" max="6400" width="9" style="3"/>
    <col min="6401" max="6401" width="2.375" style="3" customWidth="1"/>
    <col min="6402" max="6402" width="25" style="3" bestFit="1" customWidth="1"/>
    <col min="6403" max="6403" width="41.75" style="3" customWidth="1"/>
    <col min="6404" max="6404" width="15.25" style="3" customWidth="1"/>
    <col min="6405" max="6405" width="44.25" style="3" customWidth="1"/>
    <col min="6406" max="6406" width="42" style="3" customWidth="1"/>
    <col min="6407" max="6407" width="22.5" style="3" customWidth="1"/>
    <col min="6408" max="6412" width="5.375" style="3" customWidth="1"/>
    <col min="6413" max="6413" width="6.5" style="3" customWidth="1"/>
    <col min="6414" max="6417" width="5.375" style="3" customWidth="1"/>
    <col min="6418" max="6656" width="9" style="3"/>
    <col min="6657" max="6657" width="2.375" style="3" customWidth="1"/>
    <col min="6658" max="6658" width="25" style="3" bestFit="1" customWidth="1"/>
    <col min="6659" max="6659" width="41.75" style="3" customWidth="1"/>
    <col min="6660" max="6660" width="15.25" style="3" customWidth="1"/>
    <col min="6661" max="6661" width="44.25" style="3" customWidth="1"/>
    <col min="6662" max="6662" width="42" style="3" customWidth="1"/>
    <col min="6663" max="6663" width="22.5" style="3" customWidth="1"/>
    <col min="6664" max="6668" width="5.375" style="3" customWidth="1"/>
    <col min="6669" max="6669" width="6.5" style="3" customWidth="1"/>
    <col min="6670" max="6673" width="5.375" style="3" customWidth="1"/>
    <col min="6674" max="6912" width="9" style="3"/>
    <col min="6913" max="6913" width="2.375" style="3" customWidth="1"/>
    <col min="6914" max="6914" width="25" style="3" bestFit="1" customWidth="1"/>
    <col min="6915" max="6915" width="41.75" style="3" customWidth="1"/>
    <col min="6916" max="6916" width="15.25" style="3" customWidth="1"/>
    <col min="6917" max="6917" width="44.25" style="3" customWidth="1"/>
    <col min="6918" max="6918" width="42" style="3" customWidth="1"/>
    <col min="6919" max="6919" width="22.5" style="3" customWidth="1"/>
    <col min="6920" max="6924" width="5.375" style="3" customWidth="1"/>
    <col min="6925" max="6925" width="6.5" style="3" customWidth="1"/>
    <col min="6926" max="6929" width="5.375" style="3" customWidth="1"/>
    <col min="6930" max="7168" width="9" style="3"/>
    <col min="7169" max="7169" width="2.375" style="3" customWidth="1"/>
    <col min="7170" max="7170" width="25" style="3" bestFit="1" customWidth="1"/>
    <col min="7171" max="7171" width="41.75" style="3" customWidth="1"/>
    <col min="7172" max="7172" width="15.25" style="3" customWidth="1"/>
    <col min="7173" max="7173" width="44.25" style="3" customWidth="1"/>
    <col min="7174" max="7174" width="42" style="3" customWidth="1"/>
    <col min="7175" max="7175" width="22.5" style="3" customWidth="1"/>
    <col min="7176" max="7180" width="5.375" style="3" customWidth="1"/>
    <col min="7181" max="7181" width="6.5" style="3" customWidth="1"/>
    <col min="7182" max="7185" width="5.375" style="3" customWidth="1"/>
    <col min="7186" max="7424" width="9" style="3"/>
    <col min="7425" max="7425" width="2.375" style="3" customWidth="1"/>
    <col min="7426" max="7426" width="25" style="3" bestFit="1" customWidth="1"/>
    <col min="7427" max="7427" width="41.75" style="3" customWidth="1"/>
    <col min="7428" max="7428" width="15.25" style="3" customWidth="1"/>
    <col min="7429" max="7429" width="44.25" style="3" customWidth="1"/>
    <col min="7430" max="7430" width="42" style="3" customWidth="1"/>
    <col min="7431" max="7431" width="22.5" style="3" customWidth="1"/>
    <col min="7432" max="7436" width="5.375" style="3" customWidth="1"/>
    <col min="7437" max="7437" width="6.5" style="3" customWidth="1"/>
    <col min="7438" max="7441" width="5.375" style="3" customWidth="1"/>
    <col min="7442" max="7680" width="9" style="3"/>
    <col min="7681" max="7681" width="2.375" style="3" customWidth="1"/>
    <col min="7682" max="7682" width="25" style="3" bestFit="1" customWidth="1"/>
    <col min="7683" max="7683" width="41.75" style="3" customWidth="1"/>
    <col min="7684" max="7684" width="15.25" style="3" customWidth="1"/>
    <col min="7685" max="7685" width="44.25" style="3" customWidth="1"/>
    <col min="7686" max="7686" width="42" style="3" customWidth="1"/>
    <col min="7687" max="7687" width="22.5" style="3" customWidth="1"/>
    <col min="7688" max="7692" width="5.375" style="3" customWidth="1"/>
    <col min="7693" max="7693" width="6.5" style="3" customWidth="1"/>
    <col min="7694" max="7697" width="5.375" style="3" customWidth="1"/>
    <col min="7698" max="7936" width="9" style="3"/>
    <col min="7937" max="7937" width="2.375" style="3" customWidth="1"/>
    <col min="7938" max="7938" width="25" style="3" bestFit="1" customWidth="1"/>
    <col min="7939" max="7939" width="41.75" style="3" customWidth="1"/>
    <col min="7940" max="7940" width="15.25" style="3" customWidth="1"/>
    <col min="7941" max="7941" width="44.25" style="3" customWidth="1"/>
    <col min="7942" max="7942" width="42" style="3" customWidth="1"/>
    <col min="7943" max="7943" width="22.5" style="3" customWidth="1"/>
    <col min="7944" max="7948" width="5.375" style="3" customWidth="1"/>
    <col min="7949" max="7949" width="6.5" style="3" customWidth="1"/>
    <col min="7950" max="7953" width="5.375" style="3" customWidth="1"/>
    <col min="7954" max="8192" width="9" style="3"/>
    <col min="8193" max="8193" width="2.375" style="3" customWidth="1"/>
    <col min="8194" max="8194" width="25" style="3" bestFit="1" customWidth="1"/>
    <col min="8195" max="8195" width="41.75" style="3" customWidth="1"/>
    <col min="8196" max="8196" width="15.25" style="3" customWidth="1"/>
    <col min="8197" max="8197" width="44.25" style="3" customWidth="1"/>
    <col min="8198" max="8198" width="42" style="3" customWidth="1"/>
    <col min="8199" max="8199" width="22.5" style="3" customWidth="1"/>
    <col min="8200" max="8204" width="5.375" style="3" customWidth="1"/>
    <col min="8205" max="8205" width="6.5" style="3" customWidth="1"/>
    <col min="8206" max="8209" width="5.375" style="3" customWidth="1"/>
    <col min="8210" max="8448" width="9" style="3"/>
    <col min="8449" max="8449" width="2.375" style="3" customWidth="1"/>
    <col min="8450" max="8450" width="25" style="3" bestFit="1" customWidth="1"/>
    <col min="8451" max="8451" width="41.75" style="3" customWidth="1"/>
    <col min="8452" max="8452" width="15.25" style="3" customWidth="1"/>
    <col min="8453" max="8453" width="44.25" style="3" customWidth="1"/>
    <col min="8454" max="8454" width="42" style="3" customWidth="1"/>
    <col min="8455" max="8455" width="22.5" style="3" customWidth="1"/>
    <col min="8456" max="8460" width="5.375" style="3" customWidth="1"/>
    <col min="8461" max="8461" width="6.5" style="3" customWidth="1"/>
    <col min="8462" max="8465" width="5.375" style="3" customWidth="1"/>
    <col min="8466" max="8704" width="9" style="3"/>
    <col min="8705" max="8705" width="2.375" style="3" customWidth="1"/>
    <col min="8706" max="8706" width="25" style="3" bestFit="1" customWidth="1"/>
    <col min="8707" max="8707" width="41.75" style="3" customWidth="1"/>
    <col min="8708" max="8708" width="15.25" style="3" customWidth="1"/>
    <col min="8709" max="8709" width="44.25" style="3" customWidth="1"/>
    <col min="8710" max="8710" width="42" style="3" customWidth="1"/>
    <col min="8711" max="8711" width="22.5" style="3" customWidth="1"/>
    <col min="8712" max="8716" width="5.375" style="3" customWidth="1"/>
    <col min="8717" max="8717" width="6.5" style="3" customWidth="1"/>
    <col min="8718" max="8721" width="5.375" style="3" customWidth="1"/>
    <col min="8722" max="8960" width="9" style="3"/>
    <col min="8961" max="8961" width="2.375" style="3" customWidth="1"/>
    <col min="8962" max="8962" width="25" style="3" bestFit="1" customWidth="1"/>
    <col min="8963" max="8963" width="41.75" style="3" customWidth="1"/>
    <col min="8964" max="8964" width="15.25" style="3" customWidth="1"/>
    <col min="8965" max="8965" width="44.25" style="3" customWidth="1"/>
    <col min="8966" max="8966" width="42" style="3" customWidth="1"/>
    <col min="8967" max="8967" width="22.5" style="3" customWidth="1"/>
    <col min="8968" max="8972" width="5.375" style="3" customWidth="1"/>
    <col min="8973" max="8973" width="6.5" style="3" customWidth="1"/>
    <col min="8974" max="8977" width="5.375" style="3" customWidth="1"/>
    <col min="8978" max="9216" width="9" style="3"/>
    <col min="9217" max="9217" width="2.375" style="3" customWidth="1"/>
    <col min="9218" max="9218" width="25" style="3" bestFit="1" customWidth="1"/>
    <col min="9219" max="9219" width="41.75" style="3" customWidth="1"/>
    <col min="9220" max="9220" width="15.25" style="3" customWidth="1"/>
    <col min="9221" max="9221" width="44.25" style="3" customWidth="1"/>
    <col min="9222" max="9222" width="42" style="3" customWidth="1"/>
    <col min="9223" max="9223" width="22.5" style="3" customWidth="1"/>
    <col min="9224" max="9228" width="5.375" style="3" customWidth="1"/>
    <col min="9229" max="9229" width="6.5" style="3" customWidth="1"/>
    <col min="9230" max="9233" width="5.375" style="3" customWidth="1"/>
    <col min="9234" max="9472" width="9" style="3"/>
    <col min="9473" max="9473" width="2.375" style="3" customWidth="1"/>
    <col min="9474" max="9474" width="25" style="3" bestFit="1" customWidth="1"/>
    <col min="9475" max="9475" width="41.75" style="3" customWidth="1"/>
    <col min="9476" max="9476" width="15.25" style="3" customWidth="1"/>
    <col min="9477" max="9477" width="44.25" style="3" customWidth="1"/>
    <col min="9478" max="9478" width="42" style="3" customWidth="1"/>
    <col min="9479" max="9479" width="22.5" style="3" customWidth="1"/>
    <col min="9480" max="9484" width="5.375" style="3" customWidth="1"/>
    <col min="9485" max="9485" width="6.5" style="3" customWidth="1"/>
    <col min="9486" max="9489" width="5.375" style="3" customWidth="1"/>
    <col min="9490" max="9728" width="9" style="3"/>
    <col min="9729" max="9729" width="2.375" style="3" customWidth="1"/>
    <col min="9730" max="9730" width="25" style="3" bestFit="1" customWidth="1"/>
    <col min="9731" max="9731" width="41.75" style="3" customWidth="1"/>
    <col min="9732" max="9732" width="15.25" style="3" customWidth="1"/>
    <col min="9733" max="9733" width="44.25" style="3" customWidth="1"/>
    <col min="9734" max="9734" width="42" style="3" customWidth="1"/>
    <col min="9735" max="9735" width="22.5" style="3" customWidth="1"/>
    <col min="9736" max="9740" width="5.375" style="3" customWidth="1"/>
    <col min="9741" max="9741" width="6.5" style="3" customWidth="1"/>
    <col min="9742" max="9745" width="5.375" style="3" customWidth="1"/>
    <col min="9746" max="9984" width="9" style="3"/>
    <col min="9985" max="9985" width="2.375" style="3" customWidth="1"/>
    <col min="9986" max="9986" width="25" style="3" bestFit="1" customWidth="1"/>
    <col min="9987" max="9987" width="41.75" style="3" customWidth="1"/>
    <col min="9988" max="9988" width="15.25" style="3" customWidth="1"/>
    <col min="9989" max="9989" width="44.25" style="3" customWidth="1"/>
    <col min="9990" max="9990" width="42" style="3" customWidth="1"/>
    <col min="9991" max="9991" width="22.5" style="3" customWidth="1"/>
    <col min="9992" max="9996" width="5.375" style="3" customWidth="1"/>
    <col min="9997" max="9997" width="6.5" style="3" customWidth="1"/>
    <col min="9998" max="10001" width="5.375" style="3" customWidth="1"/>
    <col min="10002" max="10240" width="9" style="3"/>
    <col min="10241" max="10241" width="2.375" style="3" customWidth="1"/>
    <col min="10242" max="10242" width="25" style="3" bestFit="1" customWidth="1"/>
    <col min="10243" max="10243" width="41.75" style="3" customWidth="1"/>
    <col min="10244" max="10244" width="15.25" style="3" customWidth="1"/>
    <col min="10245" max="10245" width="44.25" style="3" customWidth="1"/>
    <col min="10246" max="10246" width="42" style="3" customWidth="1"/>
    <col min="10247" max="10247" width="22.5" style="3" customWidth="1"/>
    <col min="10248" max="10252" width="5.375" style="3" customWidth="1"/>
    <col min="10253" max="10253" width="6.5" style="3" customWidth="1"/>
    <col min="10254" max="10257" width="5.375" style="3" customWidth="1"/>
    <col min="10258" max="10496" width="9" style="3"/>
    <col min="10497" max="10497" width="2.375" style="3" customWidth="1"/>
    <col min="10498" max="10498" width="25" style="3" bestFit="1" customWidth="1"/>
    <col min="10499" max="10499" width="41.75" style="3" customWidth="1"/>
    <col min="10500" max="10500" width="15.25" style="3" customWidth="1"/>
    <col min="10501" max="10501" width="44.25" style="3" customWidth="1"/>
    <col min="10502" max="10502" width="42" style="3" customWidth="1"/>
    <col min="10503" max="10503" width="22.5" style="3" customWidth="1"/>
    <col min="10504" max="10508" width="5.375" style="3" customWidth="1"/>
    <col min="10509" max="10509" width="6.5" style="3" customWidth="1"/>
    <col min="10510" max="10513" width="5.375" style="3" customWidth="1"/>
    <col min="10514" max="10752" width="9" style="3"/>
    <col min="10753" max="10753" width="2.375" style="3" customWidth="1"/>
    <col min="10754" max="10754" width="25" style="3" bestFit="1" customWidth="1"/>
    <col min="10755" max="10755" width="41.75" style="3" customWidth="1"/>
    <col min="10756" max="10756" width="15.25" style="3" customWidth="1"/>
    <col min="10757" max="10757" width="44.25" style="3" customWidth="1"/>
    <col min="10758" max="10758" width="42" style="3" customWidth="1"/>
    <col min="10759" max="10759" width="22.5" style="3" customWidth="1"/>
    <col min="10760" max="10764" width="5.375" style="3" customWidth="1"/>
    <col min="10765" max="10765" width="6.5" style="3" customWidth="1"/>
    <col min="10766" max="10769" width="5.375" style="3" customWidth="1"/>
    <col min="10770" max="11008" width="9" style="3"/>
    <col min="11009" max="11009" width="2.375" style="3" customWidth="1"/>
    <col min="11010" max="11010" width="25" style="3" bestFit="1" customWidth="1"/>
    <col min="11011" max="11011" width="41.75" style="3" customWidth="1"/>
    <col min="11012" max="11012" width="15.25" style="3" customWidth="1"/>
    <col min="11013" max="11013" width="44.25" style="3" customWidth="1"/>
    <col min="11014" max="11014" width="42" style="3" customWidth="1"/>
    <col min="11015" max="11015" width="22.5" style="3" customWidth="1"/>
    <col min="11016" max="11020" width="5.375" style="3" customWidth="1"/>
    <col min="11021" max="11021" width="6.5" style="3" customWidth="1"/>
    <col min="11022" max="11025" width="5.375" style="3" customWidth="1"/>
    <col min="11026" max="11264" width="9" style="3"/>
    <col min="11265" max="11265" width="2.375" style="3" customWidth="1"/>
    <col min="11266" max="11266" width="25" style="3" bestFit="1" customWidth="1"/>
    <col min="11267" max="11267" width="41.75" style="3" customWidth="1"/>
    <col min="11268" max="11268" width="15.25" style="3" customWidth="1"/>
    <col min="11269" max="11269" width="44.25" style="3" customWidth="1"/>
    <col min="11270" max="11270" width="42" style="3" customWidth="1"/>
    <col min="11271" max="11271" width="22.5" style="3" customWidth="1"/>
    <col min="11272" max="11276" width="5.375" style="3" customWidth="1"/>
    <col min="11277" max="11277" width="6.5" style="3" customWidth="1"/>
    <col min="11278" max="11281" width="5.375" style="3" customWidth="1"/>
    <col min="11282" max="11520" width="9" style="3"/>
    <col min="11521" max="11521" width="2.375" style="3" customWidth="1"/>
    <col min="11522" max="11522" width="25" style="3" bestFit="1" customWidth="1"/>
    <col min="11523" max="11523" width="41.75" style="3" customWidth="1"/>
    <col min="11524" max="11524" width="15.25" style="3" customWidth="1"/>
    <col min="11525" max="11525" width="44.25" style="3" customWidth="1"/>
    <col min="11526" max="11526" width="42" style="3" customWidth="1"/>
    <col min="11527" max="11527" width="22.5" style="3" customWidth="1"/>
    <col min="11528" max="11532" width="5.375" style="3" customWidth="1"/>
    <col min="11533" max="11533" width="6.5" style="3" customWidth="1"/>
    <col min="11534" max="11537" width="5.375" style="3" customWidth="1"/>
    <col min="11538" max="11776" width="9" style="3"/>
    <col min="11777" max="11777" width="2.375" style="3" customWidth="1"/>
    <col min="11778" max="11778" width="25" style="3" bestFit="1" customWidth="1"/>
    <col min="11779" max="11779" width="41.75" style="3" customWidth="1"/>
    <col min="11780" max="11780" width="15.25" style="3" customWidth="1"/>
    <col min="11781" max="11781" width="44.25" style="3" customWidth="1"/>
    <col min="11782" max="11782" width="42" style="3" customWidth="1"/>
    <col min="11783" max="11783" width="22.5" style="3" customWidth="1"/>
    <col min="11784" max="11788" width="5.375" style="3" customWidth="1"/>
    <col min="11789" max="11789" width="6.5" style="3" customWidth="1"/>
    <col min="11790" max="11793" width="5.375" style="3" customWidth="1"/>
    <col min="11794" max="12032" width="9" style="3"/>
    <col min="12033" max="12033" width="2.375" style="3" customWidth="1"/>
    <col min="12034" max="12034" width="25" style="3" bestFit="1" customWidth="1"/>
    <col min="12035" max="12035" width="41.75" style="3" customWidth="1"/>
    <col min="12036" max="12036" width="15.25" style="3" customWidth="1"/>
    <col min="12037" max="12037" width="44.25" style="3" customWidth="1"/>
    <col min="12038" max="12038" width="42" style="3" customWidth="1"/>
    <col min="12039" max="12039" width="22.5" style="3" customWidth="1"/>
    <col min="12040" max="12044" width="5.375" style="3" customWidth="1"/>
    <col min="12045" max="12045" width="6.5" style="3" customWidth="1"/>
    <col min="12046" max="12049" width="5.375" style="3" customWidth="1"/>
    <col min="12050" max="12288" width="9" style="3"/>
    <col min="12289" max="12289" width="2.375" style="3" customWidth="1"/>
    <col min="12290" max="12290" width="25" style="3" bestFit="1" customWidth="1"/>
    <col min="12291" max="12291" width="41.75" style="3" customWidth="1"/>
    <col min="12292" max="12292" width="15.25" style="3" customWidth="1"/>
    <col min="12293" max="12293" width="44.25" style="3" customWidth="1"/>
    <col min="12294" max="12294" width="42" style="3" customWidth="1"/>
    <col min="12295" max="12295" width="22.5" style="3" customWidth="1"/>
    <col min="12296" max="12300" width="5.375" style="3" customWidth="1"/>
    <col min="12301" max="12301" width="6.5" style="3" customWidth="1"/>
    <col min="12302" max="12305" width="5.375" style="3" customWidth="1"/>
    <col min="12306" max="12544" width="9" style="3"/>
    <col min="12545" max="12545" width="2.375" style="3" customWidth="1"/>
    <col min="12546" max="12546" width="25" style="3" bestFit="1" customWidth="1"/>
    <col min="12547" max="12547" width="41.75" style="3" customWidth="1"/>
    <col min="12548" max="12548" width="15.25" style="3" customWidth="1"/>
    <col min="12549" max="12549" width="44.25" style="3" customWidth="1"/>
    <col min="12550" max="12550" width="42" style="3" customWidth="1"/>
    <col min="12551" max="12551" width="22.5" style="3" customWidth="1"/>
    <col min="12552" max="12556" width="5.375" style="3" customWidth="1"/>
    <col min="12557" max="12557" width="6.5" style="3" customWidth="1"/>
    <col min="12558" max="12561" width="5.375" style="3" customWidth="1"/>
    <col min="12562" max="12800" width="9" style="3"/>
    <col min="12801" max="12801" width="2.375" style="3" customWidth="1"/>
    <col min="12802" max="12802" width="25" style="3" bestFit="1" customWidth="1"/>
    <col min="12803" max="12803" width="41.75" style="3" customWidth="1"/>
    <col min="12804" max="12804" width="15.25" style="3" customWidth="1"/>
    <col min="12805" max="12805" width="44.25" style="3" customWidth="1"/>
    <col min="12806" max="12806" width="42" style="3" customWidth="1"/>
    <col min="12807" max="12807" width="22.5" style="3" customWidth="1"/>
    <col min="12808" max="12812" width="5.375" style="3" customWidth="1"/>
    <col min="12813" max="12813" width="6.5" style="3" customWidth="1"/>
    <col min="12814" max="12817" width="5.375" style="3" customWidth="1"/>
    <col min="12818" max="13056" width="9" style="3"/>
    <col min="13057" max="13057" width="2.375" style="3" customWidth="1"/>
    <col min="13058" max="13058" width="25" style="3" bestFit="1" customWidth="1"/>
    <col min="13059" max="13059" width="41.75" style="3" customWidth="1"/>
    <col min="13060" max="13060" width="15.25" style="3" customWidth="1"/>
    <col min="13061" max="13061" width="44.25" style="3" customWidth="1"/>
    <col min="13062" max="13062" width="42" style="3" customWidth="1"/>
    <col min="13063" max="13063" width="22.5" style="3" customWidth="1"/>
    <col min="13064" max="13068" width="5.375" style="3" customWidth="1"/>
    <col min="13069" max="13069" width="6.5" style="3" customWidth="1"/>
    <col min="13070" max="13073" width="5.375" style="3" customWidth="1"/>
    <col min="13074" max="13312" width="9" style="3"/>
    <col min="13313" max="13313" width="2.375" style="3" customWidth="1"/>
    <col min="13314" max="13314" width="25" style="3" bestFit="1" customWidth="1"/>
    <col min="13315" max="13315" width="41.75" style="3" customWidth="1"/>
    <col min="13316" max="13316" width="15.25" style="3" customWidth="1"/>
    <col min="13317" max="13317" width="44.25" style="3" customWidth="1"/>
    <col min="13318" max="13318" width="42" style="3" customWidth="1"/>
    <col min="13319" max="13319" width="22.5" style="3" customWidth="1"/>
    <col min="13320" max="13324" width="5.375" style="3" customWidth="1"/>
    <col min="13325" max="13325" width="6.5" style="3" customWidth="1"/>
    <col min="13326" max="13329" width="5.375" style="3" customWidth="1"/>
    <col min="13330" max="13568" width="9" style="3"/>
    <col min="13569" max="13569" width="2.375" style="3" customWidth="1"/>
    <col min="13570" max="13570" width="25" style="3" bestFit="1" customWidth="1"/>
    <col min="13571" max="13571" width="41.75" style="3" customWidth="1"/>
    <col min="13572" max="13572" width="15.25" style="3" customWidth="1"/>
    <col min="13573" max="13573" width="44.25" style="3" customWidth="1"/>
    <col min="13574" max="13574" width="42" style="3" customWidth="1"/>
    <col min="13575" max="13575" width="22.5" style="3" customWidth="1"/>
    <col min="13576" max="13580" width="5.375" style="3" customWidth="1"/>
    <col min="13581" max="13581" width="6.5" style="3" customWidth="1"/>
    <col min="13582" max="13585" width="5.375" style="3" customWidth="1"/>
    <col min="13586" max="13824" width="9" style="3"/>
    <col min="13825" max="13825" width="2.375" style="3" customWidth="1"/>
    <col min="13826" max="13826" width="25" style="3" bestFit="1" customWidth="1"/>
    <col min="13827" max="13827" width="41.75" style="3" customWidth="1"/>
    <col min="13828" max="13828" width="15.25" style="3" customWidth="1"/>
    <col min="13829" max="13829" width="44.25" style="3" customWidth="1"/>
    <col min="13830" max="13830" width="42" style="3" customWidth="1"/>
    <col min="13831" max="13831" width="22.5" style="3" customWidth="1"/>
    <col min="13832" max="13836" width="5.375" style="3" customWidth="1"/>
    <col min="13837" max="13837" width="6.5" style="3" customWidth="1"/>
    <col min="13838" max="13841" width="5.375" style="3" customWidth="1"/>
    <col min="13842" max="14080" width="9" style="3"/>
    <col min="14081" max="14081" width="2.375" style="3" customWidth="1"/>
    <col min="14082" max="14082" width="25" style="3" bestFit="1" customWidth="1"/>
    <col min="14083" max="14083" width="41.75" style="3" customWidth="1"/>
    <col min="14084" max="14084" width="15.25" style="3" customWidth="1"/>
    <col min="14085" max="14085" width="44.25" style="3" customWidth="1"/>
    <col min="14086" max="14086" width="42" style="3" customWidth="1"/>
    <col min="14087" max="14087" width="22.5" style="3" customWidth="1"/>
    <col min="14088" max="14092" width="5.375" style="3" customWidth="1"/>
    <col min="14093" max="14093" width="6.5" style="3" customWidth="1"/>
    <col min="14094" max="14097" width="5.375" style="3" customWidth="1"/>
    <col min="14098" max="14336" width="9" style="3"/>
    <col min="14337" max="14337" width="2.375" style="3" customWidth="1"/>
    <col min="14338" max="14338" width="25" style="3" bestFit="1" customWidth="1"/>
    <col min="14339" max="14339" width="41.75" style="3" customWidth="1"/>
    <col min="14340" max="14340" width="15.25" style="3" customWidth="1"/>
    <col min="14341" max="14341" width="44.25" style="3" customWidth="1"/>
    <col min="14342" max="14342" width="42" style="3" customWidth="1"/>
    <col min="14343" max="14343" width="22.5" style="3" customWidth="1"/>
    <col min="14344" max="14348" width="5.375" style="3" customWidth="1"/>
    <col min="14349" max="14349" width="6.5" style="3" customWidth="1"/>
    <col min="14350" max="14353" width="5.375" style="3" customWidth="1"/>
    <col min="14354" max="14592" width="9" style="3"/>
    <col min="14593" max="14593" width="2.375" style="3" customWidth="1"/>
    <col min="14594" max="14594" width="25" style="3" bestFit="1" customWidth="1"/>
    <col min="14595" max="14595" width="41.75" style="3" customWidth="1"/>
    <col min="14596" max="14596" width="15.25" style="3" customWidth="1"/>
    <col min="14597" max="14597" width="44.25" style="3" customWidth="1"/>
    <col min="14598" max="14598" width="42" style="3" customWidth="1"/>
    <col min="14599" max="14599" width="22.5" style="3" customWidth="1"/>
    <col min="14600" max="14604" width="5.375" style="3" customWidth="1"/>
    <col min="14605" max="14605" width="6.5" style="3" customWidth="1"/>
    <col min="14606" max="14609" width="5.375" style="3" customWidth="1"/>
    <col min="14610" max="14848" width="9" style="3"/>
    <col min="14849" max="14849" width="2.375" style="3" customWidth="1"/>
    <col min="14850" max="14850" width="25" style="3" bestFit="1" customWidth="1"/>
    <col min="14851" max="14851" width="41.75" style="3" customWidth="1"/>
    <col min="14852" max="14852" width="15.25" style="3" customWidth="1"/>
    <col min="14853" max="14853" width="44.25" style="3" customWidth="1"/>
    <col min="14854" max="14854" width="42" style="3" customWidth="1"/>
    <col min="14855" max="14855" width="22.5" style="3" customWidth="1"/>
    <col min="14856" max="14860" width="5.375" style="3" customWidth="1"/>
    <col min="14861" max="14861" width="6.5" style="3" customWidth="1"/>
    <col min="14862" max="14865" width="5.375" style="3" customWidth="1"/>
    <col min="14866" max="15104" width="9" style="3"/>
    <col min="15105" max="15105" width="2.375" style="3" customWidth="1"/>
    <col min="15106" max="15106" width="25" style="3" bestFit="1" customWidth="1"/>
    <col min="15107" max="15107" width="41.75" style="3" customWidth="1"/>
    <col min="15108" max="15108" width="15.25" style="3" customWidth="1"/>
    <col min="15109" max="15109" width="44.25" style="3" customWidth="1"/>
    <col min="15110" max="15110" width="42" style="3" customWidth="1"/>
    <col min="15111" max="15111" width="22.5" style="3" customWidth="1"/>
    <col min="15112" max="15116" width="5.375" style="3" customWidth="1"/>
    <col min="15117" max="15117" width="6.5" style="3" customWidth="1"/>
    <col min="15118" max="15121" width="5.375" style="3" customWidth="1"/>
    <col min="15122" max="15360" width="9" style="3"/>
    <col min="15361" max="15361" width="2.375" style="3" customWidth="1"/>
    <col min="15362" max="15362" width="25" style="3" bestFit="1" customWidth="1"/>
    <col min="15363" max="15363" width="41.75" style="3" customWidth="1"/>
    <col min="15364" max="15364" width="15.25" style="3" customWidth="1"/>
    <col min="15365" max="15365" width="44.25" style="3" customWidth="1"/>
    <col min="15366" max="15366" width="42" style="3" customWidth="1"/>
    <col min="15367" max="15367" width="22.5" style="3" customWidth="1"/>
    <col min="15368" max="15372" width="5.375" style="3" customWidth="1"/>
    <col min="15373" max="15373" width="6.5" style="3" customWidth="1"/>
    <col min="15374" max="15377" width="5.375" style="3" customWidth="1"/>
    <col min="15378" max="15616" width="9" style="3"/>
    <col min="15617" max="15617" width="2.375" style="3" customWidth="1"/>
    <col min="15618" max="15618" width="25" style="3" bestFit="1" customWidth="1"/>
    <col min="15619" max="15619" width="41.75" style="3" customWidth="1"/>
    <col min="15620" max="15620" width="15.25" style="3" customWidth="1"/>
    <col min="15621" max="15621" width="44.25" style="3" customWidth="1"/>
    <col min="15622" max="15622" width="42" style="3" customWidth="1"/>
    <col min="15623" max="15623" width="22.5" style="3" customWidth="1"/>
    <col min="15624" max="15628" width="5.375" style="3" customWidth="1"/>
    <col min="15629" max="15629" width="6.5" style="3" customWidth="1"/>
    <col min="15630" max="15633" width="5.375" style="3" customWidth="1"/>
    <col min="15634" max="15872" width="9" style="3"/>
    <col min="15873" max="15873" width="2.375" style="3" customWidth="1"/>
    <col min="15874" max="15874" width="25" style="3" bestFit="1" customWidth="1"/>
    <col min="15875" max="15875" width="41.75" style="3" customWidth="1"/>
    <col min="15876" max="15876" width="15.25" style="3" customWidth="1"/>
    <col min="15877" max="15877" width="44.25" style="3" customWidth="1"/>
    <col min="15878" max="15878" width="42" style="3" customWidth="1"/>
    <col min="15879" max="15879" width="22.5" style="3" customWidth="1"/>
    <col min="15880" max="15884" width="5.375" style="3" customWidth="1"/>
    <col min="15885" max="15885" width="6.5" style="3" customWidth="1"/>
    <col min="15886" max="15889" width="5.375" style="3" customWidth="1"/>
    <col min="15890" max="16128" width="9" style="3"/>
    <col min="16129" max="16129" width="2.375" style="3" customWidth="1"/>
    <col min="16130" max="16130" width="25" style="3" bestFit="1" customWidth="1"/>
    <col min="16131" max="16131" width="41.75" style="3" customWidth="1"/>
    <col min="16132" max="16132" width="15.25" style="3" customWidth="1"/>
    <col min="16133" max="16133" width="44.25" style="3" customWidth="1"/>
    <col min="16134" max="16134" width="42" style="3" customWidth="1"/>
    <col min="16135" max="16135" width="22.5" style="3" customWidth="1"/>
    <col min="16136" max="16140" width="5.375" style="3" customWidth="1"/>
    <col min="16141" max="16141" width="6.5" style="3" customWidth="1"/>
    <col min="16142" max="16145" width="5.375" style="3" customWidth="1"/>
    <col min="16146" max="16384" width="9" style="3"/>
  </cols>
  <sheetData>
    <row r="1" spans="1:11" ht="20.25" customHeight="1" x14ac:dyDescent="0.15">
      <c r="A1"/>
      <c r="B1" s="348" t="s">
        <v>39</v>
      </c>
      <c r="C1"/>
      <c r="D1"/>
      <c r="E1"/>
      <c r="F1"/>
      <c r="G1"/>
      <c r="H1"/>
      <c r="I1"/>
      <c r="J1"/>
      <c r="K1"/>
    </row>
    <row r="3" spans="1:11" ht="20.25" customHeight="1" x14ac:dyDescent="0.15">
      <c r="A3" s="349"/>
      <c r="B3" s="17" t="s">
        <v>40</v>
      </c>
      <c r="C3" s="350"/>
      <c r="D3" s="350"/>
      <c r="E3" s="350"/>
      <c r="F3" s="350"/>
      <c r="G3" s="350"/>
      <c r="H3" s="350"/>
      <c r="I3" s="350"/>
      <c r="J3" s="350"/>
      <c r="K3" s="350"/>
    </row>
    <row r="4" spans="1:11" ht="20.25" customHeight="1" x14ac:dyDescent="0.15">
      <c r="A4" s="349"/>
      <c r="B4" s="17" t="s">
        <v>41</v>
      </c>
      <c r="C4" s="350"/>
      <c r="D4" s="350"/>
      <c r="E4" s="350"/>
      <c r="F4" s="350"/>
      <c r="G4" s="350"/>
      <c r="H4" s="350"/>
      <c r="I4" s="350"/>
      <c r="J4" s="350"/>
      <c r="K4" s="350"/>
    </row>
    <row r="5" spans="1:11" ht="20.25" customHeight="1" x14ac:dyDescent="0.15">
      <c r="A5" s="349"/>
      <c r="B5" s="17" t="s">
        <v>559</v>
      </c>
      <c r="C5" s="350"/>
      <c r="D5" s="350"/>
      <c r="E5" s="350"/>
      <c r="F5" s="350"/>
      <c r="G5" s="350"/>
      <c r="H5" s="350"/>
      <c r="I5" s="350"/>
      <c r="J5" s="350"/>
      <c r="K5" s="350"/>
    </row>
    <row r="6" spans="1:11" ht="20.25" customHeight="1" x14ac:dyDescent="0.15">
      <c r="A6" s="349"/>
      <c r="B6" s="17" t="s">
        <v>560</v>
      </c>
      <c r="C6" s="350"/>
      <c r="D6" s="350"/>
      <c r="E6" s="350"/>
      <c r="F6" s="350"/>
      <c r="G6" s="350"/>
      <c r="H6" s="350"/>
      <c r="I6" s="350"/>
      <c r="J6" s="350"/>
      <c r="K6" s="350"/>
    </row>
    <row r="7" spans="1:11" ht="20.25" customHeight="1" x14ac:dyDescent="0.15">
      <c r="A7" s="349"/>
      <c r="B7" s="17" t="s">
        <v>561</v>
      </c>
      <c r="C7" s="350"/>
      <c r="D7" s="350"/>
      <c r="E7" s="350"/>
      <c r="F7" s="350"/>
      <c r="G7" s="350"/>
      <c r="H7" s="350"/>
      <c r="I7" s="350"/>
      <c r="J7" s="350"/>
      <c r="K7" s="350"/>
    </row>
    <row r="8" spans="1:11" ht="20.25" customHeight="1" x14ac:dyDescent="0.15">
      <c r="A8" s="349"/>
      <c r="B8" s="17" t="s">
        <v>562</v>
      </c>
      <c r="C8" s="350"/>
      <c r="D8" s="350"/>
      <c r="E8" s="350"/>
      <c r="F8" s="350"/>
      <c r="G8" s="350"/>
      <c r="H8" s="350"/>
      <c r="I8" s="350"/>
      <c r="J8" s="350"/>
      <c r="K8" s="350"/>
    </row>
    <row r="9" spans="1:11" ht="20.25" customHeight="1" x14ac:dyDescent="0.15">
      <c r="A9" s="349"/>
      <c r="B9" s="17" t="s">
        <v>42</v>
      </c>
      <c r="C9" s="17"/>
      <c r="D9" s="17"/>
      <c r="E9" s="17"/>
      <c r="F9" s="17"/>
      <c r="G9" s="17"/>
      <c r="H9" s="17"/>
      <c r="I9" s="17"/>
      <c r="J9" s="17"/>
      <c r="K9" s="350"/>
    </row>
    <row r="10" spans="1:11" ht="20.25" customHeight="1" x14ac:dyDescent="0.15">
      <c r="A10" s="349"/>
      <c r="B10" s="17" t="s">
        <v>43</v>
      </c>
      <c r="C10" s="350"/>
      <c r="D10" s="350"/>
      <c r="E10" s="350"/>
      <c r="F10" s="350"/>
      <c r="G10" s="350"/>
      <c r="H10" s="350"/>
      <c r="I10" s="350"/>
      <c r="J10" s="350"/>
      <c r="K10" s="350"/>
    </row>
    <row r="11" spans="1:11" ht="20.25" customHeight="1" x14ac:dyDescent="0.15">
      <c r="A11" s="349"/>
      <c r="B11" s="17" t="s">
        <v>44</v>
      </c>
      <c r="C11" s="350"/>
      <c r="D11" s="350"/>
      <c r="E11" s="350"/>
      <c r="F11" s="350"/>
      <c r="G11" s="350"/>
      <c r="H11" s="350"/>
      <c r="I11" s="350"/>
      <c r="J11" s="350"/>
      <c r="K11" s="350"/>
    </row>
    <row r="12" spans="1:11" ht="20.25" customHeight="1" x14ac:dyDescent="0.15">
      <c r="A12" s="349"/>
      <c r="B12" s="17" t="s">
        <v>45</v>
      </c>
      <c r="C12" s="350"/>
      <c r="D12" s="350"/>
      <c r="E12" s="350"/>
      <c r="F12" s="350"/>
      <c r="G12" s="350"/>
      <c r="H12" s="350"/>
      <c r="I12" s="350"/>
      <c r="J12" s="350"/>
      <c r="K12" s="350"/>
    </row>
    <row r="13" spans="1:11" ht="20.25" customHeight="1" x14ac:dyDescent="0.15">
      <c r="A13"/>
      <c r="B13" s="17" t="s">
        <v>46</v>
      </c>
      <c r="C13"/>
      <c r="D13"/>
      <c r="E13"/>
      <c r="F13"/>
      <c r="G13"/>
      <c r="H13"/>
      <c r="I13"/>
      <c r="J13"/>
      <c r="K13"/>
    </row>
    <row r="14" spans="1:11" ht="48" customHeight="1" x14ac:dyDescent="0.15">
      <c r="A14"/>
      <c r="B14" s="486" t="s">
        <v>563</v>
      </c>
      <c r="C14" s="487"/>
      <c r="D14" s="487"/>
      <c r="E14" s="487"/>
      <c r="F14" s="487"/>
      <c r="G14" s="487"/>
      <c r="H14" s="487"/>
      <c r="I14" s="487"/>
      <c r="J14" s="487"/>
      <c r="K14" s="487"/>
    </row>
    <row r="15" spans="1:11" ht="21" customHeight="1" x14ac:dyDescent="0.15">
      <c r="A15"/>
      <c r="B15" s="486" t="s">
        <v>564</v>
      </c>
      <c r="C15" s="486"/>
      <c r="D15" s="486"/>
      <c r="E15" s="486"/>
      <c r="F15" s="486"/>
      <c r="G15" s="486"/>
    </row>
    <row r="16" spans="1:11" ht="20.25" customHeight="1" x14ac:dyDescent="0.15">
      <c r="A16"/>
      <c r="B16" s="17" t="s">
        <v>47</v>
      </c>
      <c r="C16"/>
      <c r="D16"/>
      <c r="E16"/>
      <c r="F16"/>
      <c r="G16"/>
      <c r="H16"/>
      <c r="I16"/>
      <c r="J16"/>
      <c r="K16"/>
    </row>
    <row r="17" spans="1:19" ht="20.25" customHeight="1" x14ac:dyDescent="0.15">
      <c r="A17"/>
      <c r="B17" s="17" t="s">
        <v>48</v>
      </c>
      <c r="C17"/>
      <c r="D17"/>
      <c r="E17"/>
      <c r="F17"/>
      <c r="G17"/>
      <c r="H17"/>
      <c r="I17"/>
      <c r="J17"/>
      <c r="K17"/>
    </row>
    <row r="18" spans="1:19" ht="20.25" customHeight="1" x14ac:dyDescent="0.15">
      <c r="A18"/>
      <c r="B18" s="17" t="s">
        <v>49</v>
      </c>
      <c r="C18"/>
      <c r="D18"/>
      <c r="E18"/>
      <c r="F18"/>
      <c r="G18"/>
      <c r="H18"/>
      <c r="I18"/>
      <c r="J18"/>
      <c r="K18"/>
    </row>
    <row r="19" spans="1:19" ht="20.25" customHeight="1" x14ac:dyDescent="0.15">
      <c r="A19"/>
      <c r="B19" s="17" t="s">
        <v>50</v>
      </c>
      <c r="C19"/>
      <c r="D19"/>
      <c r="E19"/>
      <c r="F19"/>
      <c r="G19"/>
      <c r="H19"/>
      <c r="I19"/>
      <c r="J19"/>
      <c r="K19"/>
    </row>
    <row r="20" spans="1:19" ht="20.25" customHeight="1" x14ac:dyDescent="0.15">
      <c r="A20"/>
      <c r="B20" s="17" t="s">
        <v>51</v>
      </c>
      <c r="C20"/>
      <c r="D20"/>
      <c r="E20"/>
      <c r="F20"/>
      <c r="G20"/>
    </row>
    <row r="21" spans="1:19" ht="20.25" customHeight="1" x14ac:dyDescent="0.15">
      <c r="A21"/>
      <c r="B21" s="17" t="s">
        <v>52</v>
      </c>
      <c r="C21"/>
      <c r="D21"/>
      <c r="E21"/>
      <c r="F21"/>
      <c r="G21"/>
    </row>
    <row r="22" spans="1:19" ht="20.25" customHeight="1" x14ac:dyDescent="0.15">
      <c r="A22"/>
      <c r="B22" s="17" t="s">
        <v>53</v>
      </c>
      <c r="C22"/>
      <c r="D22"/>
      <c r="E22"/>
      <c r="F22"/>
      <c r="G22"/>
    </row>
    <row r="23" spans="1:19" ht="20.25" customHeight="1" x14ac:dyDescent="0.15">
      <c r="A23"/>
      <c r="B23" s="17" t="s">
        <v>54</v>
      </c>
      <c r="C23"/>
      <c r="D23"/>
      <c r="E23"/>
      <c r="F23"/>
      <c r="G23"/>
    </row>
    <row r="24" spans="1:19" ht="20.25" customHeight="1" x14ac:dyDescent="0.15">
      <c r="A24"/>
      <c r="B24" s="17" t="s">
        <v>565</v>
      </c>
      <c r="C24"/>
      <c r="D24"/>
      <c r="E24"/>
      <c r="F24"/>
      <c r="G24"/>
    </row>
    <row r="25" spans="1:19" ht="20.25" customHeight="1" x14ac:dyDescent="0.15">
      <c r="A25"/>
      <c r="B25" s="17" t="s">
        <v>566</v>
      </c>
      <c r="C25"/>
      <c r="D25"/>
      <c r="E25"/>
      <c r="F25"/>
      <c r="G25"/>
    </row>
    <row r="26" spans="1:19" ht="20.25" customHeight="1" x14ac:dyDescent="0.15">
      <c r="A26"/>
      <c r="B26" s="17" t="s">
        <v>55</v>
      </c>
      <c r="C26"/>
      <c r="D26"/>
      <c r="E26"/>
      <c r="F26" s="17"/>
      <c r="G26" s="17"/>
      <c r="S26" s="7"/>
    </row>
    <row r="27" spans="1:19" ht="20.25" customHeight="1" x14ac:dyDescent="0.15">
      <c r="A27"/>
      <c r="B27" s="17" t="s">
        <v>56</v>
      </c>
      <c r="C27"/>
      <c r="D27"/>
      <c r="E27"/>
      <c r="F27"/>
      <c r="G27"/>
      <c r="S27" s="7"/>
    </row>
    <row r="28" spans="1:19" ht="20.25" customHeight="1" x14ac:dyDescent="0.15">
      <c r="A28"/>
      <c r="B28" s="17" t="s">
        <v>57</v>
      </c>
      <c r="C28"/>
      <c r="D28"/>
      <c r="E28"/>
      <c r="F28"/>
      <c r="G28"/>
      <c r="S28" s="7"/>
    </row>
    <row r="29" spans="1:19" s="8" customFormat="1" ht="19.5" customHeight="1" x14ac:dyDescent="0.15">
      <c r="A29" s="351"/>
      <c r="B29" s="17" t="s">
        <v>58</v>
      </c>
      <c r="S29" s="7"/>
    </row>
    <row r="30" spans="1:19" s="8" customFormat="1" ht="19.5" customHeight="1" x14ac:dyDescent="0.15">
      <c r="A30" s="351"/>
      <c r="B30" s="17" t="s">
        <v>567</v>
      </c>
      <c r="S30" s="7"/>
    </row>
    <row r="31" spans="1:19" s="8" customFormat="1" ht="19.5" customHeight="1" x14ac:dyDescent="0.15">
      <c r="A31" s="351"/>
      <c r="B31" s="17" t="s">
        <v>568</v>
      </c>
      <c r="S31" s="7"/>
    </row>
    <row r="32" spans="1:19" s="8" customFormat="1" ht="19.5" customHeight="1" x14ac:dyDescent="0.15">
      <c r="A32" s="351"/>
      <c r="B32" s="487" t="s">
        <v>59</v>
      </c>
      <c r="C32" s="487"/>
      <c r="D32" s="487"/>
      <c r="E32" s="487"/>
      <c r="F32" s="487"/>
      <c r="G32" s="487"/>
      <c r="S32" s="7"/>
    </row>
    <row r="33" spans="1:19" s="8" customFormat="1" ht="19.5" customHeight="1" x14ac:dyDescent="0.15">
      <c r="A33" s="351"/>
      <c r="B33" s="17" t="s">
        <v>60</v>
      </c>
      <c r="S33" s="7"/>
    </row>
    <row r="34" spans="1:19" s="8" customFormat="1" ht="41.25" customHeight="1" x14ac:dyDescent="0.15">
      <c r="A34" s="351"/>
      <c r="B34" s="486" t="s">
        <v>569</v>
      </c>
      <c r="C34" s="486"/>
      <c r="D34" s="486"/>
      <c r="E34" s="486"/>
      <c r="F34" s="486"/>
      <c r="G34" s="486"/>
      <c r="H34" s="486"/>
      <c r="I34" s="486"/>
      <c r="J34" s="486"/>
      <c r="K34" s="486"/>
      <c r="L34" s="352"/>
      <c r="M34" s="352"/>
      <c r="N34" s="352"/>
      <c r="O34" s="352"/>
      <c r="S34" s="7"/>
    </row>
    <row r="35" spans="1:19" s="8" customFormat="1" ht="19.5" customHeight="1" x14ac:dyDescent="0.15">
      <c r="A35" s="351"/>
      <c r="B35" s="17" t="s">
        <v>570</v>
      </c>
      <c r="S35" s="7"/>
    </row>
    <row r="36" spans="1:19" s="7" customFormat="1" ht="20.25" customHeight="1" x14ac:dyDescent="0.15">
      <c r="A36" s="270"/>
      <c r="B36" s="17" t="s">
        <v>61</v>
      </c>
    </row>
    <row r="37" spans="1:19" ht="20.25" customHeight="1" x14ac:dyDescent="0.15">
      <c r="A37" s="3"/>
      <c r="B37" s="17" t="s">
        <v>62</v>
      </c>
      <c r="C37"/>
      <c r="D37"/>
      <c r="E37"/>
      <c r="F37"/>
      <c r="G37"/>
      <c r="S37" s="7"/>
    </row>
    <row r="38" spans="1:19" ht="20.25" customHeight="1" x14ac:dyDescent="0.15">
      <c r="A38" s="3"/>
      <c r="B38" s="17" t="s">
        <v>63</v>
      </c>
      <c r="C38"/>
      <c r="D38"/>
      <c r="E38"/>
      <c r="F38"/>
      <c r="G38"/>
      <c r="S38" s="7"/>
    </row>
    <row r="39" spans="1:19" ht="20.25" customHeight="1" x14ac:dyDescent="0.15">
      <c r="A39" s="3"/>
      <c r="B39" s="17" t="s">
        <v>64</v>
      </c>
      <c r="C39"/>
      <c r="D39"/>
      <c r="E39"/>
      <c r="F39"/>
      <c r="G39"/>
    </row>
    <row r="40" spans="1:19" ht="20.25" customHeight="1" x14ac:dyDescent="0.15">
      <c r="A40" s="3"/>
      <c r="B40" s="17" t="s">
        <v>65</v>
      </c>
      <c r="C40"/>
      <c r="D40"/>
      <c r="E40"/>
      <c r="F40"/>
      <c r="G40"/>
    </row>
    <row r="41" spans="1:19" s="9" customFormat="1" ht="20.25" customHeight="1" x14ac:dyDescent="0.15">
      <c r="B41" s="17" t="s">
        <v>66</v>
      </c>
    </row>
    <row r="42" spans="1:19" s="9" customFormat="1" ht="20.25" customHeight="1" x14ac:dyDescent="0.15">
      <c r="B42" s="17" t="s">
        <v>67</v>
      </c>
    </row>
    <row r="43" spans="1:19" s="9" customFormat="1" ht="20.25" customHeight="1" x14ac:dyDescent="0.15">
      <c r="B43" s="17"/>
    </row>
    <row r="44" spans="1:19" s="9" customFormat="1" ht="20.25" customHeight="1" x14ac:dyDescent="0.15">
      <c r="B44" s="17" t="s">
        <v>68</v>
      </c>
    </row>
    <row r="45" spans="1:19" s="9" customFormat="1" ht="20.25" customHeight="1" x14ac:dyDescent="0.15">
      <c r="B45" s="17" t="s">
        <v>69</v>
      </c>
    </row>
    <row r="46" spans="1:19" s="9" customFormat="1" ht="20.25" customHeight="1" x14ac:dyDescent="0.15">
      <c r="B46" s="17" t="s">
        <v>70</v>
      </c>
    </row>
    <row r="47" spans="1:19" s="9" customFormat="1" ht="20.25" customHeight="1" x14ac:dyDescent="0.15">
      <c r="B47" s="17" t="s">
        <v>71</v>
      </c>
    </row>
    <row r="48" spans="1:19" s="9" customFormat="1" ht="20.25" customHeight="1" x14ac:dyDescent="0.15">
      <c r="B48" s="17" t="s">
        <v>72</v>
      </c>
    </row>
    <row r="49" spans="1:19" s="9" customFormat="1" ht="20.25" customHeight="1" x14ac:dyDescent="0.15">
      <c r="B49" s="17" t="s">
        <v>73</v>
      </c>
    </row>
    <row r="50" spans="1:19" s="9" customFormat="1" ht="20.25" customHeight="1" x14ac:dyDescent="0.15"/>
    <row r="51" spans="1:19" s="9" customFormat="1" ht="20.25" customHeight="1" x14ac:dyDescent="0.15">
      <c r="B51" s="17" t="s">
        <v>74</v>
      </c>
    </row>
    <row r="52" spans="1:19" s="9" customFormat="1" ht="20.25" customHeight="1" x14ac:dyDescent="0.15">
      <c r="B52" s="17" t="s">
        <v>75</v>
      </c>
    </row>
    <row r="53" spans="1:19" s="9" customFormat="1" ht="20.25" customHeight="1" x14ac:dyDescent="0.15">
      <c r="B53" s="17" t="s">
        <v>76</v>
      </c>
    </row>
    <row r="54" spans="1:19" s="9" customFormat="1" ht="42" customHeight="1" x14ac:dyDescent="0.15">
      <c r="B54" s="488" t="s">
        <v>571</v>
      </c>
      <c r="C54" s="488"/>
      <c r="D54" s="488"/>
      <c r="E54" s="488"/>
      <c r="F54" s="488"/>
      <c r="G54" s="488"/>
      <c r="H54" s="488"/>
      <c r="I54" s="488"/>
      <c r="J54" s="488"/>
      <c r="K54" s="488"/>
      <c r="L54" s="488"/>
      <c r="M54" s="488"/>
      <c r="N54" s="488"/>
      <c r="O54" s="488"/>
      <c r="P54" s="488"/>
      <c r="Q54" s="488"/>
      <c r="S54" s="10"/>
    </row>
    <row r="55" spans="1:19" s="9" customFormat="1" ht="20.25" customHeight="1" x14ac:dyDescent="0.15">
      <c r="B55" s="486" t="s">
        <v>77</v>
      </c>
      <c r="C55" s="486"/>
      <c r="D55" s="486"/>
      <c r="E55" s="486"/>
      <c r="F55" s="486"/>
      <c r="G55" s="486"/>
      <c r="S55" s="10"/>
    </row>
    <row r="56" spans="1:19" s="9" customFormat="1" ht="20.25" customHeight="1" x14ac:dyDescent="0.15">
      <c r="B56" s="17" t="s">
        <v>78</v>
      </c>
      <c r="C56" s="8"/>
      <c r="D56" s="8"/>
      <c r="E56" s="8"/>
      <c r="S56" s="10"/>
    </row>
    <row r="57" spans="1:19" s="9" customFormat="1" ht="20.25" customHeight="1" x14ac:dyDescent="0.15">
      <c r="B57" s="17" t="s">
        <v>79</v>
      </c>
      <c r="C57" s="8"/>
      <c r="D57" s="8"/>
      <c r="E57" s="8"/>
      <c r="S57" s="10"/>
    </row>
    <row r="58" spans="1:19" s="9" customFormat="1" ht="35.25" customHeight="1" x14ac:dyDescent="0.15">
      <c r="B58" s="488" t="s">
        <v>572</v>
      </c>
      <c r="C58" s="488"/>
      <c r="D58" s="488"/>
      <c r="E58" s="488"/>
      <c r="F58" s="488"/>
      <c r="G58" s="488"/>
      <c r="H58" s="488"/>
      <c r="I58" s="488"/>
      <c r="J58" s="488"/>
      <c r="K58" s="488"/>
      <c r="L58" s="488"/>
      <c r="M58" s="488"/>
      <c r="N58" s="488"/>
      <c r="O58" s="488"/>
      <c r="P58" s="488"/>
      <c r="Q58" s="488"/>
      <c r="S58" s="10"/>
    </row>
    <row r="59" spans="1:19" s="9" customFormat="1" ht="20.25" customHeight="1" x14ac:dyDescent="0.15">
      <c r="B59" s="487" t="s">
        <v>573</v>
      </c>
      <c r="C59" s="487"/>
      <c r="D59" s="487"/>
      <c r="E59" s="487"/>
      <c r="F59" s="487"/>
      <c r="G59" s="487"/>
      <c r="H59" s="487"/>
      <c r="I59" s="487"/>
      <c r="J59" s="487"/>
      <c r="K59" s="487"/>
      <c r="L59" s="487"/>
      <c r="M59" s="487"/>
      <c r="S59" s="10"/>
    </row>
    <row r="60" spans="1:19" s="9" customFormat="1" ht="20.25" customHeight="1" x14ac:dyDescent="0.15">
      <c r="B60" s="486" t="s">
        <v>574</v>
      </c>
      <c r="C60" s="486"/>
      <c r="D60" s="486"/>
      <c r="E60" s="486"/>
      <c r="F60" s="486"/>
      <c r="G60" s="486"/>
      <c r="S60" s="10"/>
    </row>
    <row r="61" spans="1:19" ht="20.25" customHeight="1" x14ac:dyDescent="0.15">
      <c r="A61" s="349"/>
      <c r="B61" s="17" t="s">
        <v>80</v>
      </c>
      <c r="C61" s="350"/>
      <c r="D61" s="350"/>
      <c r="E61" s="350"/>
      <c r="F61" s="350"/>
      <c r="G61" s="350"/>
      <c r="H61" s="350"/>
      <c r="I61" s="350"/>
      <c r="J61" s="350"/>
      <c r="K61" s="350"/>
    </row>
    <row r="62" spans="1:19" s="9" customFormat="1" ht="20.25" customHeight="1" x14ac:dyDescent="0.15">
      <c r="B62" s="486" t="s">
        <v>81</v>
      </c>
      <c r="C62" s="486"/>
      <c r="D62" s="486"/>
      <c r="E62" s="486"/>
      <c r="F62" s="486"/>
      <c r="G62" s="486"/>
      <c r="S62" s="10"/>
    </row>
    <row r="63" spans="1:19" s="9" customFormat="1" ht="20.25" customHeight="1" x14ac:dyDescent="0.15">
      <c r="B63" s="486" t="s">
        <v>82</v>
      </c>
      <c r="C63" s="486"/>
      <c r="D63" s="486"/>
      <c r="E63" s="486"/>
      <c r="F63" s="486"/>
      <c r="G63" s="486"/>
      <c r="S63" s="10"/>
    </row>
    <row r="64" spans="1:19" s="9" customFormat="1" ht="20.25" customHeight="1" x14ac:dyDescent="0.15">
      <c r="B64" s="486" t="s">
        <v>83</v>
      </c>
      <c r="C64" s="486"/>
      <c r="D64" s="486"/>
      <c r="E64" s="486"/>
      <c r="F64" s="486"/>
      <c r="G64" s="486"/>
      <c r="S64" s="10"/>
    </row>
    <row r="65" spans="1:19" s="9" customFormat="1" ht="20.25" customHeight="1" x14ac:dyDescent="0.15">
      <c r="B65" s="486" t="s">
        <v>84</v>
      </c>
      <c r="C65" s="486"/>
      <c r="D65" s="486"/>
      <c r="E65" s="486"/>
      <c r="F65" s="486"/>
      <c r="G65" s="486"/>
      <c r="S65" s="10"/>
    </row>
    <row r="66" spans="1:19" s="9" customFormat="1" ht="20.25" customHeight="1" x14ac:dyDescent="0.15">
      <c r="B66" s="486" t="s">
        <v>85</v>
      </c>
      <c r="C66" s="486"/>
      <c r="D66" s="486"/>
      <c r="E66" s="486"/>
      <c r="F66" s="486"/>
      <c r="G66" s="486"/>
      <c r="H66" s="486"/>
      <c r="I66" s="486"/>
      <c r="J66" s="486"/>
      <c r="K66" s="486"/>
      <c r="L66" s="486"/>
      <c r="M66" s="486"/>
      <c r="N66" s="486"/>
      <c r="O66" s="486"/>
      <c r="P66" s="486"/>
      <c r="Q66" s="486"/>
      <c r="S66" s="10"/>
    </row>
    <row r="67" spans="1:19" s="9" customFormat="1" ht="20.25" customHeight="1" x14ac:dyDescent="0.15">
      <c r="B67" s="486" t="s">
        <v>575</v>
      </c>
      <c r="C67" s="486"/>
      <c r="D67" s="486"/>
      <c r="E67" s="486"/>
      <c r="F67" s="486"/>
      <c r="G67" s="486"/>
      <c r="H67" s="486"/>
      <c r="I67" s="486"/>
      <c r="J67" s="486"/>
      <c r="K67" s="486"/>
      <c r="L67" s="486"/>
      <c r="M67" s="486"/>
      <c r="N67" s="486"/>
      <c r="O67" s="486"/>
      <c r="P67" s="486"/>
      <c r="Q67" s="486"/>
      <c r="S67" s="10"/>
    </row>
    <row r="68" spans="1:19" s="9" customFormat="1" ht="20.25" customHeight="1" x14ac:dyDescent="0.15">
      <c r="B68" s="486" t="s">
        <v>576</v>
      </c>
      <c r="C68" s="486"/>
      <c r="D68" s="486"/>
      <c r="E68" s="486"/>
      <c r="F68" s="486"/>
      <c r="G68" s="486"/>
      <c r="H68" s="486"/>
      <c r="I68" s="486"/>
      <c r="J68" s="486"/>
      <c r="K68" s="486"/>
      <c r="L68" s="486"/>
      <c r="M68" s="486"/>
      <c r="N68" s="486"/>
      <c r="O68" s="486"/>
      <c r="P68" s="486"/>
      <c r="Q68" s="486"/>
      <c r="S68" s="10"/>
    </row>
    <row r="69" spans="1:19" s="9" customFormat="1" ht="20.25" customHeight="1" x14ac:dyDescent="0.15">
      <c r="B69" s="17" t="s">
        <v>86</v>
      </c>
    </row>
    <row r="70" spans="1:19" s="7" customFormat="1" ht="20.25" customHeight="1" x14ac:dyDescent="0.15">
      <c r="A70" s="270"/>
      <c r="B70" s="17" t="s">
        <v>87</v>
      </c>
      <c r="C70" s="9"/>
      <c r="D70" s="9"/>
      <c r="E70" s="9"/>
    </row>
    <row r="71" spans="1:19" s="7" customFormat="1" ht="20.25" customHeight="1" x14ac:dyDescent="0.15">
      <c r="A71" s="270"/>
      <c r="B71" s="17" t="s">
        <v>88</v>
      </c>
      <c r="C71" s="9"/>
      <c r="D71" s="9"/>
      <c r="E71" s="9"/>
    </row>
    <row r="72" spans="1:19" ht="20.25" customHeight="1" x14ac:dyDescent="0.15">
      <c r="A72" s="349"/>
      <c r="B72" s="17" t="s">
        <v>89</v>
      </c>
      <c r="C72" s="7"/>
      <c r="D72" s="7"/>
      <c r="E72" s="7"/>
      <c r="F72" s="350"/>
      <c r="G72" s="350"/>
      <c r="H72" s="350"/>
      <c r="I72" s="350"/>
      <c r="J72" s="350"/>
      <c r="K72" s="350"/>
    </row>
    <row r="73" spans="1:19" ht="20.25" customHeight="1" x14ac:dyDescent="0.15">
      <c r="A73" s="349"/>
      <c r="B73" s="17"/>
      <c r="C73" s="7"/>
      <c r="D73" s="7"/>
      <c r="E73" s="7"/>
      <c r="F73" s="350"/>
      <c r="G73" s="350"/>
      <c r="H73" s="350"/>
      <c r="I73" s="350"/>
      <c r="J73" s="350"/>
      <c r="K73" s="350"/>
    </row>
    <row r="74" spans="1:19" ht="20.25" customHeight="1" x14ac:dyDescent="0.15">
      <c r="B74" s="348" t="s">
        <v>90</v>
      </c>
      <c r="C74" s="7"/>
      <c r="D74" s="7"/>
      <c r="E74" s="7"/>
    </row>
    <row r="75" spans="1:19" ht="20.25" customHeight="1" x14ac:dyDescent="0.15">
      <c r="C75" s="350"/>
      <c r="D75" s="350"/>
      <c r="E75" s="350"/>
    </row>
    <row r="76" spans="1:19" ht="20.25" customHeight="1" x14ac:dyDescent="0.15">
      <c r="B76" s="17" t="s">
        <v>91</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4"/>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E636-B1C3-4C7F-8177-0B2B5E5ACC80}">
  <sheetPr>
    <tabColor rgb="FFFFFF00"/>
    <pageSetUpPr fitToPage="1"/>
  </sheetPr>
  <dimension ref="A2:AF17"/>
  <sheetViews>
    <sheetView view="pageBreakPreview" zoomScale="70" zoomScaleNormal="100" zoomScaleSheetLayoutView="70" workbookViewId="0">
      <selection activeCell="L31" sqref="L31"/>
    </sheetView>
  </sheetViews>
  <sheetFormatPr defaultRowHeight="13.5"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4" width="5.25" style="2" customWidth="1"/>
    <col min="25" max="32" width="4.875" style="2" customWidth="1"/>
    <col min="33" max="33" width="13.375"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80" width="5.25" style="2" customWidth="1"/>
    <col min="281" max="288" width="4.875" style="2" customWidth="1"/>
    <col min="289" max="289" width="13.375"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6" width="5.25" style="2" customWidth="1"/>
    <col min="537" max="544" width="4.875" style="2" customWidth="1"/>
    <col min="545" max="545" width="13.375"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2" width="5.25" style="2" customWidth="1"/>
    <col min="793" max="800" width="4.875" style="2" customWidth="1"/>
    <col min="801" max="801" width="13.375"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8" width="5.25" style="2" customWidth="1"/>
    <col min="1049" max="1056" width="4.875" style="2" customWidth="1"/>
    <col min="1057" max="1057" width="13.375"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4" width="5.25" style="2" customWidth="1"/>
    <col min="1305" max="1312" width="4.875" style="2" customWidth="1"/>
    <col min="1313" max="1313" width="13.375"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60" width="5.25" style="2" customWidth="1"/>
    <col min="1561" max="1568" width="4.875" style="2" customWidth="1"/>
    <col min="1569" max="1569" width="13.375"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6" width="5.25" style="2" customWidth="1"/>
    <col min="1817" max="1824" width="4.875" style="2" customWidth="1"/>
    <col min="1825" max="1825" width="13.375"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2" width="5.25" style="2" customWidth="1"/>
    <col min="2073" max="2080" width="4.875" style="2" customWidth="1"/>
    <col min="2081" max="2081" width="13.375"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8" width="5.25" style="2" customWidth="1"/>
    <col min="2329" max="2336" width="4.875" style="2" customWidth="1"/>
    <col min="2337" max="2337" width="13.375"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4" width="5.25" style="2" customWidth="1"/>
    <col min="2585" max="2592" width="4.875" style="2" customWidth="1"/>
    <col min="2593" max="2593" width="13.375"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40" width="5.25" style="2" customWidth="1"/>
    <col min="2841" max="2848" width="4.875" style="2" customWidth="1"/>
    <col min="2849" max="2849" width="13.375"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6" width="5.25" style="2" customWidth="1"/>
    <col min="3097" max="3104" width="4.875" style="2" customWidth="1"/>
    <col min="3105" max="3105" width="13.375"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2" width="5.25" style="2" customWidth="1"/>
    <col min="3353" max="3360" width="4.875" style="2" customWidth="1"/>
    <col min="3361" max="3361" width="13.375"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8" width="5.25" style="2" customWidth="1"/>
    <col min="3609" max="3616" width="4.875" style="2" customWidth="1"/>
    <col min="3617" max="3617" width="13.375"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4" width="5.25" style="2" customWidth="1"/>
    <col min="3865" max="3872" width="4.875" style="2" customWidth="1"/>
    <col min="3873" max="3873" width="13.375"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20" width="5.25" style="2" customWidth="1"/>
    <col min="4121" max="4128" width="4.875" style="2" customWidth="1"/>
    <col min="4129" max="4129" width="13.375"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6" width="5.25" style="2" customWidth="1"/>
    <col min="4377" max="4384" width="4.875" style="2" customWidth="1"/>
    <col min="4385" max="4385" width="13.375"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2" width="5.25" style="2" customWidth="1"/>
    <col min="4633" max="4640" width="4.875" style="2" customWidth="1"/>
    <col min="4641" max="4641" width="13.375"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8" width="5.25" style="2" customWidth="1"/>
    <col min="4889" max="4896" width="4.875" style="2" customWidth="1"/>
    <col min="4897" max="4897" width="13.375"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4" width="5.25" style="2" customWidth="1"/>
    <col min="5145" max="5152" width="4.875" style="2" customWidth="1"/>
    <col min="5153" max="5153" width="13.375"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400" width="5.25" style="2" customWidth="1"/>
    <col min="5401" max="5408" width="4.875" style="2" customWidth="1"/>
    <col min="5409" max="5409" width="13.375"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6" width="5.25" style="2" customWidth="1"/>
    <col min="5657" max="5664" width="4.875" style="2" customWidth="1"/>
    <col min="5665" max="5665" width="13.375"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2" width="5.25" style="2" customWidth="1"/>
    <col min="5913" max="5920" width="4.875" style="2" customWidth="1"/>
    <col min="5921" max="5921" width="13.375"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8" width="5.25" style="2" customWidth="1"/>
    <col min="6169" max="6176" width="4.875" style="2" customWidth="1"/>
    <col min="6177" max="6177" width="13.375"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4" width="5.25" style="2" customWidth="1"/>
    <col min="6425" max="6432" width="4.875" style="2" customWidth="1"/>
    <col min="6433" max="6433" width="13.375"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80" width="5.25" style="2" customWidth="1"/>
    <col min="6681" max="6688" width="4.875" style="2" customWidth="1"/>
    <col min="6689" max="6689" width="13.375"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6" width="5.25" style="2" customWidth="1"/>
    <col min="6937" max="6944" width="4.875" style="2" customWidth="1"/>
    <col min="6945" max="6945" width="13.375"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2" width="5.25" style="2" customWidth="1"/>
    <col min="7193" max="7200" width="4.875" style="2" customWidth="1"/>
    <col min="7201" max="7201" width="13.375"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8" width="5.25" style="2" customWidth="1"/>
    <col min="7449" max="7456" width="4.875" style="2" customWidth="1"/>
    <col min="7457" max="7457" width="13.375"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4" width="5.25" style="2" customWidth="1"/>
    <col min="7705" max="7712" width="4.875" style="2" customWidth="1"/>
    <col min="7713" max="7713" width="13.375"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60" width="5.25" style="2" customWidth="1"/>
    <col min="7961" max="7968" width="4.875" style="2" customWidth="1"/>
    <col min="7969" max="7969" width="13.375"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6" width="5.25" style="2" customWidth="1"/>
    <col min="8217" max="8224" width="4.875" style="2" customWidth="1"/>
    <col min="8225" max="8225" width="13.375"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2" width="5.25" style="2" customWidth="1"/>
    <col min="8473" max="8480" width="4.875" style="2" customWidth="1"/>
    <col min="8481" max="8481" width="13.375"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8" width="5.25" style="2" customWidth="1"/>
    <col min="8729" max="8736" width="4.875" style="2" customWidth="1"/>
    <col min="8737" max="8737" width="13.375"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4" width="5.25" style="2" customWidth="1"/>
    <col min="8985" max="8992" width="4.875" style="2" customWidth="1"/>
    <col min="8993" max="8993" width="13.375"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40" width="5.25" style="2" customWidth="1"/>
    <col min="9241" max="9248" width="4.875" style="2" customWidth="1"/>
    <col min="9249" max="9249" width="13.375"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6" width="5.25" style="2" customWidth="1"/>
    <col min="9497" max="9504" width="4.875" style="2" customWidth="1"/>
    <col min="9505" max="9505" width="13.375"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2" width="5.25" style="2" customWidth="1"/>
    <col min="9753" max="9760" width="4.875" style="2" customWidth="1"/>
    <col min="9761" max="9761" width="13.375"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8" width="5.25" style="2" customWidth="1"/>
    <col min="10009" max="10016" width="4.875" style="2" customWidth="1"/>
    <col min="10017" max="10017" width="13.375"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4" width="5.25" style="2" customWidth="1"/>
    <col min="10265" max="10272" width="4.875" style="2" customWidth="1"/>
    <col min="10273" max="10273" width="13.375"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20" width="5.25" style="2" customWidth="1"/>
    <col min="10521" max="10528" width="4.875" style="2" customWidth="1"/>
    <col min="10529" max="10529" width="13.375"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6" width="5.25" style="2" customWidth="1"/>
    <col min="10777" max="10784" width="4.875" style="2" customWidth="1"/>
    <col min="10785" max="10785" width="13.375"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2" width="5.25" style="2" customWidth="1"/>
    <col min="11033" max="11040" width="4.875" style="2" customWidth="1"/>
    <col min="11041" max="11041" width="13.375"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8" width="5.25" style="2" customWidth="1"/>
    <col min="11289" max="11296" width="4.875" style="2" customWidth="1"/>
    <col min="11297" max="11297" width="13.375"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4" width="5.25" style="2" customWidth="1"/>
    <col min="11545" max="11552" width="4.875" style="2" customWidth="1"/>
    <col min="11553" max="11553" width="13.375"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800" width="5.25" style="2" customWidth="1"/>
    <col min="11801" max="11808" width="4.875" style="2" customWidth="1"/>
    <col min="11809" max="11809" width="13.375"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6" width="5.25" style="2" customWidth="1"/>
    <col min="12057" max="12064" width="4.875" style="2" customWidth="1"/>
    <col min="12065" max="12065" width="13.375"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2" width="5.25" style="2" customWidth="1"/>
    <col min="12313" max="12320" width="4.875" style="2" customWidth="1"/>
    <col min="12321" max="12321" width="13.375"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8" width="5.25" style="2" customWidth="1"/>
    <col min="12569" max="12576" width="4.875" style="2" customWidth="1"/>
    <col min="12577" max="12577" width="13.375"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4" width="5.25" style="2" customWidth="1"/>
    <col min="12825" max="12832" width="4.875" style="2" customWidth="1"/>
    <col min="12833" max="12833" width="13.375"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80" width="5.25" style="2" customWidth="1"/>
    <col min="13081" max="13088" width="4.875" style="2" customWidth="1"/>
    <col min="13089" max="13089" width="13.375"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6" width="5.25" style="2" customWidth="1"/>
    <col min="13337" max="13344" width="4.875" style="2" customWidth="1"/>
    <col min="13345" max="13345" width="13.375"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2" width="5.25" style="2" customWidth="1"/>
    <col min="13593" max="13600" width="4.875" style="2" customWidth="1"/>
    <col min="13601" max="13601" width="13.375"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8" width="5.25" style="2" customWidth="1"/>
    <col min="13849" max="13856" width="4.875" style="2" customWidth="1"/>
    <col min="13857" max="13857" width="13.375"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4" width="5.25" style="2" customWidth="1"/>
    <col min="14105" max="14112" width="4.875" style="2" customWidth="1"/>
    <col min="14113" max="14113" width="13.375"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60" width="5.25" style="2" customWidth="1"/>
    <col min="14361" max="14368" width="4.875" style="2" customWidth="1"/>
    <col min="14369" max="14369" width="13.375"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6" width="5.25" style="2" customWidth="1"/>
    <col min="14617" max="14624" width="4.875" style="2" customWidth="1"/>
    <col min="14625" max="14625" width="13.375"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2" width="5.25" style="2" customWidth="1"/>
    <col min="14873" max="14880" width="4.875" style="2" customWidth="1"/>
    <col min="14881" max="14881" width="13.375"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8" width="5.25" style="2" customWidth="1"/>
    <col min="15129" max="15136" width="4.875" style="2" customWidth="1"/>
    <col min="15137" max="15137" width="13.375"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4" width="5.25" style="2" customWidth="1"/>
    <col min="15385" max="15392" width="4.875" style="2" customWidth="1"/>
    <col min="15393" max="15393" width="13.375"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40" width="5.25" style="2" customWidth="1"/>
    <col min="15641" max="15648" width="4.875" style="2" customWidth="1"/>
    <col min="15649" max="15649" width="13.375"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6" width="5.25" style="2" customWidth="1"/>
    <col min="15897" max="15904" width="4.875" style="2" customWidth="1"/>
    <col min="15905" max="15905" width="13.375"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2" width="5.25" style="2" customWidth="1"/>
    <col min="16153" max="16160" width="4.875" style="2" customWidth="1"/>
    <col min="16161" max="16161" width="13.375" style="2" bestFit="1" customWidth="1"/>
    <col min="16162" max="16384" width="9" style="2"/>
  </cols>
  <sheetData>
    <row r="2" spans="1:32" ht="20.25" customHeight="1" x14ac:dyDescent="0.15">
      <c r="A2" s="353" t="s">
        <v>577</v>
      </c>
      <c r="B2" s="353"/>
    </row>
    <row r="3" spans="1:32" ht="20.25" customHeight="1" x14ac:dyDescent="0.15">
      <c r="A3" s="448" t="s">
        <v>578</v>
      </c>
      <c r="B3" s="448"/>
      <c r="C3" s="448"/>
      <c r="D3" s="448"/>
      <c r="E3" s="448"/>
      <c r="F3" s="448"/>
      <c r="G3" s="448"/>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row>
    <row r="4" spans="1:32" ht="20.25" customHeight="1" x14ac:dyDescent="0.15"/>
    <row r="5" spans="1:32" ht="30" customHeight="1" x14ac:dyDescent="0.15">
      <c r="S5" s="449" t="s">
        <v>1</v>
      </c>
      <c r="T5" s="450"/>
      <c r="U5" s="450"/>
      <c r="V5" s="451"/>
      <c r="W5" s="354"/>
      <c r="X5" s="277"/>
      <c r="Y5" s="277"/>
      <c r="Z5" s="277"/>
      <c r="AA5" s="277"/>
      <c r="AB5" s="277"/>
      <c r="AC5" s="277"/>
      <c r="AD5" s="277"/>
      <c r="AE5" s="277"/>
      <c r="AF5" s="275"/>
    </row>
    <row r="6" spans="1:32" ht="20.25" customHeight="1" x14ac:dyDescent="0.15"/>
    <row r="7" spans="1:32" ht="17.25" customHeight="1" x14ac:dyDescent="0.15">
      <c r="A7" s="449" t="s">
        <v>579</v>
      </c>
      <c r="B7" s="450"/>
      <c r="C7" s="451"/>
      <c r="D7" s="449" t="s">
        <v>3</v>
      </c>
      <c r="E7" s="451"/>
      <c r="F7" s="449" t="s">
        <v>4</v>
      </c>
      <c r="G7" s="451"/>
      <c r="H7" s="449" t="s">
        <v>580</v>
      </c>
      <c r="I7" s="450"/>
      <c r="J7" s="450"/>
      <c r="K7" s="450"/>
      <c r="L7" s="450"/>
      <c r="M7" s="450"/>
      <c r="N7" s="450"/>
      <c r="O7" s="450"/>
      <c r="P7" s="450"/>
      <c r="Q7" s="450"/>
      <c r="R7" s="450"/>
      <c r="S7" s="450"/>
      <c r="T7" s="450"/>
      <c r="U7" s="450"/>
      <c r="V7" s="450"/>
      <c r="W7" s="450"/>
      <c r="X7" s="451"/>
      <c r="Y7" s="449" t="s">
        <v>6</v>
      </c>
      <c r="Z7" s="450"/>
      <c r="AA7" s="450"/>
      <c r="AB7" s="451"/>
      <c r="AC7" s="449" t="s">
        <v>7</v>
      </c>
      <c r="AD7" s="450"/>
      <c r="AE7" s="450"/>
      <c r="AF7" s="451"/>
    </row>
    <row r="8" spans="1:32" ht="18.75" customHeight="1" x14ac:dyDescent="0.15">
      <c r="A8" s="452" t="s">
        <v>8</v>
      </c>
      <c r="B8" s="453"/>
      <c r="C8" s="454"/>
      <c r="D8" s="278"/>
      <c r="E8" s="355"/>
      <c r="F8" s="356"/>
      <c r="G8" s="355"/>
      <c r="H8" s="458" t="s">
        <v>9</v>
      </c>
      <c r="I8" s="357" t="s">
        <v>10</v>
      </c>
      <c r="J8" s="279" t="s">
        <v>11</v>
      </c>
      <c r="K8" s="280"/>
      <c r="L8" s="280"/>
      <c r="M8" s="357" t="s">
        <v>10</v>
      </c>
      <c r="N8" s="279" t="s">
        <v>12</v>
      </c>
      <c r="O8" s="280"/>
      <c r="P8" s="280"/>
      <c r="Q8" s="357" t="s">
        <v>10</v>
      </c>
      <c r="R8" s="279" t="s">
        <v>13</v>
      </c>
      <c r="S8" s="280"/>
      <c r="T8" s="280"/>
      <c r="U8" s="357" t="s">
        <v>10</v>
      </c>
      <c r="V8" s="279" t="s">
        <v>14</v>
      </c>
      <c r="W8" s="280"/>
      <c r="X8" s="281"/>
      <c r="Y8" s="442"/>
      <c r="Z8" s="443"/>
      <c r="AA8" s="443"/>
      <c r="AB8" s="444"/>
      <c r="AC8" s="442"/>
      <c r="AD8" s="443"/>
      <c r="AE8" s="443"/>
      <c r="AF8" s="444"/>
    </row>
    <row r="9" spans="1:32" ht="18.75" customHeight="1" x14ac:dyDescent="0.15">
      <c r="A9" s="489"/>
      <c r="B9" s="490"/>
      <c r="C9" s="491"/>
      <c r="D9" s="358"/>
      <c r="E9" s="359"/>
      <c r="F9" s="360"/>
      <c r="G9" s="359"/>
      <c r="H9" s="492"/>
      <c r="I9" s="361" t="s">
        <v>10</v>
      </c>
      <c r="J9" s="362" t="s">
        <v>15</v>
      </c>
      <c r="K9" s="363"/>
      <c r="L9" s="363"/>
      <c r="M9" s="364" t="s">
        <v>10</v>
      </c>
      <c r="N9" s="362" t="s">
        <v>16</v>
      </c>
      <c r="O9" s="363"/>
      <c r="P9" s="363"/>
      <c r="Q9" s="364" t="s">
        <v>10</v>
      </c>
      <c r="R9" s="362" t="s">
        <v>17</v>
      </c>
      <c r="S9" s="363"/>
      <c r="T9" s="363"/>
      <c r="U9" s="364" t="s">
        <v>10</v>
      </c>
      <c r="V9" s="362" t="s">
        <v>18</v>
      </c>
      <c r="W9" s="363"/>
      <c r="X9" s="365"/>
      <c r="Y9" s="493"/>
      <c r="Z9" s="494"/>
      <c r="AA9" s="494"/>
      <c r="AB9" s="495"/>
      <c r="AC9" s="493"/>
      <c r="AD9" s="494"/>
      <c r="AE9" s="494"/>
      <c r="AF9" s="495"/>
    </row>
    <row r="10" spans="1:32" ht="19.5" customHeight="1" x14ac:dyDescent="0.15">
      <c r="A10" s="496" t="s">
        <v>10</v>
      </c>
      <c r="B10" s="498">
        <v>46</v>
      </c>
      <c r="C10" s="500" t="s">
        <v>581</v>
      </c>
      <c r="D10" s="496" t="s">
        <v>10</v>
      </c>
      <c r="E10" s="502" t="s">
        <v>582</v>
      </c>
      <c r="F10" s="366"/>
      <c r="G10" s="367"/>
      <c r="H10" s="475" t="s">
        <v>558</v>
      </c>
      <c r="I10" s="477" t="s">
        <v>10</v>
      </c>
      <c r="J10" s="479" t="s">
        <v>21</v>
      </c>
      <c r="K10" s="479"/>
      <c r="L10" s="481" t="s">
        <v>10</v>
      </c>
      <c r="M10" s="479" t="s">
        <v>25</v>
      </c>
      <c r="N10" s="479"/>
      <c r="O10" s="368"/>
      <c r="P10" s="368"/>
      <c r="Q10" s="369"/>
      <c r="R10" s="370"/>
      <c r="S10" s="369"/>
      <c r="T10" s="369"/>
      <c r="U10" s="369"/>
      <c r="V10" s="370"/>
      <c r="W10" s="370"/>
      <c r="X10" s="371"/>
      <c r="Y10" s="372" t="s">
        <v>10</v>
      </c>
      <c r="Z10" s="294" t="s">
        <v>583</v>
      </c>
      <c r="AA10" s="373"/>
      <c r="AB10" s="374"/>
      <c r="AC10" s="460"/>
      <c r="AD10" s="461"/>
      <c r="AE10" s="461"/>
      <c r="AF10" s="462"/>
    </row>
    <row r="11" spans="1:32" ht="19.5" customHeight="1" x14ac:dyDescent="0.15">
      <c r="A11" s="497"/>
      <c r="B11" s="499"/>
      <c r="C11" s="501"/>
      <c r="D11" s="497"/>
      <c r="E11" s="503"/>
      <c r="F11" s="376"/>
      <c r="G11" s="377"/>
      <c r="H11" s="504"/>
      <c r="I11" s="505"/>
      <c r="J11" s="506"/>
      <c r="K11" s="506"/>
      <c r="L11" s="507"/>
      <c r="M11" s="506"/>
      <c r="N11" s="506"/>
      <c r="O11" s="378"/>
      <c r="P11" s="307"/>
      <c r="Q11" s="305"/>
      <c r="R11" s="379"/>
      <c r="S11" s="379"/>
      <c r="T11" s="379"/>
      <c r="U11" s="379"/>
      <c r="V11" s="379"/>
      <c r="W11" s="379"/>
      <c r="X11" s="337"/>
      <c r="Y11" s="375" t="s">
        <v>10</v>
      </c>
      <c r="Z11" s="307" t="s">
        <v>20</v>
      </c>
      <c r="AA11" s="380"/>
      <c r="AB11" s="381"/>
      <c r="AC11" s="463"/>
      <c r="AD11" s="464"/>
      <c r="AE11" s="464"/>
      <c r="AF11" s="465"/>
    </row>
    <row r="12" spans="1:32" ht="18.75" customHeight="1" x14ac:dyDescent="0.15">
      <c r="A12" s="284"/>
      <c r="B12" s="285"/>
      <c r="C12" s="286"/>
      <c r="D12" s="287"/>
      <c r="E12" s="288"/>
      <c r="F12" s="289"/>
      <c r="G12" s="293"/>
      <c r="H12" s="382" t="s">
        <v>584</v>
      </c>
      <c r="I12" s="383" t="s">
        <v>10</v>
      </c>
      <c r="J12" s="384" t="s">
        <v>21</v>
      </c>
      <c r="K12" s="385"/>
      <c r="L12" s="386" t="s">
        <v>10</v>
      </c>
      <c r="M12" s="384" t="s">
        <v>25</v>
      </c>
      <c r="N12" s="385"/>
      <c r="O12" s="385"/>
      <c r="P12" s="385"/>
      <c r="Q12" s="385"/>
      <c r="R12" s="385"/>
      <c r="S12" s="385"/>
      <c r="T12" s="385"/>
      <c r="U12" s="385"/>
      <c r="V12" s="385"/>
      <c r="W12" s="385"/>
      <c r="X12" s="387"/>
      <c r="Y12" s="291" t="s">
        <v>10</v>
      </c>
      <c r="Z12" s="294" t="s">
        <v>583</v>
      </c>
      <c r="AA12" s="294"/>
      <c r="AB12" s="295"/>
      <c r="AC12" s="460"/>
      <c r="AD12" s="461"/>
      <c r="AE12" s="461"/>
      <c r="AF12" s="462"/>
    </row>
    <row r="13" spans="1:32" ht="18.75" customHeight="1" x14ac:dyDescent="0.15">
      <c r="A13" s="296"/>
      <c r="B13" s="297"/>
      <c r="C13" s="298"/>
      <c r="D13" s="299"/>
      <c r="E13" s="300"/>
      <c r="F13" s="301"/>
      <c r="G13" s="306"/>
      <c r="H13" s="469" t="s">
        <v>585</v>
      </c>
      <c r="I13" s="510" t="s">
        <v>10</v>
      </c>
      <c r="J13" s="473" t="s">
        <v>26</v>
      </c>
      <c r="K13" s="473"/>
      <c r="L13" s="473"/>
      <c r="M13" s="510" t="s">
        <v>10</v>
      </c>
      <c r="N13" s="473" t="s">
        <v>27</v>
      </c>
      <c r="O13" s="473"/>
      <c r="P13" s="473"/>
      <c r="Q13" s="317"/>
      <c r="R13" s="317"/>
      <c r="S13" s="317"/>
      <c r="T13" s="317"/>
      <c r="U13" s="317"/>
      <c r="V13" s="317"/>
      <c r="W13" s="317"/>
      <c r="X13" s="318"/>
      <c r="Y13" s="304" t="s">
        <v>10</v>
      </c>
      <c r="Z13" s="307" t="s">
        <v>20</v>
      </c>
      <c r="AA13" s="315"/>
      <c r="AB13" s="308"/>
      <c r="AC13" s="463"/>
      <c r="AD13" s="464"/>
      <c r="AE13" s="464"/>
      <c r="AF13" s="465"/>
    </row>
    <row r="14" spans="1:32" ht="18.75" customHeight="1" x14ac:dyDescent="0.15">
      <c r="A14" s="375" t="s">
        <v>10</v>
      </c>
      <c r="B14" s="297">
        <v>46</v>
      </c>
      <c r="C14" s="298" t="s">
        <v>581</v>
      </c>
      <c r="D14" s="375" t="s">
        <v>10</v>
      </c>
      <c r="E14" s="300" t="s">
        <v>586</v>
      </c>
      <c r="F14" s="301"/>
      <c r="G14" s="306"/>
      <c r="H14" s="470"/>
      <c r="I14" s="511"/>
      <c r="J14" s="474"/>
      <c r="K14" s="474"/>
      <c r="L14" s="474"/>
      <c r="M14" s="511"/>
      <c r="N14" s="474"/>
      <c r="O14" s="474"/>
      <c r="P14" s="474"/>
      <c r="Q14" s="319"/>
      <c r="R14" s="319"/>
      <c r="S14" s="319"/>
      <c r="T14" s="319"/>
      <c r="U14" s="319"/>
      <c r="V14" s="319"/>
      <c r="W14" s="319"/>
      <c r="X14" s="320"/>
      <c r="Y14" s="321"/>
      <c r="Z14" s="315"/>
      <c r="AA14" s="315"/>
      <c r="AB14" s="308"/>
      <c r="AC14" s="463"/>
      <c r="AD14" s="464"/>
      <c r="AE14" s="464"/>
      <c r="AF14" s="465"/>
    </row>
    <row r="15" spans="1:32" ht="18.75" customHeight="1" x14ac:dyDescent="0.15">
      <c r="A15" s="296"/>
      <c r="B15" s="297"/>
      <c r="C15" s="298"/>
      <c r="D15" s="299"/>
      <c r="E15" s="300"/>
      <c r="F15" s="301"/>
      <c r="G15" s="306"/>
      <c r="H15" s="469" t="s">
        <v>587</v>
      </c>
      <c r="I15" s="508" t="s">
        <v>10</v>
      </c>
      <c r="J15" s="473" t="s">
        <v>26</v>
      </c>
      <c r="K15" s="473"/>
      <c r="L15" s="473"/>
      <c r="M15" s="510" t="s">
        <v>10</v>
      </c>
      <c r="N15" s="473" t="s">
        <v>33</v>
      </c>
      <c r="O15" s="473"/>
      <c r="P15" s="473"/>
      <c r="Q15" s="317"/>
      <c r="R15" s="317"/>
      <c r="S15" s="317"/>
      <c r="T15" s="317"/>
      <c r="U15" s="317"/>
      <c r="V15" s="317"/>
      <c r="W15" s="317"/>
      <c r="X15" s="318"/>
      <c r="Y15" s="321"/>
      <c r="Z15" s="315"/>
      <c r="AA15" s="315"/>
      <c r="AB15" s="308"/>
      <c r="AC15" s="463"/>
      <c r="AD15" s="464"/>
      <c r="AE15" s="464"/>
      <c r="AF15" s="465"/>
    </row>
    <row r="16" spans="1:32" ht="18.75" customHeight="1" x14ac:dyDescent="0.15">
      <c r="A16" s="296"/>
      <c r="B16" s="297"/>
      <c r="C16" s="298"/>
      <c r="D16" s="299"/>
      <c r="E16" s="300"/>
      <c r="F16" s="301"/>
      <c r="G16" s="306"/>
      <c r="H16" s="476"/>
      <c r="I16" s="509"/>
      <c r="J16" s="474"/>
      <c r="K16" s="474"/>
      <c r="L16" s="474"/>
      <c r="M16" s="511"/>
      <c r="N16" s="474"/>
      <c r="O16" s="474"/>
      <c r="P16" s="474"/>
      <c r="Q16" s="370"/>
      <c r="R16" s="388"/>
      <c r="S16" s="370"/>
      <c r="T16" s="388"/>
      <c r="U16" s="370"/>
      <c r="V16" s="370"/>
      <c r="W16" s="370"/>
      <c r="X16" s="389"/>
      <c r="Y16" s="321"/>
      <c r="Z16" s="315"/>
      <c r="AA16" s="315"/>
      <c r="AB16" s="308"/>
      <c r="AC16" s="463"/>
      <c r="AD16" s="464"/>
      <c r="AE16" s="464"/>
      <c r="AF16" s="465"/>
    </row>
    <row r="17" spans="1:32" ht="18.75" customHeight="1" x14ac:dyDescent="0.15">
      <c r="A17" s="331"/>
      <c r="B17" s="332"/>
      <c r="C17" s="333"/>
      <c r="D17" s="334"/>
      <c r="E17" s="335"/>
      <c r="F17" s="336"/>
      <c r="G17" s="337"/>
      <c r="H17" s="338" t="s">
        <v>558</v>
      </c>
      <c r="I17" s="339" t="s">
        <v>10</v>
      </c>
      <c r="J17" s="340" t="s">
        <v>21</v>
      </c>
      <c r="K17" s="340"/>
      <c r="L17" s="341" t="s">
        <v>10</v>
      </c>
      <c r="M17" s="340" t="s">
        <v>25</v>
      </c>
      <c r="N17" s="342"/>
      <c r="O17" s="390"/>
      <c r="P17" s="390"/>
      <c r="Q17" s="342"/>
      <c r="R17" s="391"/>
      <c r="S17" s="342"/>
      <c r="T17" s="391"/>
      <c r="U17" s="342"/>
      <c r="V17" s="342"/>
      <c r="W17" s="342"/>
      <c r="X17" s="392"/>
      <c r="Y17" s="345"/>
      <c r="Z17" s="346"/>
      <c r="AA17" s="346"/>
      <c r="AB17" s="347"/>
      <c r="AC17" s="466"/>
      <c r="AD17" s="467"/>
      <c r="AE17" s="467"/>
      <c r="AF17" s="468"/>
    </row>
  </sheetData>
  <mergeCells count="34">
    <mergeCell ref="H13:H14"/>
    <mergeCell ref="I13:I14"/>
    <mergeCell ref="J13:L14"/>
    <mergeCell ref="M13:M14"/>
    <mergeCell ref="N13:P14"/>
    <mergeCell ref="H15:H16"/>
    <mergeCell ref="I15:I16"/>
    <mergeCell ref="J15:L16"/>
    <mergeCell ref="M15:M16"/>
    <mergeCell ref="N15:P16"/>
    <mergeCell ref="AC12:AF17"/>
    <mergeCell ref="A8:C9"/>
    <mergeCell ref="H8:H9"/>
    <mergeCell ref="Y8:AB9"/>
    <mergeCell ref="AC8:AF9"/>
    <mergeCell ref="A10:A11"/>
    <mergeCell ref="B10:B11"/>
    <mergeCell ref="C10:C11"/>
    <mergeCell ref="D10:D11"/>
    <mergeCell ref="E10:E11"/>
    <mergeCell ref="H10:H11"/>
    <mergeCell ref="I10:I11"/>
    <mergeCell ref="J10:K11"/>
    <mergeCell ref="L10:L11"/>
    <mergeCell ref="M10:N11"/>
    <mergeCell ref="AC10:AF11"/>
    <mergeCell ref="A3:AF3"/>
    <mergeCell ref="S5:V5"/>
    <mergeCell ref="A7:C7"/>
    <mergeCell ref="D7:E7"/>
    <mergeCell ref="F7:G7"/>
    <mergeCell ref="H7:X7"/>
    <mergeCell ref="Y7:AB7"/>
    <mergeCell ref="AC7:AF7"/>
  </mergeCells>
  <phoneticPr fontId="4"/>
  <pageMargins left="0.7" right="0.7" top="0.75" bottom="0.75" header="0.3" footer="0.3"/>
  <pageSetup paperSize="9" scale="5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1FB80AB-A577-4F98-BC26-7B8C52E27F98}">
          <x14:formula1>
            <xm:f>"□,■"</xm:f>
          </x14:formula1>
          <xm:sqref>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I8:I9 JE8:JE9 TA8:TA9 ACW8:ACW9 AMS8:AMS9 AWO8:AWO9 BGK8:BGK9 BQG8:BQG9 CAC8:CAC9 CJY8:CJY9 CTU8:CTU9 DDQ8:DDQ9 DNM8:DNM9 DXI8:DXI9 EHE8:EHE9 ERA8:ERA9 FAW8:FAW9 FKS8:FKS9 FUO8:FUO9 GEK8:GEK9 GOG8:GOG9 GYC8:GYC9 HHY8:HHY9 HRU8:HRU9 IBQ8:IBQ9 ILM8:ILM9 IVI8:IVI9 JFE8:JFE9 JPA8:JPA9 JYW8:JYW9 KIS8:KIS9 KSO8:KSO9 LCK8:LCK9 LMG8:LMG9 LWC8:LWC9 MFY8:MFY9 MPU8:MPU9 MZQ8:MZQ9 NJM8:NJM9 NTI8:NTI9 ODE8:ODE9 ONA8:ONA9 OWW8:OWW9 PGS8:PGS9 PQO8:PQO9 QAK8:QAK9 QKG8:QKG9 QUC8:QUC9 RDY8:RDY9 RNU8:RNU9 RXQ8:RXQ9 SHM8:SHM9 SRI8:SRI9 TBE8:TBE9 TLA8:TLA9 TUW8:TUW9 UES8:UES9 UOO8:UOO9 UYK8:UYK9 VIG8:VIG9 VSC8:VSC9 WBY8:WBY9 WLU8:WLU9 WVQ8:WVQ9 I65544:I65545 JE65544:JE65545 TA65544:TA65545 ACW65544:ACW65545 AMS65544:AMS65545 AWO65544:AWO65545 BGK65544:BGK65545 BQG65544:BQG65545 CAC65544:CAC65545 CJY65544:CJY65545 CTU65544:CTU65545 DDQ65544:DDQ65545 DNM65544:DNM65545 DXI65544:DXI65545 EHE65544:EHE65545 ERA65544:ERA65545 FAW65544:FAW65545 FKS65544:FKS65545 FUO65544:FUO65545 GEK65544:GEK65545 GOG65544:GOG65545 GYC65544:GYC65545 HHY65544:HHY65545 HRU65544:HRU65545 IBQ65544:IBQ65545 ILM65544:ILM65545 IVI65544:IVI65545 JFE65544:JFE65545 JPA65544:JPA65545 JYW65544:JYW65545 KIS65544:KIS65545 KSO65544:KSO65545 LCK65544:LCK65545 LMG65544:LMG65545 LWC65544:LWC65545 MFY65544:MFY65545 MPU65544:MPU65545 MZQ65544:MZQ65545 NJM65544:NJM65545 NTI65544:NTI65545 ODE65544:ODE65545 ONA65544:ONA65545 OWW65544:OWW65545 PGS65544:PGS65545 PQO65544:PQO65545 QAK65544:QAK65545 QKG65544:QKG65545 QUC65544:QUC65545 RDY65544:RDY65545 RNU65544:RNU65545 RXQ65544:RXQ65545 SHM65544:SHM65545 SRI65544:SRI65545 TBE65544:TBE65545 TLA65544:TLA65545 TUW65544:TUW65545 UES65544:UES65545 UOO65544:UOO65545 UYK65544:UYK65545 VIG65544:VIG65545 VSC65544:VSC65545 WBY65544:WBY65545 WLU65544:WLU65545 WVQ65544:WVQ65545 I131080:I131081 JE131080:JE131081 TA131080:TA131081 ACW131080:ACW131081 AMS131080:AMS131081 AWO131080:AWO131081 BGK131080:BGK131081 BQG131080:BQG131081 CAC131080:CAC131081 CJY131080:CJY131081 CTU131080:CTU131081 DDQ131080:DDQ131081 DNM131080:DNM131081 DXI131080:DXI131081 EHE131080:EHE131081 ERA131080:ERA131081 FAW131080:FAW131081 FKS131080:FKS131081 FUO131080:FUO131081 GEK131080:GEK131081 GOG131080:GOG131081 GYC131080:GYC131081 HHY131080:HHY131081 HRU131080:HRU131081 IBQ131080:IBQ131081 ILM131080:ILM131081 IVI131080:IVI131081 JFE131080:JFE131081 JPA131080:JPA131081 JYW131080:JYW131081 KIS131080:KIS131081 KSO131080:KSO131081 LCK131080:LCK131081 LMG131080:LMG131081 LWC131080:LWC131081 MFY131080:MFY131081 MPU131080:MPU131081 MZQ131080:MZQ131081 NJM131080:NJM131081 NTI131080:NTI131081 ODE131080:ODE131081 ONA131080:ONA131081 OWW131080:OWW131081 PGS131080:PGS131081 PQO131080:PQO131081 QAK131080:QAK131081 QKG131080:QKG131081 QUC131080:QUC131081 RDY131080:RDY131081 RNU131080:RNU131081 RXQ131080:RXQ131081 SHM131080:SHM131081 SRI131080:SRI131081 TBE131080:TBE131081 TLA131080:TLA131081 TUW131080:TUW131081 UES131080:UES131081 UOO131080:UOO131081 UYK131080:UYK131081 VIG131080:VIG131081 VSC131080:VSC131081 WBY131080:WBY131081 WLU131080:WLU131081 WVQ131080:WVQ131081 I196616:I196617 JE196616:JE196617 TA196616:TA196617 ACW196616:ACW196617 AMS196616:AMS196617 AWO196616:AWO196617 BGK196616:BGK196617 BQG196616:BQG196617 CAC196616:CAC196617 CJY196616:CJY196617 CTU196616:CTU196617 DDQ196616:DDQ196617 DNM196616:DNM196617 DXI196616:DXI196617 EHE196616:EHE196617 ERA196616:ERA196617 FAW196616:FAW196617 FKS196616:FKS196617 FUO196616:FUO196617 GEK196616:GEK196617 GOG196616:GOG196617 GYC196616:GYC196617 HHY196616:HHY196617 HRU196616:HRU196617 IBQ196616:IBQ196617 ILM196616:ILM196617 IVI196616:IVI196617 JFE196616:JFE196617 JPA196616:JPA196617 JYW196616:JYW196617 KIS196616:KIS196617 KSO196616:KSO196617 LCK196616:LCK196617 LMG196616:LMG196617 LWC196616:LWC196617 MFY196616:MFY196617 MPU196616:MPU196617 MZQ196616:MZQ196617 NJM196616:NJM196617 NTI196616:NTI196617 ODE196616:ODE196617 ONA196616:ONA196617 OWW196616:OWW196617 PGS196616:PGS196617 PQO196616:PQO196617 QAK196616:QAK196617 QKG196616:QKG196617 QUC196616:QUC196617 RDY196616:RDY196617 RNU196616:RNU196617 RXQ196616:RXQ196617 SHM196616:SHM196617 SRI196616:SRI196617 TBE196616:TBE196617 TLA196616:TLA196617 TUW196616:TUW196617 UES196616:UES196617 UOO196616:UOO196617 UYK196616:UYK196617 VIG196616:VIG196617 VSC196616:VSC196617 WBY196616:WBY196617 WLU196616:WLU196617 WVQ196616:WVQ196617 I262152:I262153 JE262152:JE262153 TA262152:TA262153 ACW262152:ACW262153 AMS262152:AMS262153 AWO262152:AWO262153 BGK262152:BGK262153 BQG262152:BQG262153 CAC262152:CAC262153 CJY262152:CJY262153 CTU262152:CTU262153 DDQ262152:DDQ262153 DNM262152:DNM262153 DXI262152:DXI262153 EHE262152:EHE262153 ERA262152:ERA262153 FAW262152:FAW262153 FKS262152:FKS262153 FUO262152:FUO262153 GEK262152:GEK262153 GOG262152:GOG262153 GYC262152:GYC262153 HHY262152:HHY262153 HRU262152:HRU262153 IBQ262152:IBQ262153 ILM262152:ILM262153 IVI262152:IVI262153 JFE262152:JFE262153 JPA262152:JPA262153 JYW262152:JYW262153 KIS262152:KIS262153 KSO262152:KSO262153 LCK262152:LCK262153 LMG262152:LMG262153 LWC262152:LWC262153 MFY262152:MFY262153 MPU262152:MPU262153 MZQ262152:MZQ262153 NJM262152:NJM262153 NTI262152:NTI262153 ODE262152:ODE262153 ONA262152:ONA262153 OWW262152:OWW262153 PGS262152:PGS262153 PQO262152:PQO262153 QAK262152:QAK262153 QKG262152:QKG262153 QUC262152:QUC262153 RDY262152:RDY262153 RNU262152:RNU262153 RXQ262152:RXQ262153 SHM262152:SHM262153 SRI262152:SRI262153 TBE262152:TBE262153 TLA262152:TLA262153 TUW262152:TUW262153 UES262152:UES262153 UOO262152:UOO262153 UYK262152:UYK262153 VIG262152:VIG262153 VSC262152:VSC262153 WBY262152:WBY262153 WLU262152:WLU262153 WVQ262152:WVQ262153 I327688:I327689 JE327688:JE327689 TA327688:TA327689 ACW327688:ACW327689 AMS327688:AMS327689 AWO327688:AWO327689 BGK327688:BGK327689 BQG327688:BQG327689 CAC327688:CAC327689 CJY327688:CJY327689 CTU327688:CTU327689 DDQ327688:DDQ327689 DNM327688:DNM327689 DXI327688:DXI327689 EHE327688:EHE327689 ERA327688:ERA327689 FAW327688:FAW327689 FKS327688:FKS327689 FUO327688:FUO327689 GEK327688:GEK327689 GOG327688:GOG327689 GYC327688:GYC327689 HHY327688:HHY327689 HRU327688:HRU327689 IBQ327688:IBQ327689 ILM327688:ILM327689 IVI327688:IVI327689 JFE327688:JFE327689 JPA327688:JPA327689 JYW327688:JYW327689 KIS327688:KIS327689 KSO327688:KSO327689 LCK327688:LCK327689 LMG327688:LMG327689 LWC327688:LWC327689 MFY327688:MFY327689 MPU327688:MPU327689 MZQ327688:MZQ327689 NJM327688:NJM327689 NTI327688:NTI327689 ODE327688:ODE327689 ONA327688:ONA327689 OWW327688:OWW327689 PGS327688:PGS327689 PQO327688:PQO327689 QAK327688:QAK327689 QKG327688:QKG327689 QUC327688:QUC327689 RDY327688:RDY327689 RNU327688:RNU327689 RXQ327688:RXQ327689 SHM327688:SHM327689 SRI327688:SRI327689 TBE327688:TBE327689 TLA327688:TLA327689 TUW327688:TUW327689 UES327688:UES327689 UOO327688:UOO327689 UYK327688:UYK327689 VIG327688:VIG327689 VSC327688:VSC327689 WBY327688:WBY327689 WLU327688:WLU327689 WVQ327688:WVQ327689 I393224:I393225 JE393224:JE393225 TA393224:TA393225 ACW393224:ACW393225 AMS393224:AMS393225 AWO393224:AWO393225 BGK393224:BGK393225 BQG393224:BQG393225 CAC393224:CAC393225 CJY393224:CJY393225 CTU393224:CTU393225 DDQ393224:DDQ393225 DNM393224:DNM393225 DXI393224:DXI393225 EHE393224:EHE393225 ERA393224:ERA393225 FAW393224:FAW393225 FKS393224:FKS393225 FUO393224:FUO393225 GEK393224:GEK393225 GOG393224:GOG393225 GYC393224:GYC393225 HHY393224:HHY393225 HRU393224:HRU393225 IBQ393224:IBQ393225 ILM393224:ILM393225 IVI393224:IVI393225 JFE393224:JFE393225 JPA393224:JPA393225 JYW393224:JYW393225 KIS393224:KIS393225 KSO393224:KSO393225 LCK393224:LCK393225 LMG393224:LMG393225 LWC393224:LWC393225 MFY393224:MFY393225 MPU393224:MPU393225 MZQ393224:MZQ393225 NJM393224:NJM393225 NTI393224:NTI393225 ODE393224:ODE393225 ONA393224:ONA393225 OWW393224:OWW393225 PGS393224:PGS393225 PQO393224:PQO393225 QAK393224:QAK393225 QKG393224:QKG393225 QUC393224:QUC393225 RDY393224:RDY393225 RNU393224:RNU393225 RXQ393224:RXQ393225 SHM393224:SHM393225 SRI393224:SRI393225 TBE393224:TBE393225 TLA393224:TLA393225 TUW393224:TUW393225 UES393224:UES393225 UOO393224:UOO393225 UYK393224:UYK393225 VIG393224:VIG393225 VSC393224:VSC393225 WBY393224:WBY393225 WLU393224:WLU393225 WVQ393224:WVQ393225 I458760:I458761 JE458760:JE458761 TA458760:TA458761 ACW458760:ACW458761 AMS458760:AMS458761 AWO458760:AWO458761 BGK458760:BGK458761 BQG458760:BQG458761 CAC458760:CAC458761 CJY458760:CJY458761 CTU458760:CTU458761 DDQ458760:DDQ458761 DNM458760:DNM458761 DXI458760:DXI458761 EHE458760:EHE458761 ERA458760:ERA458761 FAW458760:FAW458761 FKS458760:FKS458761 FUO458760:FUO458761 GEK458760:GEK458761 GOG458760:GOG458761 GYC458760:GYC458761 HHY458760:HHY458761 HRU458760:HRU458761 IBQ458760:IBQ458761 ILM458760:ILM458761 IVI458760:IVI458761 JFE458760:JFE458761 JPA458760:JPA458761 JYW458760:JYW458761 KIS458760:KIS458761 KSO458760:KSO458761 LCK458760:LCK458761 LMG458760:LMG458761 LWC458760:LWC458761 MFY458760:MFY458761 MPU458760:MPU458761 MZQ458760:MZQ458761 NJM458760:NJM458761 NTI458760:NTI458761 ODE458760:ODE458761 ONA458760:ONA458761 OWW458760:OWW458761 PGS458760:PGS458761 PQO458760:PQO458761 QAK458760:QAK458761 QKG458760:QKG458761 QUC458760:QUC458761 RDY458760:RDY458761 RNU458760:RNU458761 RXQ458760:RXQ458761 SHM458760:SHM458761 SRI458760:SRI458761 TBE458760:TBE458761 TLA458760:TLA458761 TUW458760:TUW458761 UES458760:UES458761 UOO458760:UOO458761 UYK458760:UYK458761 VIG458760:VIG458761 VSC458760:VSC458761 WBY458760:WBY458761 WLU458760:WLU458761 WVQ458760:WVQ458761 I524296:I524297 JE524296:JE524297 TA524296:TA524297 ACW524296:ACW524297 AMS524296:AMS524297 AWO524296:AWO524297 BGK524296:BGK524297 BQG524296:BQG524297 CAC524296:CAC524297 CJY524296:CJY524297 CTU524296:CTU524297 DDQ524296:DDQ524297 DNM524296:DNM524297 DXI524296:DXI524297 EHE524296:EHE524297 ERA524296:ERA524297 FAW524296:FAW524297 FKS524296:FKS524297 FUO524296:FUO524297 GEK524296:GEK524297 GOG524296:GOG524297 GYC524296:GYC524297 HHY524296:HHY524297 HRU524296:HRU524297 IBQ524296:IBQ524297 ILM524296:ILM524297 IVI524296:IVI524297 JFE524296:JFE524297 JPA524296:JPA524297 JYW524296:JYW524297 KIS524296:KIS524297 KSO524296:KSO524297 LCK524296:LCK524297 LMG524296:LMG524297 LWC524296:LWC524297 MFY524296:MFY524297 MPU524296:MPU524297 MZQ524296:MZQ524297 NJM524296:NJM524297 NTI524296:NTI524297 ODE524296:ODE524297 ONA524296:ONA524297 OWW524296:OWW524297 PGS524296:PGS524297 PQO524296:PQO524297 QAK524296:QAK524297 QKG524296:QKG524297 QUC524296:QUC524297 RDY524296:RDY524297 RNU524296:RNU524297 RXQ524296:RXQ524297 SHM524296:SHM524297 SRI524296:SRI524297 TBE524296:TBE524297 TLA524296:TLA524297 TUW524296:TUW524297 UES524296:UES524297 UOO524296:UOO524297 UYK524296:UYK524297 VIG524296:VIG524297 VSC524296:VSC524297 WBY524296:WBY524297 WLU524296:WLU524297 WVQ524296:WVQ524297 I589832:I589833 JE589832:JE589833 TA589832:TA589833 ACW589832:ACW589833 AMS589832:AMS589833 AWO589832:AWO589833 BGK589832:BGK589833 BQG589832:BQG589833 CAC589832:CAC589833 CJY589832:CJY589833 CTU589832:CTU589833 DDQ589832:DDQ589833 DNM589832:DNM589833 DXI589832:DXI589833 EHE589832:EHE589833 ERA589832:ERA589833 FAW589832:FAW589833 FKS589832:FKS589833 FUO589832:FUO589833 GEK589832:GEK589833 GOG589832:GOG589833 GYC589832:GYC589833 HHY589832:HHY589833 HRU589832:HRU589833 IBQ589832:IBQ589833 ILM589832:ILM589833 IVI589832:IVI589833 JFE589832:JFE589833 JPA589832:JPA589833 JYW589832:JYW589833 KIS589832:KIS589833 KSO589832:KSO589833 LCK589832:LCK589833 LMG589832:LMG589833 LWC589832:LWC589833 MFY589832:MFY589833 MPU589832:MPU589833 MZQ589832:MZQ589833 NJM589832:NJM589833 NTI589832:NTI589833 ODE589832:ODE589833 ONA589832:ONA589833 OWW589832:OWW589833 PGS589832:PGS589833 PQO589832:PQO589833 QAK589832:QAK589833 QKG589832:QKG589833 QUC589832:QUC589833 RDY589832:RDY589833 RNU589832:RNU589833 RXQ589832:RXQ589833 SHM589832:SHM589833 SRI589832:SRI589833 TBE589832:TBE589833 TLA589832:TLA589833 TUW589832:TUW589833 UES589832:UES589833 UOO589832:UOO589833 UYK589832:UYK589833 VIG589832:VIG589833 VSC589832:VSC589833 WBY589832:WBY589833 WLU589832:WLU589833 WVQ589832:WVQ589833 I655368:I655369 JE655368:JE655369 TA655368:TA655369 ACW655368:ACW655369 AMS655368:AMS655369 AWO655368:AWO655369 BGK655368:BGK655369 BQG655368:BQG655369 CAC655368:CAC655369 CJY655368:CJY655369 CTU655368:CTU655369 DDQ655368:DDQ655369 DNM655368:DNM655369 DXI655368:DXI655369 EHE655368:EHE655369 ERA655368:ERA655369 FAW655368:FAW655369 FKS655368:FKS655369 FUO655368:FUO655369 GEK655368:GEK655369 GOG655368:GOG655369 GYC655368:GYC655369 HHY655368:HHY655369 HRU655368:HRU655369 IBQ655368:IBQ655369 ILM655368:ILM655369 IVI655368:IVI655369 JFE655368:JFE655369 JPA655368:JPA655369 JYW655368:JYW655369 KIS655368:KIS655369 KSO655368:KSO655369 LCK655368:LCK655369 LMG655368:LMG655369 LWC655368:LWC655369 MFY655368:MFY655369 MPU655368:MPU655369 MZQ655368:MZQ655369 NJM655368:NJM655369 NTI655368:NTI655369 ODE655368:ODE655369 ONA655368:ONA655369 OWW655368:OWW655369 PGS655368:PGS655369 PQO655368:PQO655369 QAK655368:QAK655369 QKG655368:QKG655369 QUC655368:QUC655369 RDY655368:RDY655369 RNU655368:RNU655369 RXQ655368:RXQ655369 SHM655368:SHM655369 SRI655368:SRI655369 TBE655368:TBE655369 TLA655368:TLA655369 TUW655368:TUW655369 UES655368:UES655369 UOO655368:UOO655369 UYK655368:UYK655369 VIG655368:VIG655369 VSC655368:VSC655369 WBY655368:WBY655369 WLU655368:WLU655369 WVQ655368:WVQ655369 I720904:I720905 JE720904:JE720905 TA720904:TA720905 ACW720904:ACW720905 AMS720904:AMS720905 AWO720904:AWO720905 BGK720904:BGK720905 BQG720904:BQG720905 CAC720904:CAC720905 CJY720904:CJY720905 CTU720904:CTU720905 DDQ720904:DDQ720905 DNM720904:DNM720905 DXI720904:DXI720905 EHE720904:EHE720905 ERA720904:ERA720905 FAW720904:FAW720905 FKS720904:FKS720905 FUO720904:FUO720905 GEK720904:GEK720905 GOG720904:GOG720905 GYC720904:GYC720905 HHY720904:HHY720905 HRU720904:HRU720905 IBQ720904:IBQ720905 ILM720904:ILM720905 IVI720904:IVI720905 JFE720904:JFE720905 JPA720904:JPA720905 JYW720904:JYW720905 KIS720904:KIS720905 KSO720904:KSO720905 LCK720904:LCK720905 LMG720904:LMG720905 LWC720904:LWC720905 MFY720904:MFY720905 MPU720904:MPU720905 MZQ720904:MZQ720905 NJM720904:NJM720905 NTI720904:NTI720905 ODE720904:ODE720905 ONA720904:ONA720905 OWW720904:OWW720905 PGS720904:PGS720905 PQO720904:PQO720905 QAK720904:QAK720905 QKG720904:QKG720905 QUC720904:QUC720905 RDY720904:RDY720905 RNU720904:RNU720905 RXQ720904:RXQ720905 SHM720904:SHM720905 SRI720904:SRI720905 TBE720904:TBE720905 TLA720904:TLA720905 TUW720904:TUW720905 UES720904:UES720905 UOO720904:UOO720905 UYK720904:UYK720905 VIG720904:VIG720905 VSC720904:VSC720905 WBY720904:WBY720905 WLU720904:WLU720905 WVQ720904:WVQ720905 I786440:I786441 JE786440:JE786441 TA786440:TA786441 ACW786440:ACW786441 AMS786440:AMS786441 AWO786440:AWO786441 BGK786440:BGK786441 BQG786440:BQG786441 CAC786440:CAC786441 CJY786440:CJY786441 CTU786440:CTU786441 DDQ786440:DDQ786441 DNM786440:DNM786441 DXI786440:DXI786441 EHE786440:EHE786441 ERA786440:ERA786441 FAW786440:FAW786441 FKS786440:FKS786441 FUO786440:FUO786441 GEK786440:GEK786441 GOG786440:GOG786441 GYC786440:GYC786441 HHY786440:HHY786441 HRU786440:HRU786441 IBQ786440:IBQ786441 ILM786440:ILM786441 IVI786440:IVI786441 JFE786440:JFE786441 JPA786440:JPA786441 JYW786440:JYW786441 KIS786440:KIS786441 KSO786440:KSO786441 LCK786440:LCK786441 LMG786440:LMG786441 LWC786440:LWC786441 MFY786440:MFY786441 MPU786440:MPU786441 MZQ786440:MZQ786441 NJM786440:NJM786441 NTI786440:NTI786441 ODE786440:ODE786441 ONA786440:ONA786441 OWW786440:OWW786441 PGS786440:PGS786441 PQO786440:PQO786441 QAK786440:QAK786441 QKG786440:QKG786441 QUC786440:QUC786441 RDY786440:RDY786441 RNU786440:RNU786441 RXQ786440:RXQ786441 SHM786440:SHM786441 SRI786440:SRI786441 TBE786440:TBE786441 TLA786440:TLA786441 TUW786440:TUW786441 UES786440:UES786441 UOO786440:UOO786441 UYK786440:UYK786441 VIG786440:VIG786441 VSC786440:VSC786441 WBY786440:WBY786441 WLU786440:WLU786441 WVQ786440:WVQ786441 I851976:I851977 JE851976:JE851977 TA851976:TA851977 ACW851976:ACW851977 AMS851976:AMS851977 AWO851976:AWO851977 BGK851976:BGK851977 BQG851976:BQG851977 CAC851976:CAC851977 CJY851976:CJY851977 CTU851976:CTU851977 DDQ851976:DDQ851977 DNM851976:DNM851977 DXI851976:DXI851977 EHE851976:EHE851977 ERA851976:ERA851977 FAW851976:FAW851977 FKS851976:FKS851977 FUO851976:FUO851977 GEK851976:GEK851977 GOG851976:GOG851977 GYC851976:GYC851977 HHY851976:HHY851977 HRU851976:HRU851977 IBQ851976:IBQ851977 ILM851976:ILM851977 IVI851976:IVI851977 JFE851976:JFE851977 JPA851976:JPA851977 JYW851976:JYW851977 KIS851976:KIS851977 KSO851976:KSO851977 LCK851976:LCK851977 LMG851976:LMG851977 LWC851976:LWC851977 MFY851976:MFY851977 MPU851976:MPU851977 MZQ851976:MZQ851977 NJM851976:NJM851977 NTI851976:NTI851977 ODE851976:ODE851977 ONA851976:ONA851977 OWW851976:OWW851977 PGS851976:PGS851977 PQO851976:PQO851977 QAK851976:QAK851977 QKG851976:QKG851977 QUC851976:QUC851977 RDY851976:RDY851977 RNU851976:RNU851977 RXQ851976:RXQ851977 SHM851976:SHM851977 SRI851976:SRI851977 TBE851976:TBE851977 TLA851976:TLA851977 TUW851976:TUW851977 UES851976:UES851977 UOO851976:UOO851977 UYK851976:UYK851977 VIG851976:VIG851977 VSC851976:VSC851977 WBY851976:WBY851977 WLU851976:WLU851977 WVQ851976:WVQ851977 I917512:I917513 JE917512:JE917513 TA917512:TA917513 ACW917512:ACW917513 AMS917512:AMS917513 AWO917512:AWO917513 BGK917512:BGK917513 BQG917512:BQG917513 CAC917512:CAC917513 CJY917512:CJY917513 CTU917512:CTU917513 DDQ917512:DDQ917513 DNM917512:DNM917513 DXI917512:DXI917513 EHE917512:EHE917513 ERA917512:ERA917513 FAW917512:FAW917513 FKS917512:FKS917513 FUO917512:FUO917513 GEK917512:GEK917513 GOG917512:GOG917513 GYC917512:GYC917513 HHY917512:HHY917513 HRU917512:HRU917513 IBQ917512:IBQ917513 ILM917512:ILM917513 IVI917512:IVI917513 JFE917512:JFE917513 JPA917512:JPA917513 JYW917512:JYW917513 KIS917512:KIS917513 KSO917512:KSO917513 LCK917512:LCK917513 LMG917512:LMG917513 LWC917512:LWC917513 MFY917512:MFY917513 MPU917512:MPU917513 MZQ917512:MZQ917513 NJM917512:NJM917513 NTI917512:NTI917513 ODE917512:ODE917513 ONA917512:ONA917513 OWW917512:OWW917513 PGS917512:PGS917513 PQO917512:PQO917513 QAK917512:QAK917513 QKG917512:QKG917513 QUC917512:QUC917513 RDY917512:RDY917513 RNU917512:RNU917513 RXQ917512:RXQ917513 SHM917512:SHM917513 SRI917512:SRI917513 TBE917512:TBE917513 TLA917512:TLA917513 TUW917512:TUW917513 UES917512:UES917513 UOO917512:UOO917513 UYK917512:UYK917513 VIG917512:VIG917513 VSC917512:VSC917513 WBY917512:WBY917513 WLU917512:WLU917513 WVQ917512:WVQ917513 I983048:I983049 JE983048:JE983049 TA983048:TA983049 ACW983048:ACW983049 AMS983048:AMS983049 AWO983048:AWO983049 BGK983048:BGK983049 BQG983048:BQG983049 CAC983048:CAC983049 CJY983048:CJY983049 CTU983048:CTU983049 DDQ983048:DDQ983049 DNM983048:DNM983049 DXI983048:DXI983049 EHE983048:EHE983049 ERA983048:ERA983049 FAW983048:FAW983049 FKS983048:FKS983049 FUO983048:FUO983049 GEK983048:GEK983049 GOG983048:GOG983049 GYC983048:GYC983049 HHY983048:HHY983049 HRU983048:HRU983049 IBQ983048:IBQ983049 ILM983048:ILM983049 IVI983048:IVI983049 JFE983048:JFE983049 JPA983048:JPA983049 JYW983048:JYW983049 KIS983048:KIS983049 KSO983048:KSO983049 LCK983048:LCK983049 LMG983048:LMG983049 LWC983048:LWC983049 MFY983048:MFY983049 MPU983048:MPU983049 MZQ983048:MZQ983049 NJM983048:NJM983049 NTI983048:NTI983049 ODE983048:ODE983049 ONA983048:ONA983049 OWW983048:OWW983049 PGS983048:PGS983049 PQO983048:PQO983049 QAK983048:QAK983049 QKG983048:QKG983049 QUC983048:QUC983049 RDY983048:RDY983049 RNU983048:RNU983049 RXQ983048:RXQ983049 SHM983048:SHM983049 SRI983048:SRI983049 TBE983048:TBE983049 TLA983048:TLA983049 TUW983048:TUW983049 UES983048:UES983049 UOO983048:UOO983049 UYK983048:UYK983049 VIG983048:VIG983049 VSC983048:VSC983049 WBY983048:WBY983049 WLU983048:WLU983049 WVQ983048:WVQ983049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A10 IW10 SS10 ACO10 AMK10 AWG10 BGC10 BPY10 BZU10 CJQ10 CTM10 DDI10 DNE10 DXA10 EGW10 EQS10 FAO10 FKK10 FUG10 GEC10 GNY10 GXU10 HHQ10 HRM10 IBI10 ILE10 IVA10 JEW10 JOS10 JYO10 KIK10 KSG10 LCC10 LLY10 LVU10 MFQ10 MPM10 MZI10 NJE10 NTA10 OCW10 OMS10 OWO10 PGK10 PQG10 QAC10 QJY10 QTU10 RDQ10 RNM10 RXI10 SHE10 SRA10 TAW10 TKS10 TUO10 UEK10 UOG10 UYC10 VHY10 VRU10 WBQ10 WLM10 WVI10 A65546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A131082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A196618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A262154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A327690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A393226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A458762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A524298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A589834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A655370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A720906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A786442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A851978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A917514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A983050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VHY983050 VRU983050 WBQ983050 WLM983050 WVI983050 Y12 JU12 TQ12 ADM12 ANI12 AXE12 BHA12 BQW12 CAS12 CKO12 CUK12 DEG12 DOC12 DXY12 EHU12 ERQ12 FBM12 FLI12 FVE12 GFA12 GOW12 GYS12 HIO12 HSK12 ICG12 IMC12 IVY12 JFU12 JPQ12 JZM12 KJI12 KTE12 LDA12 LMW12 LWS12 MGO12 MQK12 NAG12 NKC12 NTY12 ODU12 ONQ12 OXM12 PHI12 PRE12 QBA12 QKW12 QUS12 REO12 ROK12 RYG12 SIC12 SRY12 TBU12 TLQ12 TVM12 UFI12 UPE12 UZA12 VIW12 VSS12 WCO12 WMK12 WWG12 Y65548 JU65548 TQ65548 ADM65548 ANI65548 AXE65548 BHA65548 BQW65548 CAS65548 CKO65548 CUK65548 DEG65548 DOC65548 DXY65548 EHU65548 ERQ65548 FBM65548 FLI65548 FVE65548 GFA65548 GOW65548 GYS65548 HIO65548 HSK65548 ICG65548 IMC65548 IVY65548 JFU65548 JPQ65548 JZM65548 KJI65548 KTE65548 LDA65548 LMW65548 LWS65548 MGO65548 MQK65548 NAG65548 NKC65548 NTY65548 ODU65548 ONQ65548 OXM65548 PHI65548 PRE65548 QBA65548 QKW65548 QUS65548 REO65548 ROK65548 RYG65548 SIC65548 SRY65548 TBU65548 TLQ65548 TVM65548 UFI65548 UPE65548 UZA65548 VIW65548 VSS65548 WCO65548 WMK65548 WWG65548 Y131084 JU131084 TQ131084 ADM131084 ANI131084 AXE131084 BHA131084 BQW131084 CAS131084 CKO131084 CUK131084 DEG131084 DOC131084 DXY131084 EHU131084 ERQ131084 FBM131084 FLI131084 FVE131084 GFA131084 GOW131084 GYS131084 HIO131084 HSK131084 ICG131084 IMC131084 IVY131084 JFU131084 JPQ131084 JZM131084 KJI131084 KTE131084 LDA131084 LMW131084 LWS131084 MGO131084 MQK131084 NAG131084 NKC131084 NTY131084 ODU131084 ONQ131084 OXM131084 PHI131084 PRE131084 QBA131084 QKW131084 QUS131084 REO131084 ROK131084 RYG131084 SIC131084 SRY131084 TBU131084 TLQ131084 TVM131084 UFI131084 UPE131084 UZA131084 VIW131084 VSS131084 WCO131084 WMK131084 WWG131084 Y196620 JU196620 TQ196620 ADM196620 ANI196620 AXE196620 BHA196620 BQW196620 CAS196620 CKO196620 CUK196620 DEG196620 DOC196620 DXY196620 EHU196620 ERQ196620 FBM196620 FLI196620 FVE196620 GFA196620 GOW196620 GYS196620 HIO196620 HSK196620 ICG196620 IMC196620 IVY196620 JFU196620 JPQ196620 JZM196620 KJI196620 KTE196620 LDA196620 LMW196620 LWS196620 MGO196620 MQK196620 NAG196620 NKC196620 NTY196620 ODU196620 ONQ196620 OXM196620 PHI196620 PRE196620 QBA196620 QKW196620 QUS196620 REO196620 ROK196620 RYG196620 SIC196620 SRY196620 TBU196620 TLQ196620 TVM196620 UFI196620 UPE196620 UZA196620 VIW196620 VSS196620 WCO196620 WMK196620 WWG196620 Y262156 JU262156 TQ262156 ADM262156 ANI262156 AXE262156 BHA262156 BQW262156 CAS262156 CKO262156 CUK262156 DEG262156 DOC262156 DXY262156 EHU262156 ERQ262156 FBM262156 FLI262156 FVE262156 GFA262156 GOW262156 GYS262156 HIO262156 HSK262156 ICG262156 IMC262156 IVY262156 JFU262156 JPQ262156 JZM262156 KJI262156 KTE262156 LDA262156 LMW262156 LWS262156 MGO262156 MQK262156 NAG262156 NKC262156 NTY262156 ODU262156 ONQ262156 OXM262156 PHI262156 PRE262156 QBA262156 QKW262156 QUS262156 REO262156 ROK262156 RYG262156 SIC262156 SRY262156 TBU262156 TLQ262156 TVM262156 UFI262156 UPE262156 UZA262156 VIW262156 VSS262156 WCO262156 WMK262156 WWG262156 Y327692 JU327692 TQ327692 ADM327692 ANI327692 AXE327692 BHA327692 BQW327692 CAS327692 CKO327692 CUK327692 DEG327692 DOC327692 DXY327692 EHU327692 ERQ327692 FBM327692 FLI327692 FVE327692 GFA327692 GOW327692 GYS327692 HIO327692 HSK327692 ICG327692 IMC327692 IVY327692 JFU327692 JPQ327692 JZM327692 KJI327692 KTE327692 LDA327692 LMW327692 LWS327692 MGO327692 MQK327692 NAG327692 NKC327692 NTY327692 ODU327692 ONQ327692 OXM327692 PHI327692 PRE327692 QBA327692 QKW327692 QUS327692 REO327692 ROK327692 RYG327692 SIC327692 SRY327692 TBU327692 TLQ327692 TVM327692 UFI327692 UPE327692 UZA327692 VIW327692 VSS327692 WCO327692 WMK327692 WWG327692 Y393228 JU393228 TQ393228 ADM393228 ANI393228 AXE393228 BHA393228 BQW393228 CAS393228 CKO393228 CUK393228 DEG393228 DOC393228 DXY393228 EHU393228 ERQ393228 FBM393228 FLI393228 FVE393228 GFA393228 GOW393228 GYS393228 HIO393228 HSK393228 ICG393228 IMC393228 IVY393228 JFU393228 JPQ393228 JZM393228 KJI393228 KTE393228 LDA393228 LMW393228 LWS393228 MGO393228 MQK393228 NAG393228 NKC393228 NTY393228 ODU393228 ONQ393228 OXM393228 PHI393228 PRE393228 QBA393228 QKW393228 QUS393228 REO393228 ROK393228 RYG393228 SIC393228 SRY393228 TBU393228 TLQ393228 TVM393228 UFI393228 UPE393228 UZA393228 VIW393228 VSS393228 WCO393228 WMK393228 WWG393228 Y458764 JU458764 TQ458764 ADM458764 ANI458764 AXE458764 BHA458764 BQW458764 CAS458764 CKO458764 CUK458764 DEG458764 DOC458764 DXY458764 EHU458764 ERQ458764 FBM458764 FLI458764 FVE458764 GFA458764 GOW458764 GYS458764 HIO458764 HSK458764 ICG458764 IMC458764 IVY458764 JFU458764 JPQ458764 JZM458764 KJI458764 KTE458764 LDA458764 LMW458764 LWS458764 MGO458764 MQK458764 NAG458764 NKC458764 NTY458764 ODU458764 ONQ458764 OXM458764 PHI458764 PRE458764 QBA458764 QKW458764 QUS458764 REO458764 ROK458764 RYG458764 SIC458764 SRY458764 TBU458764 TLQ458764 TVM458764 UFI458764 UPE458764 UZA458764 VIW458764 VSS458764 WCO458764 WMK458764 WWG458764 Y524300 JU524300 TQ524300 ADM524300 ANI524300 AXE524300 BHA524300 BQW524300 CAS524300 CKO524300 CUK524300 DEG524300 DOC524300 DXY524300 EHU524300 ERQ524300 FBM524300 FLI524300 FVE524300 GFA524300 GOW524300 GYS524300 HIO524300 HSK524300 ICG524300 IMC524300 IVY524300 JFU524300 JPQ524300 JZM524300 KJI524300 KTE524300 LDA524300 LMW524300 LWS524300 MGO524300 MQK524300 NAG524300 NKC524300 NTY524300 ODU524300 ONQ524300 OXM524300 PHI524300 PRE524300 QBA524300 QKW524300 QUS524300 REO524300 ROK524300 RYG524300 SIC524300 SRY524300 TBU524300 TLQ524300 TVM524300 UFI524300 UPE524300 UZA524300 VIW524300 VSS524300 WCO524300 WMK524300 WWG524300 Y589836 JU589836 TQ589836 ADM589836 ANI589836 AXE589836 BHA589836 BQW589836 CAS589836 CKO589836 CUK589836 DEG589836 DOC589836 DXY589836 EHU589836 ERQ589836 FBM589836 FLI589836 FVE589836 GFA589836 GOW589836 GYS589836 HIO589836 HSK589836 ICG589836 IMC589836 IVY589836 JFU589836 JPQ589836 JZM589836 KJI589836 KTE589836 LDA589836 LMW589836 LWS589836 MGO589836 MQK589836 NAG589836 NKC589836 NTY589836 ODU589836 ONQ589836 OXM589836 PHI589836 PRE589836 QBA589836 QKW589836 QUS589836 REO589836 ROK589836 RYG589836 SIC589836 SRY589836 TBU589836 TLQ589836 TVM589836 UFI589836 UPE589836 UZA589836 VIW589836 VSS589836 WCO589836 WMK589836 WWG589836 Y655372 JU655372 TQ655372 ADM655372 ANI655372 AXE655372 BHA655372 BQW655372 CAS655372 CKO655372 CUK655372 DEG655372 DOC655372 DXY655372 EHU655372 ERQ655372 FBM655372 FLI655372 FVE655372 GFA655372 GOW655372 GYS655372 HIO655372 HSK655372 ICG655372 IMC655372 IVY655372 JFU655372 JPQ655372 JZM655372 KJI655372 KTE655372 LDA655372 LMW655372 LWS655372 MGO655372 MQK655372 NAG655372 NKC655372 NTY655372 ODU655372 ONQ655372 OXM655372 PHI655372 PRE655372 QBA655372 QKW655372 QUS655372 REO655372 ROK655372 RYG655372 SIC655372 SRY655372 TBU655372 TLQ655372 TVM655372 UFI655372 UPE655372 UZA655372 VIW655372 VSS655372 WCO655372 WMK655372 WWG655372 Y720908 JU720908 TQ720908 ADM720908 ANI720908 AXE720908 BHA720908 BQW720908 CAS720908 CKO720908 CUK720908 DEG720908 DOC720908 DXY720908 EHU720908 ERQ720908 FBM720908 FLI720908 FVE720908 GFA720908 GOW720908 GYS720908 HIO720908 HSK720908 ICG720908 IMC720908 IVY720908 JFU720908 JPQ720908 JZM720908 KJI720908 KTE720908 LDA720908 LMW720908 LWS720908 MGO720908 MQK720908 NAG720908 NKC720908 NTY720908 ODU720908 ONQ720908 OXM720908 PHI720908 PRE720908 QBA720908 QKW720908 QUS720908 REO720908 ROK720908 RYG720908 SIC720908 SRY720908 TBU720908 TLQ720908 TVM720908 UFI720908 UPE720908 UZA720908 VIW720908 VSS720908 WCO720908 WMK720908 WWG720908 Y786444 JU786444 TQ786444 ADM786444 ANI786444 AXE786444 BHA786444 BQW786444 CAS786444 CKO786444 CUK786444 DEG786444 DOC786444 DXY786444 EHU786444 ERQ786444 FBM786444 FLI786444 FVE786444 GFA786444 GOW786444 GYS786444 HIO786444 HSK786444 ICG786444 IMC786444 IVY786444 JFU786444 JPQ786444 JZM786444 KJI786444 KTE786444 LDA786444 LMW786444 LWS786444 MGO786444 MQK786444 NAG786444 NKC786444 NTY786444 ODU786444 ONQ786444 OXM786444 PHI786444 PRE786444 QBA786444 QKW786444 QUS786444 REO786444 ROK786444 RYG786444 SIC786444 SRY786444 TBU786444 TLQ786444 TVM786444 UFI786444 UPE786444 UZA786444 VIW786444 VSS786444 WCO786444 WMK786444 WWG786444 Y851980 JU851980 TQ851980 ADM851980 ANI851980 AXE851980 BHA851980 BQW851980 CAS851980 CKO851980 CUK851980 DEG851980 DOC851980 DXY851980 EHU851980 ERQ851980 FBM851980 FLI851980 FVE851980 GFA851980 GOW851980 GYS851980 HIO851980 HSK851980 ICG851980 IMC851980 IVY851980 JFU851980 JPQ851980 JZM851980 KJI851980 KTE851980 LDA851980 LMW851980 LWS851980 MGO851980 MQK851980 NAG851980 NKC851980 NTY851980 ODU851980 ONQ851980 OXM851980 PHI851980 PRE851980 QBA851980 QKW851980 QUS851980 REO851980 ROK851980 RYG851980 SIC851980 SRY851980 TBU851980 TLQ851980 TVM851980 UFI851980 UPE851980 UZA851980 VIW851980 VSS851980 WCO851980 WMK851980 WWG851980 Y917516 JU917516 TQ917516 ADM917516 ANI917516 AXE917516 BHA917516 BQW917516 CAS917516 CKO917516 CUK917516 DEG917516 DOC917516 DXY917516 EHU917516 ERQ917516 FBM917516 FLI917516 FVE917516 GFA917516 GOW917516 GYS917516 HIO917516 HSK917516 ICG917516 IMC917516 IVY917516 JFU917516 JPQ917516 JZM917516 KJI917516 KTE917516 LDA917516 LMW917516 LWS917516 MGO917516 MQK917516 NAG917516 NKC917516 NTY917516 ODU917516 ONQ917516 OXM917516 PHI917516 PRE917516 QBA917516 QKW917516 QUS917516 REO917516 ROK917516 RYG917516 SIC917516 SRY917516 TBU917516 TLQ917516 TVM917516 UFI917516 UPE917516 UZA917516 VIW917516 VSS917516 WCO917516 WMK917516 WWG917516 Y983052 JU983052 TQ983052 ADM983052 ANI983052 AXE983052 BHA983052 BQW983052 CAS983052 CKO983052 CUK983052 DEG983052 DOC983052 DXY983052 EHU983052 ERQ983052 FBM983052 FLI983052 FVE983052 GFA983052 GOW983052 GYS983052 HIO983052 HSK983052 ICG983052 IMC983052 IVY983052 JFU983052 JPQ983052 JZM983052 KJI983052 KTE983052 LDA983052 LMW983052 LWS983052 MGO983052 MQK983052 NAG983052 NKC983052 NTY983052 ODU983052 ONQ983052 OXM983052 PHI983052 PRE983052 QBA983052 QKW983052 QUS983052 REO983052 ROK983052 RYG983052 SIC983052 SRY983052 TBU983052 TLQ983052 TVM983052 UFI983052 UPE983052 UZA983052 VIW983052 VSS983052 WCO983052 WMK983052 WWG983052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040C-F376-43F1-83B4-80734BC71E29}">
  <sheetPr>
    <tabColor rgb="FFFFFF00"/>
    <pageSetUpPr fitToPage="1"/>
  </sheetPr>
  <dimension ref="A1:AF42"/>
  <sheetViews>
    <sheetView view="pageBreakPreview" zoomScale="70" zoomScaleNormal="100" zoomScaleSheetLayoutView="70" workbookViewId="0">
      <selection activeCell="K19" sqref="K19"/>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8.875" style="2" customWidth="1"/>
    <col min="265" max="277" width="4.875" style="2" customWidth="1"/>
    <col min="278" max="278" width="7.75" style="2" customWidth="1"/>
    <col min="279" max="288" width="4.875" style="2" customWidth="1"/>
    <col min="289"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8.875" style="2" customWidth="1"/>
    <col min="521" max="533" width="4.875" style="2" customWidth="1"/>
    <col min="534" max="534" width="7.75" style="2" customWidth="1"/>
    <col min="535" max="544" width="4.875" style="2" customWidth="1"/>
    <col min="545"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8.875" style="2" customWidth="1"/>
    <col min="777" max="789" width="4.875" style="2" customWidth="1"/>
    <col min="790" max="790" width="7.75" style="2" customWidth="1"/>
    <col min="791" max="800" width="4.875" style="2" customWidth="1"/>
    <col min="801"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8.875" style="2" customWidth="1"/>
    <col min="1033" max="1045" width="4.875" style="2" customWidth="1"/>
    <col min="1046" max="1046" width="7.75" style="2" customWidth="1"/>
    <col min="1047" max="1056" width="4.875" style="2" customWidth="1"/>
    <col min="1057"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8.875" style="2" customWidth="1"/>
    <col min="1289" max="1301" width="4.875" style="2" customWidth="1"/>
    <col min="1302" max="1302" width="7.75" style="2" customWidth="1"/>
    <col min="1303" max="1312" width="4.875" style="2" customWidth="1"/>
    <col min="1313"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8.875" style="2" customWidth="1"/>
    <col min="1545" max="1557" width="4.875" style="2" customWidth="1"/>
    <col min="1558" max="1558" width="7.75" style="2" customWidth="1"/>
    <col min="1559" max="1568" width="4.875" style="2" customWidth="1"/>
    <col min="1569"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8.875" style="2" customWidth="1"/>
    <col min="1801" max="1813" width="4.875" style="2" customWidth="1"/>
    <col min="1814" max="1814" width="7.75" style="2" customWidth="1"/>
    <col min="1815" max="1824" width="4.875" style="2" customWidth="1"/>
    <col min="1825"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8.875" style="2" customWidth="1"/>
    <col min="2057" max="2069" width="4.875" style="2" customWidth="1"/>
    <col min="2070" max="2070" width="7.75" style="2" customWidth="1"/>
    <col min="2071" max="2080" width="4.875" style="2" customWidth="1"/>
    <col min="2081"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8.875" style="2" customWidth="1"/>
    <col min="2313" max="2325" width="4.875" style="2" customWidth="1"/>
    <col min="2326" max="2326" width="7.75" style="2" customWidth="1"/>
    <col min="2327" max="2336" width="4.875" style="2" customWidth="1"/>
    <col min="2337"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8.875" style="2" customWidth="1"/>
    <col min="2569" max="2581" width="4.875" style="2" customWidth="1"/>
    <col min="2582" max="2582" width="7.75" style="2" customWidth="1"/>
    <col min="2583" max="2592" width="4.875" style="2" customWidth="1"/>
    <col min="2593"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8.875" style="2" customWidth="1"/>
    <col min="2825" max="2837" width="4.875" style="2" customWidth="1"/>
    <col min="2838" max="2838" width="7.75" style="2" customWidth="1"/>
    <col min="2839" max="2848" width="4.875" style="2" customWidth="1"/>
    <col min="2849"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8.875" style="2" customWidth="1"/>
    <col min="3081" max="3093" width="4.875" style="2" customWidth="1"/>
    <col min="3094" max="3094" width="7.75" style="2" customWidth="1"/>
    <col min="3095" max="3104" width="4.875" style="2" customWidth="1"/>
    <col min="3105"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8.875" style="2" customWidth="1"/>
    <col min="3337" max="3349" width="4.875" style="2" customWidth="1"/>
    <col min="3350" max="3350" width="7.75" style="2" customWidth="1"/>
    <col min="3351" max="3360" width="4.875" style="2" customWidth="1"/>
    <col min="3361"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8.875" style="2" customWidth="1"/>
    <col min="3593" max="3605" width="4.875" style="2" customWidth="1"/>
    <col min="3606" max="3606" width="7.75" style="2" customWidth="1"/>
    <col min="3607" max="3616" width="4.875" style="2" customWidth="1"/>
    <col min="3617"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8.875" style="2" customWidth="1"/>
    <col min="3849" max="3861" width="4.875" style="2" customWidth="1"/>
    <col min="3862" max="3862" width="7.75" style="2" customWidth="1"/>
    <col min="3863" max="3872" width="4.875" style="2" customWidth="1"/>
    <col min="3873"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8.875" style="2" customWidth="1"/>
    <col min="4105" max="4117" width="4.875" style="2" customWidth="1"/>
    <col min="4118" max="4118" width="7.75" style="2" customWidth="1"/>
    <col min="4119" max="4128" width="4.875" style="2" customWidth="1"/>
    <col min="4129"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8.875" style="2" customWidth="1"/>
    <col min="4361" max="4373" width="4.875" style="2" customWidth="1"/>
    <col min="4374" max="4374" width="7.75" style="2" customWidth="1"/>
    <col min="4375" max="4384" width="4.875" style="2" customWidth="1"/>
    <col min="4385"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8.875" style="2" customWidth="1"/>
    <col min="4617" max="4629" width="4.875" style="2" customWidth="1"/>
    <col min="4630" max="4630" width="7.75" style="2" customWidth="1"/>
    <col min="4631" max="4640" width="4.875" style="2" customWidth="1"/>
    <col min="4641"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8.875" style="2" customWidth="1"/>
    <col min="4873" max="4885" width="4.875" style="2" customWidth="1"/>
    <col min="4886" max="4886" width="7.75" style="2" customWidth="1"/>
    <col min="4887" max="4896" width="4.875" style="2" customWidth="1"/>
    <col min="4897"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8.875" style="2" customWidth="1"/>
    <col min="5129" max="5141" width="4.875" style="2" customWidth="1"/>
    <col min="5142" max="5142" width="7.75" style="2" customWidth="1"/>
    <col min="5143" max="5152" width="4.875" style="2" customWidth="1"/>
    <col min="5153"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8.875" style="2" customWidth="1"/>
    <col min="5385" max="5397" width="4.875" style="2" customWidth="1"/>
    <col min="5398" max="5398" width="7.75" style="2" customWidth="1"/>
    <col min="5399" max="5408" width="4.875" style="2" customWidth="1"/>
    <col min="5409"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8.875" style="2" customWidth="1"/>
    <col min="5641" max="5653" width="4.875" style="2" customWidth="1"/>
    <col min="5654" max="5654" width="7.75" style="2" customWidth="1"/>
    <col min="5655" max="5664" width="4.875" style="2" customWidth="1"/>
    <col min="5665"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8.875" style="2" customWidth="1"/>
    <col min="5897" max="5909" width="4.875" style="2" customWidth="1"/>
    <col min="5910" max="5910" width="7.75" style="2" customWidth="1"/>
    <col min="5911" max="5920" width="4.875" style="2" customWidth="1"/>
    <col min="5921"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8.875" style="2" customWidth="1"/>
    <col min="6153" max="6165" width="4.875" style="2" customWidth="1"/>
    <col min="6166" max="6166" width="7.75" style="2" customWidth="1"/>
    <col min="6167" max="6176" width="4.875" style="2" customWidth="1"/>
    <col min="6177"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8.875" style="2" customWidth="1"/>
    <col min="6409" max="6421" width="4.875" style="2" customWidth="1"/>
    <col min="6422" max="6422" width="7.75" style="2" customWidth="1"/>
    <col min="6423" max="6432" width="4.875" style="2" customWidth="1"/>
    <col min="6433"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8.875" style="2" customWidth="1"/>
    <col min="6665" max="6677" width="4.875" style="2" customWidth="1"/>
    <col min="6678" max="6678" width="7.75" style="2" customWidth="1"/>
    <col min="6679" max="6688" width="4.875" style="2" customWidth="1"/>
    <col min="6689"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8.875" style="2" customWidth="1"/>
    <col min="6921" max="6933" width="4.875" style="2" customWidth="1"/>
    <col min="6934" max="6934" width="7.75" style="2" customWidth="1"/>
    <col min="6935" max="6944" width="4.875" style="2" customWidth="1"/>
    <col min="6945"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8.875" style="2" customWidth="1"/>
    <col min="7177" max="7189" width="4.875" style="2" customWidth="1"/>
    <col min="7190" max="7190" width="7.75" style="2" customWidth="1"/>
    <col min="7191" max="7200" width="4.875" style="2" customWidth="1"/>
    <col min="7201"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8.875" style="2" customWidth="1"/>
    <col min="7433" max="7445" width="4.875" style="2" customWidth="1"/>
    <col min="7446" max="7446" width="7.75" style="2" customWidth="1"/>
    <col min="7447" max="7456" width="4.875" style="2" customWidth="1"/>
    <col min="7457"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8.875" style="2" customWidth="1"/>
    <col min="7689" max="7701" width="4.875" style="2" customWidth="1"/>
    <col min="7702" max="7702" width="7.75" style="2" customWidth="1"/>
    <col min="7703" max="7712" width="4.875" style="2" customWidth="1"/>
    <col min="7713"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8.875" style="2" customWidth="1"/>
    <col min="7945" max="7957" width="4.875" style="2" customWidth="1"/>
    <col min="7958" max="7958" width="7.75" style="2" customWidth="1"/>
    <col min="7959" max="7968" width="4.875" style="2" customWidth="1"/>
    <col min="7969"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8.875" style="2" customWidth="1"/>
    <col min="8201" max="8213" width="4.875" style="2" customWidth="1"/>
    <col min="8214" max="8214" width="7.75" style="2" customWidth="1"/>
    <col min="8215" max="8224" width="4.875" style="2" customWidth="1"/>
    <col min="8225"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8.875" style="2" customWidth="1"/>
    <col min="8457" max="8469" width="4.875" style="2" customWidth="1"/>
    <col min="8470" max="8470" width="7.75" style="2" customWidth="1"/>
    <col min="8471" max="8480" width="4.875" style="2" customWidth="1"/>
    <col min="8481"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8.875" style="2" customWidth="1"/>
    <col min="8713" max="8725" width="4.875" style="2" customWidth="1"/>
    <col min="8726" max="8726" width="7.75" style="2" customWidth="1"/>
    <col min="8727" max="8736" width="4.875" style="2" customWidth="1"/>
    <col min="8737"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8.875" style="2" customWidth="1"/>
    <col min="8969" max="8981" width="4.875" style="2" customWidth="1"/>
    <col min="8982" max="8982" width="7.75" style="2" customWidth="1"/>
    <col min="8983" max="8992" width="4.875" style="2" customWidth="1"/>
    <col min="8993"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8.875" style="2" customWidth="1"/>
    <col min="9225" max="9237" width="4.875" style="2" customWidth="1"/>
    <col min="9238" max="9238" width="7.75" style="2" customWidth="1"/>
    <col min="9239" max="9248" width="4.875" style="2" customWidth="1"/>
    <col min="9249"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8.875" style="2" customWidth="1"/>
    <col min="9481" max="9493" width="4.875" style="2" customWidth="1"/>
    <col min="9494" max="9494" width="7.75" style="2" customWidth="1"/>
    <col min="9495" max="9504" width="4.875" style="2" customWidth="1"/>
    <col min="9505"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8.875" style="2" customWidth="1"/>
    <col min="9737" max="9749" width="4.875" style="2" customWidth="1"/>
    <col min="9750" max="9750" width="7.75" style="2" customWidth="1"/>
    <col min="9751" max="9760" width="4.875" style="2" customWidth="1"/>
    <col min="9761"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8.875" style="2" customWidth="1"/>
    <col min="9993" max="10005" width="4.875" style="2" customWidth="1"/>
    <col min="10006" max="10006" width="7.75" style="2" customWidth="1"/>
    <col min="10007" max="10016" width="4.875" style="2" customWidth="1"/>
    <col min="10017"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8.875" style="2" customWidth="1"/>
    <col min="10249" max="10261" width="4.875" style="2" customWidth="1"/>
    <col min="10262" max="10262" width="7.75" style="2" customWidth="1"/>
    <col min="10263" max="10272" width="4.875" style="2" customWidth="1"/>
    <col min="10273"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8.875" style="2" customWidth="1"/>
    <col min="10505" max="10517" width="4.875" style="2" customWidth="1"/>
    <col min="10518" max="10518" width="7.75" style="2" customWidth="1"/>
    <col min="10519" max="10528" width="4.875" style="2" customWidth="1"/>
    <col min="10529"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8.875" style="2" customWidth="1"/>
    <col min="10761" max="10773" width="4.875" style="2" customWidth="1"/>
    <col min="10774" max="10774" width="7.75" style="2" customWidth="1"/>
    <col min="10775" max="10784" width="4.875" style="2" customWidth="1"/>
    <col min="10785"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8.875" style="2" customWidth="1"/>
    <col min="11017" max="11029" width="4.875" style="2" customWidth="1"/>
    <col min="11030" max="11030" width="7.75" style="2" customWidth="1"/>
    <col min="11031" max="11040" width="4.875" style="2" customWidth="1"/>
    <col min="11041"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8.875" style="2" customWidth="1"/>
    <col min="11273" max="11285" width="4.875" style="2" customWidth="1"/>
    <col min="11286" max="11286" width="7.75" style="2" customWidth="1"/>
    <col min="11287" max="11296" width="4.875" style="2" customWidth="1"/>
    <col min="11297"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8.875" style="2" customWidth="1"/>
    <col min="11529" max="11541" width="4.875" style="2" customWidth="1"/>
    <col min="11542" max="11542" width="7.75" style="2" customWidth="1"/>
    <col min="11543" max="11552" width="4.875" style="2" customWidth="1"/>
    <col min="11553"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8.875" style="2" customWidth="1"/>
    <col min="11785" max="11797" width="4.875" style="2" customWidth="1"/>
    <col min="11798" max="11798" width="7.75" style="2" customWidth="1"/>
    <col min="11799" max="11808" width="4.875" style="2" customWidth="1"/>
    <col min="11809"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8.875" style="2" customWidth="1"/>
    <col min="12041" max="12053" width="4.875" style="2" customWidth="1"/>
    <col min="12054" max="12054" width="7.75" style="2" customWidth="1"/>
    <col min="12055" max="12064" width="4.875" style="2" customWidth="1"/>
    <col min="12065"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8.875" style="2" customWidth="1"/>
    <col min="12297" max="12309" width="4.875" style="2" customWidth="1"/>
    <col min="12310" max="12310" width="7.75" style="2" customWidth="1"/>
    <col min="12311" max="12320" width="4.875" style="2" customWidth="1"/>
    <col min="12321"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8.875" style="2" customWidth="1"/>
    <col min="12553" max="12565" width="4.875" style="2" customWidth="1"/>
    <col min="12566" max="12566" width="7.75" style="2" customWidth="1"/>
    <col min="12567" max="12576" width="4.875" style="2" customWidth="1"/>
    <col min="12577"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8.875" style="2" customWidth="1"/>
    <col min="12809" max="12821" width="4.875" style="2" customWidth="1"/>
    <col min="12822" max="12822" width="7.75" style="2" customWidth="1"/>
    <col min="12823" max="12832" width="4.875" style="2" customWidth="1"/>
    <col min="12833"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8.875" style="2" customWidth="1"/>
    <col min="13065" max="13077" width="4.875" style="2" customWidth="1"/>
    <col min="13078" max="13078" width="7.75" style="2" customWidth="1"/>
    <col min="13079" max="13088" width="4.875" style="2" customWidth="1"/>
    <col min="13089"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8.875" style="2" customWidth="1"/>
    <col min="13321" max="13333" width="4.875" style="2" customWidth="1"/>
    <col min="13334" max="13334" width="7.75" style="2" customWidth="1"/>
    <col min="13335" max="13344" width="4.875" style="2" customWidth="1"/>
    <col min="13345"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8.875" style="2" customWidth="1"/>
    <col min="13577" max="13589" width="4.875" style="2" customWidth="1"/>
    <col min="13590" max="13590" width="7.75" style="2" customWidth="1"/>
    <col min="13591" max="13600" width="4.875" style="2" customWidth="1"/>
    <col min="13601"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8.875" style="2" customWidth="1"/>
    <col min="13833" max="13845" width="4.875" style="2" customWidth="1"/>
    <col min="13846" max="13846" width="7.75" style="2" customWidth="1"/>
    <col min="13847" max="13856" width="4.875" style="2" customWidth="1"/>
    <col min="13857"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8.875" style="2" customWidth="1"/>
    <col min="14089" max="14101" width="4.875" style="2" customWidth="1"/>
    <col min="14102" max="14102" width="7.75" style="2" customWidth="1"/>
    <col min="14103" max="14112" width="4.875" style="2" customWidth="1"/>
    <col min="14113"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8.875" style="2" customWidth="1"/>
    <col min="14345" max="14357" width="4.875" style="2" customWidth="1"/>
    <col min="14358" max="14358" width="7.75" style="2" customWidth="1"/>
    <col min="14359" max="14368" width="4.875" style="2" customWidth="1"/>
    <col min="14369"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8.875" style="2" customWidth="1"/>
    <col min="14601" max="14613" width="4.875" style="2" customWidth="1"/>
    <col min="14614" max="14614" width="7.75" style="2" customWidth="1"/>
    <col min="14615" max="14624" width="4.875" style="2" customWidth="1"/>
    <col min="14625"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8.875" style="2" customWidth="1"/>
    <col min="14857" max="14869" width="4.875" style="2" customWidth="1"/>
    <col min="14870" max="14870" width="7.75" style="2" customWidth="1"/>
    <col min="14871" max="14880" width="4.875" style="2" customWidth="1"/>
    <col min="14881"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8.875" style="2" customWidth="1"/>
    <col min="15113" max="15125" width="4.875" style="2" customWidth="1"/>
    <col min="15126" max="15126" width="7.75" style="2" customWidth="1"/>
    <col min="15127" max="15136" width="4.875" style="2" customWidth="1"/>
    <col min="15137"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8.875" style="2" customWidth="1"/>
    <col min="15369" max="15381" width="4.875" style="2" customWidth="1"/>
    <col min="15382" max="15382" width="7.75" style="2" customWidth="1"/>
    <col min="15383" max="15392" width="4.875" style="2" customWidth="1"/>
    <col min="15393"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8.875" style="2" customWidth="1"/>
    <col min="15625" max="15637" width="4.875" style="2" customWidth="1"/>
    <col min="15638" max="15638" width="7.75" style="2" customWidth="1"/>
    <col min="15639" max="15648" width="4.875" style="2" customWidth="1"/>
    <col min="15649"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8.875" style="2" customWidth="1"/>
    <col min="15881" max="15893" width="4.875" style="2" customWidth="1"/>
    <col min="15894" max="15894" width="7.75" style="2" customWidth="1"/>
    <col min="15895" max="15904" width="4.875" style="2" customWidth="1"/>
    <col min="15905"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8.875" style="2" customWidth="1"/>
    <col min="16137" max="16149" width="4.875" style="2" customWidth="1"/>
    <col min="16150" max="16150" width="7.75" style="2" customWidth="1"/>
    <col min="16151" max="16160" width="4.875" style="2" customWidth="1"/>
    <col min="16161" max="16384" width="9" style="2"/>
  </cols>
  <sheetData>
    <row r="1" spans="1:32" ht="13.5" customHeight="1" x14ac:dyDescent="0.15"/>
    <row r="2" spans="1:32" ht="20.25" customHeight="1" x14ac:dyDescent="0.15">
      <c r="A2" s="353" t="s">
        <v>616</v>
      </c>
      <c r="B2" s="353"/>
    </row>
    <row r="3" spans="1:32" ht="20.25" customHeight="1" x14ac:dyDescent="0.15">
      <c r="A3" s="448" t="s">
        <v>617</v>
      </c>
      <c r="B3" s="448"/>
      <c r="C3" s="448"/>
      <c r="D3" s="448"/>
      <c r="E3" s="448"/>
      <c r="F3" s="448"/>
      <c r="G3" s="448"/>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row>
    <row r="5" spans="1:32" ht="30" customHeight="1" x14ac:dyDescent="0.15">
      <c r="J5" s="1"/>
      <c r="K5" s="1"/>
      <c r="L5" s="1"/>
      <c r="M5" s="1"/>
      <c r="N5" s="1"/>
      <c r="O5" s="1"/>
      <c r="P5" s="1"/>
      <c r="Q5" s="1"/>
      <c r="R5" s="1"/>
      <c r="S5" s="449" t="s">
        <v>618</v>
      </c>
      <c r="T5" s="450"/>
      <c r="U5" s="450"/>
      <c r="V5" s="451"/>
      <c r="W5" s="276"/>
      <c r="X5" s="277"/>
      <c r="Y5" s="277"/>
      <c r="Z5" s="277"/>
      <c r="AA5" s="277"/>
      <c r="AB5" s="277"/>
      <c r="AC5" s="277"/>
      <c r="AD5" s="277"/>
      <c r="AE5" s="277"/>
      <c r="AF5" s="275"/>
    </row>
    <row r="7" spans="1:32" ht="17.25" customHeight="1" x14ac:dyDescent="0.15">
      <c r="A7" s="449" t="s">
        <v>579</v>
      </c>
      <c r="B7" s="450"/>
      <c r="C7" s="451"/>
      <c r="D7" s="449" t="s">
        <v>3</v>
      </c>
      <c r="E7" s="451"/>
      <c r="F7" s="449" t="s">
        <v>4</v>
      </c>
      <c r="G7" s="451"/>
      <c r="H7" s="449" t="s">
        <v>580</v>
      </c>
      <c r="I7" s="450"/>
      <c r="J7" s="450"/>
      <c r="K7" s="450"/>
      <c r="L7" s="450"/>
      <c r="M7" s="450"/>
      <c r="N7" s="450"/>
      <c r="O7" s="450"/>
      <c r="P7" s="450"/>
      <c r="Q7" s="450"/>
      <c r="R7" s="450"/>
      <c r="S7" s="450"/>
      <c r="T7" s="450"/>
      <c r="U7" s="450"/>
      <c r="V7" s="450"/>
      <c r="W7" s="450"/>
      <c r="X7" s="451"/>
      <c r="Y7" s="449" t="s">
        <v>6</v>
      </c>
      <c r="Z7" s="450"/>
      <c r="AA7" s="450"/>
      <c r="AB7" s="451"/>
      <c r="AC7" s="449" t="s">
        <v>7</v>
      </c>
      <c r="AD7" s="450"/>
      <c r="AE7" s="450"/>
      <c r="AF7" s="451"/>
    </row>
    <row r="8" spans="1:32" ht="24.95" customHeight="1" x14ac:dyDescent="0.15">
      <c r="A8" s="516" t="s">
        <v>10</v>
      </c>
      <c r="B8" s="454" t="s">
        <v>619</v>
      </c>
      <c r="C8" s="272" t="s">
        <v>620</v>
      </c>
      <c r="D8" s="356"/>
      <c r="E8" s="518" t="s">
        <v>621</v>
      </c>
      <c r="F8" s="394"/>
      <c r="G8" s="5"/>
      <c r="H8" s="520" t="s">
        <v>558</v>
      </c>
      <c r="I8" s="516" t="s">
        <v>10</v>
      </c>
      <c r="J8" s="514" t="s">
        <v>21</v>
      </c>
      <c r="K8" s="514"/>
      <c r="L8" s="512" t="s">
        <v>10</v>
      </c>
      <c r="M8" s="514" t="s">
        <v>25</v>
      </c>
      <c r="N8" s="514"/>
      <c r="O8" s="395"/>
      <c r="P8" s="395"/>
      <c r="Q8" s="396"/>
      <c r="R8" s="396"/>
      <c r="S8" s="396"/>
      <c r="T8" s="396"/>
      <c r="U8" s="396"/>
      <c r="V8" s="396"/>
      <c r="W8" s="396"/>
      <c r="X8" s="397"/>
      <c r="Y8" s="393" t="s">
        <v>10</v>
      </c>
      <c r="Z8" s="279" t="s">
        <v>19</v>
      </c>
      <c r="AA8" s="279"/>
      <c r="AB8" s="398"/>
      <c r="AC8" s="393" t="s">
        <v>10</v>
      </c>
      <c r="AD8" s="279" t="s">
        <v>19</v>
      </c>
      <c r="AE8" s="279"/>
      <c r="AF8" s="398"/>
    </row>
    <row r="9" spans="1:32" ht="24.95" customHeight="1" x14ac:dyDescent="0.15">
      <c r="A9" s="517"/>
      <c r="B9" s="491"/>
      <c r="C9" s="362" t="s">
        <v>622</v>
      </c>
      <c r="D9" s="360"/>
      <c r="E9" s="519"/>
      <c r="F9" s="399"/>
      <c r="G9" s="362"/>
      <c r="H9" s="521"/>
      <c r="I9" s="517"/>
      <c r="J9" s="515"/>
      <c r="K9" s="515"/>
      <c r="L9" s="513"/>
      <c r="M9" s="515"/>
      <c r="N9" s="515"/>
      <c r="O9" s="362"/>
      <c r="P9" s="399"/>
      <c r="Q9" s="364"/>
      <c r="R9" s="400"/>
      <c r="S9" s="400"/>
      <c r="T9" s="400"/>
      <c r="U9" s="400"/>
      <c r="V9" s="400"/>
      <c r="W9" s="400"/>
      <c r="X9" s="359"/>
      <c r="Y9" s="361" t="s">
        <v>10</v>
      </c>
      <c r="Z9" s="362" t="s">
        <v>20</v>
      </c>
      <c r="AA9" s="401"/>
      <c r="AB9" s="402"/>
      <c r="AC9" s="361" t="s">
        <v>10</v>
      </c>
      <c r="AD9" s="362" t="s">
        <v>20</v>
      </c>
      <c r="AE9" s="401"/>
      <c r="AF9" s="402"/>
    </row>
    <row r="10" spans="1:32" ht="18.75" customHeight="1" x14ac:dyDescent="0.15">
      <c r="A10" s="5"/>
      <c r="C10" s="5"/>
      <c r="E10" s="5"/>
      <c r="F10" s="1"/>
      <c r="G10" s="403"/>
      <c r="I10" s="4"/>
      <c r="J10" s="5"/>
      <c r="K10" s="5"/>
      <c r="L10" s="4"/>
      <c r="M10" s="5"/>
      <c r="N10" s="5"/>
      <c r="O10" s="5"/>
      <c r="P10" s="5"/>
      <c r="Y10" s="403"/>
      <c r="Z10" s="403"/>
      <c r="AA10" s="403"/>
      <c r="AB10" s="403"/>
      <c r="AC10" s="403"/>
      <c r="AD10" s="403"/>
      <c r="AE10" s="403"/>
      <c r="AF10" s="403"/>
    </row>
    <row r="11" spans="1:32" ht="18.75" customHeight="1" x14ac:dyDescent="0.15">
      <c r="A11" s="5"/>
      <c r="C11" s="5"/>
      <c r="E11" s="5"/>
      <c r="F11" s="1"/>
      <c r="G11" s="403"/>
      <c r="I11" s="4"/>
      <c r="J11" s="5"/>
      <c r="K11" s="5"/>
      <c r="L11" s="4"/>
      <c r="M11" s="5"/>
      <c r="N11" s="5"/>
      <c r="O11" s="4"/>
      <c r="P11" s="5"/>
      <c r="Y11" s="403"/>
      <c r="Z11" s="403"/>
      <c r="AA11" s="403"/>
      <c r="AB11" s="403"/>
      <c r="AC11" s="403"/>
      <c r="AD11" s="403"/>
      <c r="AE11" s="403"/>
      <c r="AF11" s="403"/>
    </row>
    <row r="12" spans="1:32" ht="18.75" customHeight="1" x14ac:dyDescent="0.15"/>
    <row r="16" spans="1:32" ht="30" customHeight="1" x14ac:dyDescent="0.15"/>
    <row r="18" ht="17.25" customHeight="1" x14ac:dyDescent="0.15"/>
    <row r="19" ht="18.75" customHeight="1" x14ac:dyDescent="0.15"/>
    <row r="20" ht="18.75" customHeight="1" x14ac:dyDescent="0.15"/>
    <row r="21" ht="18.75" customHeight="1" x14ac:dyDescent="0.15"/>
    <row r="22" ht="18.75" customHeight="1" x14ac:dyDescent="0.15"/>
    <row r="23" ht="18.75" customHeight="1" x14ac:dyDescent="0.15"/>
    <row r="24" ht="18.75" customHeight="1" x14ac:dyDescent="0.15"/>
    <row r="25" ht="18.75" customHeight="1" x14ac:dyDescent="0.15"/>
    <row r="26" ht="18.75" customHeight="1" x14ac:dyDescent="0.15"/>
    <row r="27" ht="18.75" customHeight="1" x14ac:dyDescent="0.15"/>
    <row r="28" ht="18.75" customHeight="1" x14ac:dyDescent="0.15"/>
    <row r="29" ht="18.75" customHeight="1" x14ac:dyDescent="0.15"/>
    <row r="30" ht="18.75" customHeight="1" x14ac:dyDescent="0.15"/>
    <row r="31" ht="18.75" customHeight="1" x14ac:dyDescent="0.15"/>
    <row r="32" ht="18.75" customHeight="1" x14ac:dyDescent="0.15"/>
    <row r="33" spans="12:12" ht="18.75" customHeight="1" x14ac:dyDescent="0.15"/>
    <row r="34" spans="12:12" ht="18.75" customHeight="1" x14ac:dyDescent="0.15"/>
    <row r="35" spans="12:12" ht="18.75" customHeight="1" x14ac:dyDescent="0.15"/>
    <row r="36" spans="12:12" ht="18.75" customHeight="1" x14ac:dyDescent="0.15"/>
    <row r="37" spans="12:12" ht="18.75" customHeight="1" x14ac:dyDescent="0.15"/>
    <row r="38" spans="12:12" ht="18.75" customHeight="1" x14ac:dyDescent="0.15"/>
    <row r="39" spans="12:12" ht="18.75" customHeight="1" x14ac:dyDescent="0.15">
      <c r="L39" s="404"/>
    </row>
    <row r="40" spans="12:12" ht="18.75" customHeight="1" x14ac:dyDescent="0.15"/>
    <row r="41" spans="12:12" ht="18.75" customHeight="1" x14ac:dyDescent="0.15"/>
    <row r="42" spans="12:12" ht="8.25" customHeight="1" x14ac:dyDescent="0.15"/>
  </sheetData>
  <mergeCells count="16">
    <mergeCell ref="A3:AF3"/>
    <mergeCell ref="S5:V5"/>
    <mergeCell ref="A7:C7"/>
    <mergeCell ref="D7:E7"/>
    <mergeCell ref="F7:G7"/>
    <mergeCell ref="H7:X7"/>
    <mergeCell ref="Y7:AB7"/>
    <mergeCell ref="AC7:AF7"/>
    <mergeCell ref="L8:L9"/>
    <mergeCell ref="M8:N9"/>
    <mergeCell ref="A8:A9"/>
    <mergeCell ref="B8:B9"/>
    <mergeCell ref="E8:E9"/>
    <mergeCell ref="H8:H9"/>
    <mergeCell ref="I8:I9"/>
    <mergeCell ref="J8:K9"/>
  </mergeCells>
  <phoneticPr fontId="4"/>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147"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B64E6-FEE3-417A-89AD-CCF0FD708B2C}">
          <x14:formula1>
            <xm:f>"□,■"</xm:f>
          </x14:formula1>
          <xm:sqref>O11 JK11 TG11 ADC11 AMY11 AWU11 BGQ11 BQM11 CAI11 CKE11 CUA11 DDW11 DNS11 DXO11 EHK11 ERG11 FBC11 FKY11 FUU11 GEQ11 GOM11 GYI11 HIE11 HSA11 IBW11 ILS11 IVO11 JFK11 JPG11 JZC11 KIY11 KSU11 LCQ11 LMM11 LWI11 MGE11 MQA11 MZW11 NJS11 NTO11 ODK11 ONG11 OXC11 PGY11 PQU11 QAQ11 QKM11 QUI11 REE11 ROA11 RXW11 SHS11 SRO11 TBK11 TLG11 TVC11 UEY11 UOU11 UYQ11 VIM11 VSI11 WCE11 WMA11 WVW11 O65547 JK65547 TG65547 ADC65547 AMY65547 AWU65547 BGQ65547 BQM65547 CAI65547 CKE65547 CUA65547 DDW65547 DNS65547 DXO65547 EHK65547 ERG65547 FBC65547 FKY65547 FUU65547 GEQ65547 GOM65547 GYI65547 HIE65547 HSA65547 IBW65547 ILS65547 IVO65547 JFK65547 JPG65547 JZC65547 KIY65547 KSU65547 LCQ65547 LMM65547 LWI65547 MGE65547 MQA65547 MZW65547 NJS65547 NTO65547 ODK65547 ONG65547 OXC65547 PGY65547 PQU65547 QAQ65547 QKM65547 QUI65547 REE65547 ROA65547 RXW65547 SHS65547 SRO65547 TBK65547 TLG65547 TVC65547 UEY65547 UOU65547 UYQ65547 VIM65547 VSI65547 WCE65547 WMA65547 WVW65547 O131083 JK131083 TG131083 ADC131083 AMY131083 AWU131083 BGQ131083 BQM131083 CAI131083 CKE131083 CUA131083 DDW131083 DNS131083 DXO131083 EHK131083 ERG131083 FBC131083 FKY131083 FUU131083 GEQ131083 GOM131083 GYI131083 HIE131083 HSA131083 IBW131083 ILS131083 IVO131083 JFK131083 JPG131083 JZC131083 KIY131083 KSU131083 LCQ131083 LMM131083 LWI131083 MGE131083 MQA131083 MZW131083 NJS131083 NTO131083 ODK131083 ONG131083 OXC131083 PGY131083 PQU131083 QAQ131083 QKM131083 QUI131083 REE131083 ROA131083 RXW131083 SHS131083 SRO131083 TBK131083 TLG131083 TVC131083 UEY131083 UOU131083 UYQ131083 VIM131083 VSI131083 WCE131083 WMA131083 WVW131083 O196619 JK196619 TG196619 ADC196619 AMY196619 AWU196619 BGQ196619 BQM196619 CAI196619 CKE196619 CUA196619 DDW196619 DNS196619 DXO196619 EHK196619 ERG196619 FBC196619 FKY196619 FUU196619 GEQ196619 GOM196619 GYI196619 HIE196619 HSA196619 IBW196619 ILS196619 IVO196619 JFK196619 JPG196619 JZC196619 KIY196619 KSU196619 LCQ196619 LMM196619 LWI196619 MGE196619 MQA196619 MZW196619 NJS196619 NTO196619 ODK196619 ONG196619 OXC196619 PGY196619 PQU196619 QAQ196619 QKM196619 QUI196619 REE196619 ROA196619 RXW196619 SHS196619 SRO196619 TBK196619 TLG196619 TVC196619 UEY196619 UOU196619 UYQ196619 VIM196619 VSI196619 WCE196619 WMA196619 WVW196619 O262155 JK262155 TG262155 ADC262155 AMY262155 AWU262155 BGQ262155 BQM262155 CAI262155 CKE262155 CUA262155 DDW262155 DNS262155 DXO262155 EHK262155 ERG262155 FBC262155 FKY262155 FUU262155 GEQ262155 GOM262155 GYI262155 HIE262155 HSA262155 IBW262155 ILS262155 IVO262155 JFK262155 JPG262155 JZC262155 KIY262155 KSU262155 LCQ262155 LMM262155 LWI262155 MGE262155 MQA262155 MZW262155 NJS262155 NTO262155 ODK262155 ONG262155 OXC262155 PGY262155 PQU262155 QAQ262155 QKM262155 QUI262155 REE262155 ROA262155 RXW262155 SHS262155 SRO262155 TBK262155 TLG262155 TVC262155 UEY262155 UOU262155 UYQ262155 VIM262155 VSI262155 WCE262155 WMA262155 WVW262155 O327691 JK327691 TG327691 ADC327691 AMY327691 AWU327691 BGQ327691 BQM327691 CAI327691 CKE327691 CUA327691 DDW327691 DNS327691 DXO327691 EHK327691 ERG327691 FBC327691 FKY327691 FUU327691 GEQ327691 GOM327691 GYI327691 HIE327691 HSA327691 IBW327691 ILS327691 IVO327691 JFK327691 JPG327691 JZC327691 KIY327691 KSU327691 LCQ327691 LMM327691 LWI327691 MGE327691 MQA327691 MZW327691 NJS327691 NTO327691 ODK327691 ONG327691 OXC327691 PGY327691 PQU327691 QAQ327691 QKM327691 QUI327691 REE327691 ROA327691 RXW327691 SHS327691 SRO327691 TBK327691 TLG327691 TVC327691 UEY327691 UOU327691 UYQ327691 VIM327691 VSI327691 WCE327691 WMA327691 WVW327691 O393227 JK393227 TG393227 ADC393227 AMY393227 AWU393227 BGQ393227 BQM393227 CAI393227 CKE393227 CUA393227 DDW393227 DNS393227 DXO393227 EHK393227 ERG393227 FBC393227 FKY393227 FUU393227 GEQ393227 GOM393227 GYI393227 HIE393227 HSA393227 IBW393227 ILS393227 IVO393227 JFK393227 JPG393227 JZC393227 KIY393227 KSU393227 LCQ393227 LMM393227 LWI393227 MGE393227 MQA393227 MZW393227 NJS393227 NTO393227 ODK393227 ONG393227 OXC393227 PGY393227 PQU393227 QAQ393227 QKM393227 QUI393227 REE393227 ROA393227 RXW393227 SHS393227 SRO393227 TBK393227 TLG393227 TVC393227 UEY393227 UOU393227 UYQ393227 VIM393227 VSI393227 WCE393227 WMA393227 WVW393227 O458763 JK458763 TG458763 ADC458763 AMY458763 AWU458763 BGQ458763 BQM458763 CAI458763 CKE458763 CUA458763 DDW458763 DNS458763 DXO458763 EHK458763 ERG458763 FBC458763 FKY458763 FUU458763 GEQ458763 GOM458763 GYI458763 HIE458763 HSA458763 IBW458763 ILS458763 IVO458763 JFK458763 JPG458763 JZC458763 KIY458763 KSU458763 LCQ458763 LMM458763 LWI458763 MGE458763 MQA458763 MZW458763 NJS458763 NTO458763 ODK458763 ONG458763 OXC458763 PGY458763 PQU458763 QAQ458763 QKM458763 QUI458763 REE458763 ROA458763 RXW458763 SHS458763 SRO458763 TBK458763 TLG458763 TVC458763 UEY458763 UOU458763 UYQ458763 VIM458763 VSI458763 WCE458763 WMA458763 WVW458763 O524299 JK524299 TG524299 ADC524299 AMY524299 AWU524299 BGQ524299 BQM524299 CAI524299 CKE524299 CUA524299 DDW524299 DNS524299 DXO524299 EHK524299 ERG524299 FBC524299 FKY524299 FUU524299 GEQ524299 GOM524299 GYI524299 HIE524299 HSA524299 IBW524299 ILS524299 IVO524299 JFK524299 JPG524299 JZC524299 KIY524299 KSU524299 LCQ524299 LMM524299 LWI524299 MGE524299 MQA524299 MZW524299 NJS524299 NTO524299 ODK524299 ONG524299 OXC524299 PGY524299 PQU524299 QAQ524299 QKM524299 QUI524299 REE524299 ROA524299 RXW524299 SHS524299 SRO524299 TBK524299 TLG524299 TVC524299 UEY524299 UOU524299 UYQ524299 VIM524299 VSI524299 WCE524299 WMA524299 WVW524299 O589835 JK589835 TG589835 ADC589835 AMY589835 AWU589835 BGQ589835 BQM589835 CAI589835 CKE589835 CUA589835 DDW589835 DNS589835 DXO589835 EHK589835 ERG589835 FBC589835 FKY589835 FUU589835 GEQ589835 GOM589835 GYI589835 HIE589835 HSA589835 IBW589835 ILS589835 IVO589835 JFK589835 JPG589835 JZC589835 KIY589835 KSU589835 LCQ589835 LMM589835 LWI589835 MGE589835 MQA589835 MZW589835 NJS589835 NTO589835 ODK589835 ONG589835 OXC589835 PGY589835 PQU589835 QAQ589835 QKM589835 QUI589835 REE589835 ROA589835 RXW589835 SHS589835 SRO589835 TBK589835 TLG589835 TVC589835 UEY589835 UOU589835 UYQ589835 VIM589835 VSI589835 WCE589835 WMA589835 WVW589835 O655371 JK655371 TG655371 ADC655371 AMY655371 AWU655371 BGQ655371 BQM655371 CAI655371 CKE655371 CUA655371 DDW655371 DNS655371 DXO655371 EHK655371 ERG655371 FBC655371 FKY655371 FUU655371 GEQ655371 GOM655371 GYI655371 HIE655371 HSA655371 IBW655371 ILS655371 IVO655371 JFK655371 JPG655371 JZC655371 KIY655371 KSU655371 LCQ655371 LMM655371 LWI655371 MGE655371 MQA655371 MZW655371 NJS655371 NTO655371 ODK655371 ONG655371 OXC655371 PGY655371 PQU655371 QAQ655371 QKM655371 QUI655371 REE655371 ROA655371 RXW655371 SHS655371 SRO655371 TBK655371 TLG655371 TVC655371 UEY655371 UOU655371 UYQ655371 VIM655371 VSI655371 WCE655371 WMA655371 WVW655371 O720907 JK720907 TG720907 ADC720907 AMY720907 AWU720907 BGQ720907 BQM720907 CAI720907 CKE720907 CUA720907 DDW720907 DNS720907 DXO720907 EHK720907 ERG720907 FBC720907 FKY720907 FUU720907 GEQ720907 GOM720907 GYI720907 HIE720907 HSA720907 IBW720907 ILS720907 IVO720907 JFK720907 JPG720907 JZC720907 KIY720907 KSU720907 LCQ720907 LMM720907 LWI720907 MGE720907 MQA720907 MZW720907 NJS720907 NTO720907 ODK720907 ONG720907 OXC720907 PGY720907 PQU720907 QAQ720907 QKM720907 QUI720907 REE720907 ROA720907 RXW720907 SHS720907 SRO720907 TBK720907 TLG720907 TVC720907 UEY720907 UOU720907 UYQ720907 VIM720907 VSI720907 WCE720907 WMA720907 WVW720907 O786443 JK786443 TG786443 ADC786443 AMY786443 AWU786443 BGQ786443 BQM786443 CAI786443 CKE786443 CUA786443 DDW786443 DNS786443 DXO786443 EHK786443 ERG786443 FBC786443 FKY786443 FUU786443 GEQ786443 GOM786443 GYI786443 HIE786443 HSA786443 IBW786443 ILS786443 IVO786443 JFK786443 JPG786443 JZC786443 KIY786443 KSU786443 LCQ786443 LMM786443 LWI786443 MGE786443 MQA786443 MZW786443 NJS786443 NTO786443 ODK786443 ONG786443 OXC786443 PGY786443 PQU786443 QAQ786443 QKM786443 QUI786443 REE786443 ROA786443 RXW786443 SHS786443 SRO786443 TBK786443 TLG786443 TVC786443 UEY786443 UOU786443 UYQ786443 VIM786443 VSI786443 WCE786443 WMA786443 WVW786443 O851979 JK851979 TG851979 ADC851979 AMY851979 AWU851979 BGQ851979 BQM851979 CAI851979 CKE851979 CUA851979 DDW851979 DNS851979 DXO851979 EHK851979 ERG851979 FBC851979 FKY851979 FUU851979 GEQ851979 GOM851979 GYI851979 HIE851979 HSA851979 IBW851979 ILS851979 IVO851979 JFK851979 JPG851979 JZC851979 KIY851979 KSU851979 LCQ851979 LMM851979 LWI851979 MGE851979 MQA851979 MZW851979 NJS851979 NTO851979 ODK851979 ONG851979 OXC851979 PGY851979 PQU851979 QAQ851979 QKM851979 QUI851979 REE851979 ROA851979 RXW851979 SHS851979 SRO851979 TBK851979 TLG851979 TVC851979 UEY851979 UOU851979 UYQ851979 VIM851979 VSI851979 WCE851979 WMA851979 WVW851979 O917515 JK917515 TG917515 ADC917515 AMY917515 AWU917515 BGQ917515 BQM917515 CAI917515 CKE917515 CUA917515 DDW917515 DNS917515 DXO917515 EHK917515 ERG917515 FBC917515 FKY917515 FUU917515 GEQ917515 GOM917515 GYI917515 HIE917515 HSA917515 IBW917515 ILS917515 IVO917515 JFK917515 JPG917515 JZC917515 KIY917515 KSU917515 LCQ917515 LMM917515 LWI917515 MGE917515 MQA917515 MZW917515 NJS917515 NTO917515 ODK917515 ONG917515 OXC917515 PGY917515 PQU917515 QAQ917515 QKM917515 QUI917515 REE917515 ROA917515 RXW917515 SHS917515 SRO917515 TBK917515 TLG917515 TVC917515 UEY917515 UOU917515 UYQ917515 VIM917515 VSI917515 WCE917515 WMA917515 WVW917515 O983051 JK983051 TG983051 ADC983051 AMY983051 AWU983051 BGQ983051 BQM983051 CAI983051 CKE983051 CUA983051 DDW983051 DNS983051 DXO983051 EHK983051 ERG983051 FBC983051 FKY983051 FUU983051 GEQ983051 GOM983051 GYI983051 HIE983051 HSA983051 IBW983051 ILS983051 IVO983051 JFK983051 JPG983051 JZC983051 KIY983051 KSU983051 LCQ983051 LMM983051 LWI983051 MGE983051 MQA983051 MZW983051 NJS983051 NTO983051 ODK983051 ONG983051 OXC983051 PGY983051 PQU983051 QAQ983051 QKM983051 QUI983051 REE983051 ROA983051 RXW983051 SHS983051 SRO983051 TBK983051 TLG983051 TVC983051 UEY983051 UOU983051 UYQ983051 VIM983051 VSI983051 WCE983051 WMA983051 WVW983051 L10:L11 JH10:JH11 TD10:TD11 ACZ10:ACZ11 AMV10:AMV11 AWR10:AWR11 BGN10:BGN11 BQJ10:BQJ11 CAF10:CAF11 CKB10:CKB11 CTX10:CTX11 DDT10:DDT11 DNP10:DNP11 DXL10:DXL11 EHH10:EHH11 ERD10:ERD11 FAZ10:FAZ11 FKV10:FKV11 FUR10:FUR11 GEN10:GEN11 GOJ10:GOJ11 GYF10:GYF11 HIB10:HIB11 HRX10:HRX11 IBT10:IBT11 ILP10:ILP11 IVL10:IVL11 JFH10:JFH11 JPD10:JPD11 JYZ10:JYZ11 KIV10:KIV11 KSR10:KSR11 LCN10:LCN11 LMJ10:LMJ11 LWF10:LWF11 MGB10:MGB11 MPX10:MPX11 MZT10:MZT11 NJP10:NJP11 NTL10:NTL11 ODH10:ODH11 OND10:OND11 OWZ10:OWZ11 PGV10:PGV11 PQR10:PQR11 QAN10:QAN11 QKJ10:QKJ11 QUF10:QUF11 REB10:REB11 RNX10:RNX11 RXT10:RXT11 SHP10:SHP11 SRL10:SRL11 TBH10:TBH11 TLD10:TLD11 TUZ10:TUZ11 UEV10:UEV11 UOR10:UOR11 UYN10:UYN11 VIJ10:VIJ11 VSF10:VSF11 WCB10:WCB11 WLX10:WLX11 WVT10:WVT11 L65546:L65547 JH65546:JH65547 TD65546:TD65547 ACZ65546:ACZ65547 AMV65546:AMV65547 AWR65546:AWR65547 BGN65546:BGN65547 BQJ65546:BQJ65547 CAF65546:CAF65547 CKB65546:CKB65547 CTX65546:CTX65547 DDT65546:DDT65547 DNP65546:DNP65547 DXL65546:DXL65547 EHH65546:EHH65547 ERD65546:ERD65547 FAZ65546:FAZ65547 FKV65546:FKV65547 FUR65546:FUR65547 GEN65546:GEN65547 GOJ65546:GOJ65547 GYF65546:GYF65547 HIB65546:HIB65547 HRX65546:HRX65547 IBT65546:IBT65547 ILP65546:ILP65547 IVL65546:IVL65547 JFH65546:JFH65547 JPD65546:JPD65547 JYZ65546:JYZ65547 KIV65546:KIV65547 KSR65546:KSR65547 LCN65546:LCN65547 LMJ65546:LMJ65547 LWF65546:LWF65547 MGB65546:MGB65547 MPX65546:MPX65547 MZT65546:MZT65547 NJP65546:NJP65547 NTL65546:NTL65547 ODH65546:ODH65547 OND65546:OND65547 OWZ65546:OWZ65547 PGV65546:PGV65547 PQR65546:PQR65547 QAN65546:QAN65547 QKJ65546:QKJ65547 QUF65546:QUF65547 REB65546:REB65547 RNX65546:RNX65547 RXT65546:RXT65547 SHP65546:SHP65547 SRL65546:SRL65547 TBH65546:TBH65547 TLD65546:TLD65547 TUZ65546:TUZ65547 UEV65546:UEV65547 UOR65546:UOR65547 UYN65546:UYN65547 VIJ65546:VIJ65547 VSF65546:VSF65547 WCB65546:WCB65547 WLX65546:WLX65547 WVT65546:WVT65547 L131082:L131083 JH131082:JH131083 TD131082:TD131083 ACZ131082:ACZ131083 AMV131082:AMV131083 AWR131082:AWR131083 BGN131082:BGN131083 BQJ131082:BQJ131083 CAF131082:CAF131083 CKB131082:CKB131083 CTX131082:CTX131083 DDT131082:DDT131083 DNP131082:DNP131083 DXL131082:DXL131083 EHH131082:EHH131083 ERD131082:ERD131083 FAZ131082:FAZ131083 FKV131082:FKV131083 FUR131082:FUR131083 GEN131082:GEN131083 GOJ131082:GOJ131083 GYF131082:GYF131083 HIB131082:HIB131083 HRX131082:HRX131083 IBT131082:IBT131083 ILP131082:ILP131083 IVL131082:IVL131083 JFH131082:JFH131083 JPD131082:JPD131083 JYZ131082:JYZ131083 KIV131082:KIV131083 KSR131082:KSR131083 LCN131082:LCN131083 LMJ131082:LMJ131083 LWF131082:LWF131083 MGB131082:MGB131083 MPX131082:MPX131083 MZT131082:MZT131083 NJP131082:NJP131083 NTL131082:NTL131083 ODH131082:ODH131083 OND131082:OND131083 OWZ131082:OWZ131083 PGV131082:PGV131083 PQR131082:PQR131083 QAN131082:QAN131083 QKJ131082:QKJ131083 QUF131082:QUF131083 REB131082:REB131083 RNX131082:RNX131083 RXT131082:RXT131083 SHP131082:SHP131083 SRL131082:SRL131083 TBH131082:TBH131083 TLD131082:TLD131083 TUZ131082:TUZ131083 UEV131082:UEV131083 UOR131082:UOR131083 UYN131082:UYN131083 VIJ131082:VIJ131083 VSF131082:VSF131083 WCB131082:WCB131083 WLX131082:WLX131083 WVT131082:WVT131083 L196618:L196619 JH196618:JH196619 TD196618:TD196619 ACZ196618:ACZ196619 AMV196618:AMV196619 AWR196618:AWR196619 BGN196618:BGN196619 BQJ196618:BQJ196619 CAF196618:CAF196619 CKB196618:CKB196619 CTX196618:CTX196619 DDT196618:DDT196619 DNP196618:DNP196619 DXL196618:DXL196619 EHH196618:EHH196619 ERD196618:ERD196619 FAZ196618:FAZ196619 FKV196618:FKV196619 FUR196618:FUR196619 GEN196618:GEN196619 GOJ196618:GOJ196619 GYF196618:GYF196619 HIB196618:HIB196619 HRX196618:HRX196619 IBT196618:IBT196619 ILP196618:ILP196619 IVL196618:IVL196619 JFH196618:JFH196619 JPD196618:JPD196619 JYZ196618:JYZ196619 KIV196618:KIV196619 KSR196618:KSR196619 LCN196618:LCN196619 LMJ196618:LMJ196619 LWF196618:LWF196619 MGB196618:MGB196619 MPX196618:MPX196619 MZT196618:MZT196619 NJP196618:NJP196619 NTL196618:NTL196619 ODH196618:ODH196619 OND196618:OND196619 OWZ196618:OWZ196619 PGV196618:PGV196619 PQR196618:PQR196619 QAN196618:QAN196619 QKJ196618:QKJ196619 QUF196618:QUF196619 REB196618:REB196619 RNX196618:RNX196619 RXT196618:RXT196619 SHP196618:SHP196619 SRL196618:SRL196619 TBH196618:TBH196619 TLD196618:TLD196619 TUZ196618:TUZ196619 UEV196618:UEV196619 UOR196618:UOR196619 UYN196618:UYN196619 VIJ196618:VIJ196619 VSF196618:VSF196619 WCB196618:WCB196619 WLX196618:WLX196619 WVT196618:WVT196619 L262154:L262155 JH262154:JH262155 TD262154:TD262155 ACZ262154:ACZ262155 AMV262154:AMV262155 AWR262154:AWR262155 BGN262154:BGN262155 BQJ262154:BQJ262155 CAF262154:CAF262155 CKB262154:CKB262155 CTX262154:CTX262155 DDT262154:DDT262155 DNP262154:DNP262155 DXL262154:DXL262155 EHH262154:EHH262155 ERD262154:ERD262155 FAZ262154:FAZ262155 FKV262154:FKV262155 FUR262154:FUR262155 GEN262154:GEN262155 GOJ262154:GOJ262155 GYF262154:GYF262155 HIB262154:HIB262155 HRX262154:HRX262155 IBT262154:IBT262155 ILP262154:ILP262155 IVL262154:IVL262155 JFH262154:JFH262155 JPD262154:JPD262155 JYZ262154:JYZ262155 KIV262154:KIV262155 KSR262154:KSR262155 LCN262154:LCN262155 LMJ262154:LMJ262155 LWF262154:LWF262155 MGB262154:MGB262155 MPX262154:MPX262155 MZT262154:MZT262155 NJP262154:NJP262155 NTL262154:NTL262155 ODH262154:ODH262155 OND262154:OND262155 OWZ262154:OWZ262155 PGV262154:PGV262155 PQR262154:PQR262155 QAN262154:QAN262155 QKJ262154:QKJ262155 QUF262154:QUF262155 REB262154:REB262155 RNX262154:RNX262155 RXT262154:RXT262155 SHP262154:SHP262155 SRL262154:SRL262155 TBH262154:TBH262155 TLD262154:TLD262155 TUZ262154:TUZ262155 UEV262154:UEV262155 UOR262154:UOR262155 UYN262154:UYN262155 VIJ262154:VIJ262155 VSF262154:VSF262155 WCB262154:WCB262155 WLX262154:WLX262155 WVT262154:WVT262155 L327690:L327691 JH327690:JH327691 TD327690:TD327691 ACZ327690:ACZ327691 AMV327690:AMV327691 AWR327690:AWR327691 BGN327690:BGN327691 BQJ327690:BQJ327691 CAF327690:CAF327691 CKB327690:CKB327691 CTX327690:CTX327691 DDT327690:DDT327691 DNP327690:DNP327691 DXL327690:DXL327691 EHH327690:EHH327691 ERD327690:ERD327691 FAZ327690:FAZ327691 FKV327690:FKV327691 FUR327690:FUR327691 GEN327690:GEN327691 GOJ327690:GOJ327691 GYF327690:GYF327691 HIB327690:HIB327691 HRX327690:HRX327691 IBT327690:IBT327691 ILP327690:ILP327691 IVL327690:IVL327691 JFH327690:JFH327691 JPD327690:JPD327691 JYZ327690:JYZ327691 KIV327690:KIV327691 KSR327690:KSR327691 LCN327690:LCN327691 LMJ327690:LMJ327691 LWF327690:LWF327691 MGB327690:MGB327691 MPX327690:MPX327691 MZT327690:MZT327691 NJP327690:NJP327691 NTL327690:NTL327691 ODH327690:ODH327691 OND327690:OND327691 OWZ327690:OWZ327691 PGV327690:PGV327691 PQR327690:PQR327691 QAN327690:QAN327691 QKJ327690:QKJ327691 QUF327690:QUF327691 REB327690:REB327691 RNX327690:RNX327691 RXT327690:RXT327691 SHP327690:SHP327691 SRL327690:SRL327691 TBH327690:TBH327691 TLD327690:TLD327691 TUZ327690:TUZ327691 UEV327690:UEV327691 UOR327690:UOR327691 UYN327690:UYN327691 VIJ327690:VIJ327691 VSF327690:VSF327691 WCB327690:WCB327691 WLX327690:WLX327691 WVT327690:WVT327691 L393226:L393227 JH393226:JH393227 TD393226:TD393227 ACZ393226:ACZ393227 AMV393226:AMV393227 AWR393226:AWR393227 BGN393226:BGN393227 BQJ393226:BQJ393227 CAF393226:CAF393227 CKB393226:CKB393227 CTX393226:CTX393227 DDT393226:DDT393227 DNP393226:DNP393227 DXL393226:DXL393227 EHH393226:EHH393227 ERD393226:ERD393227 FAZ393226:FAZ393227 FKV393226:FKV393227 FUR393226:FUR393227 GEN393226:GEN393227 GOJ393226:GOJ393227 GYF393226:GYF393227 HIB393226:HIB393227 HRX393226:HRX393227 IBT393226:IBT393227 ILP393226:ILP393227 IVL393226:IVL393227 JFH393226:JFH393227 JPD393226:JPD393227 JYZ393226:JYZ393227 KIV393226:KIV393227 KSR393226:KSR393227 LCN393226:LCN393227 LMJ393226:LMJ393227 LWF393226:LWF393227 MGB393226:MGB393227 MPX393226:MPX393227 MZT393226:MZT393227 NJP393226:NJP393227 NTL393226:NTL393227 ODH393226:ODH393227 OND393226:OND393227 OWZ393226:OWZ393227 PGV393226:PGV393227 PQR393226:PQR393227 QAN393226:QAN393227 QKJ393226:QKJ393227 QUF393226:QUF393227 REB393226:REB393227 RNX393226:RNX393227 RXT393226:RXT393227 SHP393226:SHP393227 SRL393226:SRL393227 TBH393226:TBH393227 TLD393226:TLD393227 TUZ393226:TUZ393227 UEV393226:UEV393227 UOR393226:UOR393227 UYN393226:UYN393227 VIJ393226:VIJ393227 VSF393226:VSF393227 WCB393226:WCB393227 WLX393226:WLX393227 WVT393226:WVT393227 L458762:L458763 JH458762:JH458763 TD458762:TD458763 ACZ458762:ACZ458763 AMV458762:AMV458763 AWR458762:AWR458763 BGN458762:BGN458763 BQJ458762:BQJ458763 CAF458762:CAF458763 CKB458762:CKB458763 CTX458762:CTX458763 DDT458762:DDT458763 DNP458762:DNP458763 DXL458762:DXL458763 EHH458762:EHH458763 ERD458762:ERD458763 FAZ458762:FAZ458763 FKV458762:FKV458763 FUR458762:FUR458763 GEN458762:GEN458763 GOJ458762:GOJ458763 GYF458762:GYF458763 HIB458762:HIB458763 HRX458762:HRX458763 IBT458762:IBT458763 ILP458762:ILP458763 IVL458762:IVL458763 JFH458762:JFH458763 JPD458762:JPD458763 JYZ458762:JYZ458763 KIV458762:KIV458763 KSR458762:KSR458763 LCN458762:LCN458763 LMJ458762:LMJ458763 LWF458762:LWF458763 MGB458762:MGB458763 MPX458762:MPX458763 MZT458762:MZT458763 NJP458762:NJP458763 NTL458762:NTL458763 ODH458762:ODH458763 OND458762:OND458763 OWZ458762:OWZ458763 PGV458762:PGV458763 PQR458762:PQR458763 QAN458762:QAN458763 QKJ458762:QKJ458763 QUF458762:QUF458763 REB458762:REB458763 RNX458762:RNX458763 RXT458762:RXT458763 SHP458762:SHP458763 SRL458762:SRL458763 TBH458762:TBH458763 TLD458762:TLD458763 TUZ458762:TUZ458763 UEV458762:UEV458763 UOR458762:UOR458763 UYN458762:UYN458763 VIJ458762:VIJ458763 VSF458762:VSF458763 WCB458762:WCB458763 WLX458762:WLX458763 WVT458762:WVT458763 L524298:L524299 JH524298:JH524299 TD524298:TD524299 ACZ524298:ACZ524299 AMV524298:AMV524299 AWR524298:AWR524299 BGN524298:BGN524299 BQJ524298:BQJ524299 CAF524298:CAF524299 CKB524298:CKB524299 CTX524298:CTX524299 DDT524298:DDT524299 DNP524298:DNP524299 DXL524298:DXL524299 EHH524298:EHH524299 ERD524298:ERD524299 FAZ524298:FAZ524299 FKV524298:FKV524299 FUR524298:FUR524299 GEN524298:GEN524299 GOJ524298:GOJ524299 GYF524298:GYF524299 HIB524298:HIB524299 HRX524298:HRX524299 IBT524298:IBT524299 ILP524298:ILP524299 IVL524298:IVL524299 JFH524298:JFH524299 JPD524298:JPD524299 JYZ524298:JYZ524299 KIV524298:KIV524299 KSR524298:KSR524299 LCN524298:LCN524299 LMJ524298:LMJ524299 LWF524298:LWF524299 MGB524298:MGB524299 MPX524298:MPX524299 MZT524298:MZT524299 NJP524298:NJP524299 NTL524298:NTL524299 ODH524298:ODH524299 OND524298:OND524299 OWZ524298:OWZ524299 PGV524298:PGV524299 PQR524298:PQR524299 QAN524298:QAN524299 QKJ524298:QKJ524299 QUF524298:QUF524299 REB524298:REB524299 RNX524298:RNX524299 RXT524298:RXT524299 SHP524298:SHP524299 SRL524298:SRL524299 TBH524298:TBH524299 TLD524298:TLD524299 TUZ524298:TUZ524299 UEV524298:UEV524299 UOR524298:UOR524299 UYN524298:UYN524299 VIJ524298:VIJ524299 VSF524298:VSF524299 WCB524298:WCB524299 WLX524298:WLX524299 WVT524298:WVT524299 L589834:L589835 JH589834:JH589835 TD589834:TD589835 ACZ589834:ACZ589835 AMV589834:AMV589835 AWR589834:AWR589835 BGN589834:BGN589835 BQJ589834:BQJ589835 CAF589834:CAF589835 CKB589834:CKB589835 CTX589834:CTX589835 DDT589834:DDT589835 DNP589834:DNP589835 DXL589834:DXL589835 EHH589834:EHH589835 ERD589834:ERD589835 FAZ589834:FAZ589835 FKV589834:FKV589835 FUR589834:FUR589835 GEN589834:GEN589835 GOJ589834:GOJ589835 GYF589834:GYF589835 HIB589834:HIB589835 HRX589834:HRX589835 IBT589834:IBT589835 ILP589834:ILP589835 IVL589834:IVL589835 JFH589834:JFH589835 JPD589834:JPD589835 JYZ589834:JYZ589835 KIV589834:KIV589835 KSR589834:KSR589835 LCN589834:LCN589835 LMJ589834:LMJ589835 LWF589834:LWF589835 MGB589834:MGB589835 MPX589834:MPX589835 MZT589834:MZT589835 NJP589834:NJP589835 NTL589834:NTL589835 ODH589834:ODH589835 OND589834:OND589835 OWZ589834:OWZ589835 PGV589834:PGV589835 PQR589834:PQR589835 QAN589834:QAN589835 QKJ589834:QKJ589835 QUF589834:QUF589835 REB589834:REB589835 RNX589834:RNX589835 RXT589834:RXT589835 SHP589834:SHP589835 SRL589834:SRL589835 TBH589834:TBH589835 TLD589834:TLD589835 TUZ589834:TUZ589835 UEV589834:UEV589835 UOR589834:UOR589835 UYN589834:UYN589835 VIJ589834:VIJ589835 VSF589834:VSF589835 WCB589834:WCB589835 WLX589834:WLX589835 WVT589834:WVT589835 L655370:L655371 JH655370:JH655371 TD655370:TD655371 ACZ655370:ACZ655371 AMV655370:AMV655371 AWR655370:AWR655371 BGN655370:BGN655371 BQJ655370:BQJ655371 CAF655370:CAF655371 CKB655370:CKB655371 CTX655370:CTX655371 DDT655370:DDT655371 DNP655370:DNP655371 DXL655370:DXL655371 EHH655370:EHH655371 ERD655370:ERD655371 FAZ655370:FAZ655371 FKV655370:FKV655371 FUR655370:FUR655371 GEN655370:GEN655371 GOJ655370:GOJ655371 GYF655370:GYF655371 HIB655370:HIB655371 HRX655370:HRX655371 IBT655370:IBT655371 ILP655370:ILP655371 IVL655370:IVL655371 JFH655370:JFH655371 JPD655370:JPD655371 JYZ655370:JYZ655371 KIV655370:KIV655371 KSR655370:KSR655371 LCN655370:LCN655371 LMJ655370:LMJ655371 LWF655370:LWF655371 MGB655370:MGB655371 MPX655370:MPX655371 MZT655370:MZT655371 NJP655370:NJP655371 NTL655370:NTL655371 ODH655370:ODH655371 OND655370:OND655371 OWZ655370:OWZ655371 PGV655370:PGV655371 PQR655370:PQR655371 QAN655370:QAN655371 QKJ655370:QKJ655371 QUF655370:QUF655371 REB655370:REB655371 RNX655370:RNX655371 RXT655370:RXT655371 SHP655370:SHP655371 SRL655370:SRL655371 TBH655370:TBH655371 TLD655370:TLD655371 TUZ655370:TUZ655371 UEV655370:UEV655371 UOR655370:UOR655371 UYN655370:UYN655371 VIJ655370:VIJ655371 VSF655370:VSF655371 WCB655370:WCB655371 WLX655370:WLX655371 WVT655370:WVT655371 L720906:L720907 JH720906:JH720907 TD720906:TD720907 ACZ720906:ACZ720907 AMV720906:AMV720907 AWR720906:AWR720907 BGN720906:BGN720907 BQJ720906:BQJ720907 CAF720906:CAF720907 CKB720906:CKB720907 CTX720906:CTX720907 DDT720906:DDT720907 DNP720906:DNP720907 DXL720906:DXL720907 EHH720906:EHH720907 ERD720906:ERD720907 FAZ720906:FAZ720907 FKV720906:FKV720907 FUR720906:FUR720907 GEN720906:GEN720907 GOJ720906:GOJ720907 GYF720906:GYF720907 HIB720906:HIB720907 HRX720906:HRX720907 IBT720906:IBT720907 ILP720906:ILP720907 IVL720906:IVL720907 JFH720906:JFH720907 JPD720906:JPD720907 JYZ720906:JYZ720907 KIV720906:KIV720907 KSR720906:KSR720907 LCN720906:LCN720907 LMJ720906:LMJ720907 LWF720906:LWF720907 MGB720906:MGB720907 MPX720906:MPX720907 MZT720906:MZT720907 NJP720906:NJP720907 NTL720906:NTL720907 ODH720906:ODH720907 OND720906:OND720907 OWZ720906:OWZ720907 PGV720906:PGV720907 PQR720906:PQR720907 QAN720906:QAN720907 QKJ720906:QKJ720907 QUF720906:QUF720907 REB720906:REB720907 RNX720906:RNX720907 RXT720906:RXT720907 SHP720906:SHP720907 SRL720906:SRL720907 TBH720906:TBH720907 TLD720906:TLD720907 TUZ720906:TUZ720907 UEV720906:UEV720907 UOR720906:UOR720907 UYN720906:UYN720907 VIJ720906:VIJ720907 VSF720906:VSF720907 WCB720906:WCB720907 WLX720906:WLX720907 WVT720906:WVT720907 L786442:L786443 JH786442:JH786443 TD786442:TD786443 ACZ786442:ACZ786443 AMV786442:AMV786443 AWR786442:AWR786443 BGN786442:BGN786443 BQJ786442:BQJ786443 CAF786442:CAF786443 CKB786442:CKB786443 CTX786442:CTX786443 DDT786442:DDT786443 DNP786442:DNP786443 DXL786442:DXL786443 EHH786442:EHH786443 ERD786442:ERD786443 FAZ786442:FAZ786443 FKV786442:FKV786443 FUR786442:FUR786443 GEN786442:GEN786443 GOJ786442:GOJ786443 GYF786442:GYF786443 HIB786442:HIB786443 HRX786442:HRX786443 IBT786442:IBT786443 ILP786442:ILP786443 IVL786442:IVL786443 JFH786442:JFH786443 JPD786442:JPD786443 JYZ786442:JYZ786443 KIV786442:KIV786443 KSR786442:KSR786443 LCN786442:LCN786443 LMJ786442:LMJ786443 LWF786442:LWF786443 MGB786442:MGB786443 MPX786442:MPX786443 MZT786442:MZT786443 NJP786442:NJP786443 NTL786442:NTL786443 ODH786442:ODH786443 OND786442:OND786443 OWZ786442:OWZ786443 PGV786442:PGV786443 PQR786442:PQR786443 QAN786442:QAN786443 QKJ786442:QKJ786443 QUF786442:QUF786443 REB786442:REB786443 RNX786442:RNX786443 RXT786442:RXT786443 SHP786442:SHP786443 SRL786442:SRL786443 TBH786442:TBH786443 TLD786442:TLD786443 TUZ786442:TUZ786443 UEV786442:UEV786443 UOR786442:UOR786443 UYN786442:UYN786443 VIJ786442:VIJ786443 VSF786442:VSF786443 WCB786442:WCB786443 WLX786442:WLX786443 WVT786442:WVT786443 L851978:L851979 JH851978:JH851979 TD851978:TD851979 ACZ851978:ACZ851979 AMV851978:AMV851979 AWR851978:AWR851979 BGN851978:BGN851979 BQJ851978:BQJ851979 CAF851978:CAF851979 CKB851978:CKB851979 CTX851978:CTX851979 DDT851978:DDT851979 DNP851978:DNP851979 DXL851978:DXL851979 EHH851978:EHH851979 ERD851978:ERD851979 FAZ851978:FAZ851979 FKV851978:FKV851979 FUR851978:FUR851979 GEN851978:GEN851979 GOJ851978:GOJ851979 GYF851978:GYF851979 HIB851978:HIB851979 HRX851978:HRX851979 IBT851978:IBT851979 ILP851978:ILP851979 IVL851978:IVL851979 JFH851978:JFH851979 JPD851978:JPD851979 JYZ851978:JYZ851979 KIV851978:KIV851979 KSR851978:KSR851979 LCN851978:LCN851979 LMJ851978:LMJ851979 LWF851978:LWF851979 MGB851978:MGB851979 MPX851978:MPX851979 MZT851978:MZT851979 NJP851978:NJP851979 NTL851978:NTL851979 ODH851978:ODH851979 OND851978:OND851979 OWZ851978:OWZ851979 PGV851978:PGV851979 PQR851978:PQR851979 QAN851978:QAN851979 QKJ851978:QKJ851979 QUF851978:QUF851979 REB851978:REB851979 RNX851978:RNX851979 RXT851978:RXT851979 SHP851978:SHP851979 SRL851978:SRL851979 TBH851978:TBH851979 TLD851978:TLD851979 TUZ851978:TUZ851979 UEV851978:UEV851979 UOR851978:UOR851979 UYN851978:UYN851979 VIJ851978:VIJ851979 VSF851978:VSF851979 WCB851978:WCB851979 WLX851978:WLX851979 WVT851978:WVT851979 L917514:L917515 JH917514:JH917515 TD917514:TD917515 ACZ917514:ACZ917515 AMV917514:AMV917515 AWR917514:AWR917515 BGN917514:BGN917515 BQJ917514:BQJ917515 CAF917514:CAF917515 CKB917514:CKB917515 CTX917514:CTX917515 DDT917514:DDT917515 DNP917514:DNP917515 DXL917514:DXL917515 EHH917514:EHH917515 ERD917514:ERD917515 FAZ917514:FAZ917515 FKV917514:FKV917515 FUR917514:FUR917515 GEN917514:GEN917515 GOJ917514:GOJ917515 GYF917514:GYF917515 HIB917514:HIB917515 HRX917514:HRX917515 IBT917514:IBT917515 ILP917514:ILP917515 IVL917514:IVL917515 JFH917514:JFH917515 JPD917514:JPD917515 JYZ917514:JYZ917515 KIV917514:KIV917515 KSR917514:KSR917515 LCN917514:LCN917515 LMJ917514:LMJ917515 LWF917514:LWF917515 MGB917514:MGB917515 MPX917514:MPX917515 MZT917514:MZT917515 NJP917514:NJP917515 NTL917514:NTL917515 ODH917514:ODH917515 OND917514:OND917515 OWZ917514:OWZ917515 PGV917514:PGV917515 PQR917514:PQR917515 QAN917514:QAN917515 QKJ917514:QKJ917515 QUF917514:QUF917515 REB917514:REB917515 RNX917514:RNX917515 RXT917514:RXT917515 SHP917514:SHP917515 SRL917514:SRL917515 TBH917514:TBH917515 TLD917514:TLD917515 TUZ917514:TUZ917515 UEV917514:UEV917515 UOR917514:UOR917515 UYN917514:UYN917515 VIJ917514:VIJ917515 VSF917514:VSF917515 WCB917514:WCB917515 WLX917514:WLX917515 WVT917514:WVT917515 L983050:L983051 JH983050:JH983051 TD983050:TD983051 ACZ983050:ACZ983051 AMV983050:AMV983051 AWR983050:AWR983051 BGN983050:BGN983051 BQJ983050:BQJ983051 CAF983050:CAF983051 CKB983050:CKB983051 CTX983050:CTX983051 DDT983050:DDT983051 DNP983050:DNP983051 DXL983050:DXL983051 EHH983050:EHH983051 ERD983050:ERD983051 FAZ983050:FAZ983051 FKV983050:FKV983051 FUR983050:FUR983051 GEN983050:GEN983051 GOJ983050:GOJ983051 GYF983050:GYF983051 HIB983050:HIB983051 HRX983050:HRX983051 IBT983050:IBT983051 ILP983050:ILP983051 IVL983050:IVL983051 JFH983050:JFH983051 JPD983050:JPD983051 JYZ983050:JYZ983051 KIV983050:KIV983051 KSR983050:KSR983051 LCN983050:LCN983051 LMJ983050:LMJ983051 LWF983050:LWF983051 MGB983050:MGB983051 MPX983050:MPX983051 MZT983050:MZT983051 NJP983050:NJP983051 NTL983050:NTL983051 ODH983050:ODH983051 OND983050:OND983051 OWZ983050:OWZ983051 PGV983050:PGV983051 PQR983050:PQR983051 QAN983050:QAN983051 QKJ983050:QKJ983051 QUF983050:QUF983051 REB983050:REB983051 RNX983050:RNX983051 RXT983050:RXT983051 SHP983050:SHP983051 SRL983050:SRL983051 TBH983050:TBH983051 TLD983050:TLD983051 TUZ983050:TUZ983051 UEV983050:UEV983051 UOR983050:UOR983051 UYN983050:UYN983051 VIJ983050:VIJ983051 VSF983050:VSF983051 WCB983050:WCB983051 WLX983050:WLX983051 WVT983050:WVT983051 I10:I11 JE10:JE11 TA10:TA11 ACW10:ACW11 AMS10:AMS11 AWO10:AWO11 BGK10:BGK11 BQG10:BQG11 CAC10:CAC11 CJY10:CJY11 CTU10:CTU11 DDQ10:DDQ11 DNM10:DNM11 DXI10:DXI11 EHE10:EHE11 ERA10:ERA11 FAW10:FAW11 FKS10:FKS11 FUO10:FUO11 GEK10:GEK11 GOG10:GOG11 GYC10:GYC11 HHY10:HHY11 HRU10:HRU11 IBQ10:IBQ11 ILM10:ILM11 IVI10:IVI11 JFE10:JFE11 JPA10:JPA11 JYW10:JYW11 KIS10:KIS11 KSO10:KSO11 LCK10:LCK11 LMG10:LMG11 LWC10:LWC11 MFY10:MFY11 MPU10:MPU11 MZQ10:MZQ11 NJM10:NJM11 NTI10:NTI11 ODE10:ODE11 ONA10:ONA11 OWW10:OWW11 PGS10:PGS11 PQO10:PQO11 QAK10:QAK11 QKG10:QKG11 QUC10:QUC11 RDY10:RDY11 RNU10:RNU11 RXQ10:RXQ11 SHM10:SHM11 SRI10:SRI11 TBE10:TBE11 TLA10:TLA11 TUW10:TUW11 UES10:UES11 UOO10:UOO11 UYK10:UYK11 VIG10:VIG11 VSC10:VSC11 WBY10:WBY11 WLU10:WLU11 WVQ10:WVQ11 I65546:I65547 JE65546:JE65547 TA65546:TA65547 ACW65546:ACW65547 AMS65546:AMS65547 AWO65546:AWO65547 BGK65546:BGK65547 BQG65546:BQG65547 CAC65546:CAC65547 CJY65546:CJY65547 CTU65546:CTU65547 DDQ65546:DDQ65547 DNM65546:DNM65547 DXI65546:DXI65547 EHE65546:EHE65547 ERA65546:ERA65547 FAW65546:FAW65547 FKS65546:FKS65547 FUO65546:FUO65547 GEK65546:GEK65547 GOG65546:GOG65547 GYC65546:GYC65547 HHY65546:HHY65547 HRU65546:HRU65547 IBQ65546:IBQ65547 ILM65546:ILM65547 IVI65546:IVI65547 JFE65546:JFE65547 JPA65546:JPA65547 JYW65546:JYW65547 KIS65546:KIS65547 KSO65546:KSO65547 LCK65546:LCK65547 LMG65546:LMG65547 LWC65546:LWC65547 MFY65546:MFY65547 MPU65546:MPU65547 MZQ65546:MZQ65547 NJM65546:NJM65547 NTI65546:NTI65547 ODE65546:ODE65547 ONA65546:ONA65547 OWW65546:OWW65547 PGS65546:PGS65547 PQO65546:PQO65547 QAK65546:QAK65547 QKG65546:QKG65547 QUC65546:QUC65547 RDY65546:RDY65547 RNU65546:RNU65547 RXQ65546:RXQ65547 SHM65546:SHM65547 SRI65546:SRI65547 TBE65546:TBE65547 TLA65546:TLA65547 TUW65546:TUW65547 UES65546:UES65547 UOO65546:UOO65547 UYK65546:UYK65547 VIG65546:VIG65547 VSC65546:VSC65547 WBY65546:WBY65547 WLU65546:WLU65547 WVQ65546:WVQ65547 I131082:I131083 JE131082:JE131083 TA131082:TA131083 ACW131082:ACW131083 AMS131082:AMS131083 AWO131082:AWO131083 BGK131082:BGK131083 BQG131082:BQG131083 CAC131082:CAC131083 CJY131082:CJY131083 CTU131082:CTU131083 DDQ131082:DDQ131083 DNM131082:DNM131083 DXI131082:DXI131083 EHE131082:EHE131083 ERA131082:ERA131083 FAW131082:FAW131083 FKS131082:FKS131083 FUO131082:FUO131083 GEK131082:GEK131083 GOG131082:GOG131083 GYC131082:GYC131083 HHY131082:HHY131083 HRU131082:HRU131083 IBQ131082:IBQ131083 ILM131082:ILM131083 IVI131082:IVI131083 JFE131082:JFE131083 JPA131082:JPA131083 JYW131082:JYW131083 KIS131082:KIS131083 KSO131082:KSO131083 LCK131082:LCK131083 LMG131082:LMG131083 LWC131082:LWC131083 MFY131082:MFY131083 MPU131082:MPU131083 MZQ131082:MZQ131083 NJM131082:NJM131083 NTI131082:NTI131083 ODE131082:ODE131083 ONA131082:ONA131083 OWW131082:OWW131083 PGS131082:PGS131083 PQO131082:PQO131083 QAK131082:QAK131083 QKG131082:QKG131083 QUC131082:QUC131083 RDY131082:RDY131083 RNU131082:RNU131083 RXQ131082:RXQ131083 SHM131082:SHM131083 SRI131082:SRI131083 TBE131082:TBE131083 TLA131082:TLA131083 TUW131082:TUW131083 UES131082:UES131083 UOO131082:UOO131083 UYK131082:UYK131083 VIG131082:VIG131083 VSC131082:VSC131083 WBY131082:WBY131083 WLU131082:WLU131083 WVQ131082:WVQ131083 I196618:I196619 JE196618:JE196619 TA196618:TA196619 ACW196618:ACW196619 AMS196618:AMS196619 AWO196618:AWO196619 BGK196618:BGK196619 BQG196618:BQG196619 CAC196618:CAC196619 CJY196618:CJY196619 CTU196618:CTU196619 DDQ196618:DDQ196619 DNM196618:DNM196619 DXI196618:DXI196619 EHE196618:EHE196619 ERA196618:ERA196619 FAW196618:FAW196619 FKS196618:FKS196619 FUO196618:FUO196619 GEK196618:GEK196619 GOG196618:GOG196619 GYC196618:GYC196619 HHY196618:HHY196619 HRU196618:HRU196619 IBQ196618:IBQ196619 ILM196618:ILM196619 IVI196618:IVI196619 JFE196618:JFE196619 JPA196618:JPA196619 JYW196618:JYW196619 KIS196618:KIS196619 KSO196618:KSO196619 LCK196618:LCK196619 LMG196618:LMG196619 LWC196618:LWC196619 MFY196618:MFY196619 MPU196618:MPU196619 MZQ196618:MZQ196619 NJM196618:NJM196619 NTI196618:NTI196619 ODE196618:ODE196619 ONA196618:ONA196619 OWW196618:OWW196619 PGS196618:PGS196619 PQO196618:PQO196619 QAK196618:QAK196619 QKG196618:QKG196619 QUC196618:QUC196619 RDY196618:RDY196619 RNU196618:RNU196619 RXQ196618:RXQ196619 SHM196618:SHM196619 SRI196618:SRI196619 TBE196618:TBE196619 TLA196618:TLA196619 TUW196618:TUW196619 UES196618:UES196619 UOO196618:UOO196619 UYK196618:UYK196619 VIG196618:VIG196619 VSC196618:VSC196619 WBY196618:WBY196619 WLU196618:WLU196619 WVQ196618:WVQ196619 I262154:I262155 JE262154:JE262155 TA262154:TA262155 ACW262154:ACW262155 AMS262154:AMS262155 AWO262154:AWO262155 BGK262154:BGK262155 BQG262154:BQG262155 CAC262154:CAC262155 CJY262154:CJY262155 CTU262154:CTU262155 DDQ262154:DDQ262155 DNM262154:DNM262155 DXI262154:DXI262155 EHE262154:EHE262155 ERA262154:ERA262155 FAW262154:FAW262155 FKS262154:FKS262155 FUO262154:FUO262155 GEK262154:GEK262155 GOG262154:GOG262155 GYC262154:GYC262155 HHY262154:HHY262155 HRU262154:HRU262155 IBQ262154:IBQ262155 ILM262154:ILM262155 IVI262154:IVI262155 JFE262154:JFE262155 JPA262154:JPA262155 JYW262154:JYW262155 KIS262154:KIS262155 KSO262154:KSO262155 LCK262154:LCK262155 LMG262154:LMG262155 LWC262154:LWC262155 MFY262154:MFY262155 MPU262154:MPU262155 MZQ262154:MZQ262155 NJM262154:NJM262155 NTI262154:NTI262155 ODE262154:ODE262155 ONA262154:ONA262155 OWW262154:OWW262155 PGS262154:PGS262155 PQO262154:PQO262155 QAK262154:QAK262155 QKG262154:QKG262155 QUC262154:QUC262155 RDY262154:RDY262155 RNU262154:RNU262155 RXQ262154:RXQ262155 SHM262154:SHM262155 SRI262154:SRI262155 TBE262154:TBE262155 TLA262154:TLA262155 TUW262154:TUW262155 UES262154:UES262155 UOO262154:UOO262155 UYK262154:UYK262155 VIG262154:VIG262155 VSC262154:VSC262155 WBY262154:WBY262155 WLU262154:WLU262155 WVQ262154:WVQ262155 I327690:I327691 JE327690:JE327691 TA327690:TA327691 ACW327690:ACW327691 AMS327690:AMS327691 AWO327690:AWO327691 BGK327690:BGK327691 BQG327690:BQG327691 CAC327690:CAC327691 CJY327690:CJY327691 CTU327690:CTU327691 DDQ327690:DDQ327691 DNM327690:DNM327691 DXI327690:DXI327691 EHE327690:EHE327691 ERA327690:ERA327691 FAW327690:FAW327691 FKS327690:FKS327691 FUO327690:FUO327691 GEK327690:GEK327691 GOG327690:GOG327691 GYC327690:GYC327691 HHY327690:HHY327691 HRU327690:HRU327691 IBQ327690:IBQ327691 ILM327690:ILM327691 IVI327690:IVI327691 JFE327690:JFE327691 JPA327690:JPA327691 JYW327690:JYW327691 KIS327690:KIS327691 KSO327690:KSO327691 LCK327690:LCK327691 LMG327690:LMG327691 LWC327690:LWC327691 MFY327690:MFY327691 MPU327690:MPU327691 MZQ327690:MZQ327691 NJM327690:NJM327691 NTI327690:NTI327691 ODE327690:ODE327691 ONA327690:ONA327691 OWW327690:OWW327691 PGS327690:PGS327691 PQO327690:PQO327691 QAK327690:QAK327691 QKG327690:QKG327691 QUC327690:QUC327691 RDY327690:RDY327691 RNU327690:RNU327691 RXQ327690:RXQ327691 SHM327690:SHM327691 SRI327690:SRI327691 TBE327690:TBE327691 TLA327690:TLA327691 TUW327690:TUW327691 UES327690:UES327691 UOO327690:UOO327691 UYK327690:UYK327691 VIG327690:VIG327691 VSC327690:VSC327691 WBY327690:WBY327691 WLU327690:WLU327691 WVQ327690:WVQ327691 I393226:I393227 JE393226:JE393227 TA393226:TA393227 ACW393226:ACW393227 AMS393226:AMS393227 AWO393226:AWO393227 BGK393226:BGK393227 BQG393226:BQG393227 CAC393226:CAC393227 CJY393226:CJY393227 CTU393226:CTU393227 DDQ393226:DDQ393227 DNM393226:DNM393227 DXI393226:DXI393227 EHE393226:EHE393227 ERA393226:ERA393227 FAW393226:FAW393227 FKS393226:FKS393227 FUO393226:FUO393227 GEK393226:GEK393227 GOG393226:GOG393227 GYC393226:GYC393227 HHY393226:HHY393227 HRU393226:HRU393227 IBQ393226:IBQ393227 ILM393226:ILM393227 IVI393226:IVI393227 JFE393226:JFE393227 JPA393226:JPA393227 JYW393226:JYW393227 KIS393226:KIS393227 KSO393226:KSO393227 LCK393226:LCK393227 LMG393226:LMG393227 LWC393226:LWC393227 MFY393226:MFY393227 MPU393226:MPU393227 MZQ393226:MZQ393227 NJM393226:NJM393227 NTI393226:NTI393227 ODE393226:ODE393227 ONA393226:ONA393227 OWW393226:OWW393227 PGS393226:PGS393227 PQO393226:PQO393227 QAK393226:QAK393227 QKG393226:QKG393227 QUC393226:QUC393227 RDY393226:RDY393227 RNU393226:RNU393227 RXQ393226:RXQ393227 SHM393226:SHM393227 SRI393226:SRI393227 TBE393226:TBE393227 TLA393226:TLA393227 TUW393226:TUW393227 UES393226:UES393227 UOO393226:UOO393227 UYK393226:UYK393227 VIG393226:VIG393227 VSC393226:VSC393227 WBY393226:WBY393227 WLU393226:WLU393227 WVQ393226:WVQ393227 I458762:I458763 JE458762:JE458763 TA458762:TA458763 ACW458762:ACW458763 AMS458762:AMS458763 AWO458762:AWO458763 BGK458762:BGK458763 BQG458762:BQG458763 CAC458762:CAC458763 CJY458762:CJY458763 CTU458762:CTU458763 DDQ458762:DDQ458763 DNM458762:DNM458763 DXI458762:DXI458763 EHE458762:EHE458763 ERA458762:ERA458763 FAW458762:FAW458763 FKS458762:FKS458763 FUO458762:FUO458763 GEK458762:GEK458763 GOG458762:GOG458763 GYC458762:GYC458763 HHY458762:HHY458763 HRU458762:HRU458763 IBQ458762:IBQ458763 ILM458762:ILM458763 IVI458762:IVI458763 JFE458762:JFE458763 JPA458762:JPA458763 JYW458762:JYW458763 KIS458762:KIS458763 KSO458762:KSO458763 LCK458762:LCK458763 LMG458762:LMG458763 LWC458762:LWC458763 MFY458762:MFY458763 MPU458762:MPU458763 MZQ458762:MZQ458763 NJM458762:NJM458763 NTI458762:NTI458763 ODE458762:ODE458763 ONA458762:ONA458763 OWW458762:OWW458763 PGS458762:PGS458763 PQO458762:PQO458763 QAK458762:QAK458763 QKG458762:QKG458763 QUC458762:QUC458763 RDY458762:RDY458763 RNU458762:RNU458763 RXQ458762:RXQ458763 SHM458762:SHM458763 SRI458762:SRI458763 TBE458762:TBE458763 TLA458762:TLA458763 TUW458762:TUW458763 UES458762:UES458763 UOO458762:UOO458763 UYK458762:UYK458763 VIG458762:VIG458763 VSC458762:VSC458763 WBY458762:WBY458763 WLU458762:WLU458763 WVQ458762:WVQ458763 I524298:I524299 JE524298:JE524299 TA524298:TA524299 ACW524298:ACW524299 AMS524298:AMS524299 AWO524298:AWO524299 BGK524298:BGK524299 BQG524298:BQG524299 CAC524298:CAC524299 CJY524298:CJY524299 CTU524298:CTU524299 DDQ524298:DDQ524299 DNM524298:DNM524299 DXI524298:DXI524299 EHE524298:EHE524299 ERA524298:ERA524299 FAW524298:FAW524299 FKS524298:FKS524299 FUO524298:FUO524299 GEK524298:GEK524299 GOG524298:GOG524299 GYC524298:GYC524299 HHY524298:HHY524299 HRU524298:HRU524299 IBQ524298:IBQ524299 ILM524298:ILM524299 IVI524298:IVI524299 JFE524298:JFE524299 JPA524298:JPA524299 JYW524298:JYW524299 KIS524298:KIS524299 KSO524298:KSO524299 LCK524298:LCK524299 LMG524298:LMG524299 LWC524298:LWC524299 MFY524298:MFY524299 MPU524298:MPU524299 MZQ524298:MZQ524299 NJM524298:NJM524299 NTI524298:NTI524299 ODE524298:ODE524299 ONA524298:ONA524299 OWW524298:OWW524299 PGS524298:PGS524299 PQO524298:PQO524299 QAK524298:QAK524299 QKG524298:QKG524299 QUC524298:QUC524299 RDY524298:RDY524299 RNU524298:RNU524299 RXQ524298:RXQ524299 SHM524298:SHM524299 SRI524298:SRI524299 TBE524298:TBE524299 TLA524298:TLA524299 TUW524298:TUW524299 UES524298:UES524299 UOO524298:UOO524299 UYK524298:UYK524299 VIG524298:VIG524299 VSC524298:VSC524299 WBY524298:WBY524299 WLU524298:WLU524299 WVQ524298:WVQ524299 I589834:I589835 JE589834:JE589835 TA589834:TA589835 ACW589834:ACW589835 AMS589834:AMS589835 AWO589834:AWO589835 BGK589834:BGK589835 BQG589834:BQG589835 CAC589834:CAC589835 CJY589834:CJY589835 CTU589834:CTU589835 DDQ589834:DDQ589835 DNM589834:DNM589835 DXI589834:DXI589835 EHE589834:EHE589835 ERA589834:ERA589835 FAW589834:FAW589835 FKS589834:FKS589835 FUO589834:FUO589835 GEK589834:GEK589835 GOG589834:GOG589835 GYC589834:GYC589835 HHY589834:HHY589835 HRU589834:HRU589835 IBQ589834:IBQ589835 ILM589834:ILM589835 IVI589834:IVI589835 JFE589834:JFE589835 JPA589834:JPA589835 JYW589834:JYW589835 KIS589834:KIS589835 KSO589834:KSO589835 LCK589834:LCK589835 LMG589834:LMG589835 LWC589834:LWC589835 MFY589834:MFY589835 MPU589834:MPU589835 MZQ589834:MZQ589835 NJM589834:NJM589835 NTI589834:NTI589835 ODE589834:ODE589835 ONA589834:ONA589835 OWW589834:OWW589835 PGS589834:PGS589835 PQO589834:PQO589835 QAK589834:QAK589835 QKG589834:QKG589835 QUC589834:QUC589835 RDY589834:RDY589835 RNU589834:RNU589835 RXQ589834:RXQ589835 SHM589834:SHM589835 SRI589834:SRI589835 TBE589834:TBE589835 TLA589834:TLA589835 TUW589834:TUW589835 UES589834:UES589835 UOO589834:UOO589835 UYK589834:UYK589835 VIG589834:VIG589835 VSC589834:VSC589835 WBY589834:WBY589835 WLU589834:WLU589835 WVQ589834:WVQ589835 I655370:I655371 JE655370:JE655371 TA655370:TA655371 ACW655370:ACW655371 AMS655370:AMS655371 AWO655370:AWO655371 BGK655370:BGK655371 BQG655370:BQG655371 CAC655370:CAC655371 CJY655370:CJY655371 CTU655370:CTU655371 DDQ655370:DDQ655371 DNM655370:DNM655371 DXI655370:DXI655371 EHE655370:EHE655371 ERA655370:ERA655371 FAW655370:FAW655371 FKS655370:FKS655371 FUO655370:FUO655371 GEK655370:GEK655371 GOG655370:GOG655371 GYC655370:GYC655371 HHY655370:HHY655371 HRU655370:HRU655371 IBQ655370:IBQ655371 ILM655370:ILM655371 IVI655370:IVI655371 JFE655370:JFE655371 JPA655370:JPA655371 JYW655370:JYW655371 KIS655370:KIS655371 KSO655370:KSO655371 LCK655370:LCK655371 LMG655370:LMG655371 LWC655370:LWC655371 MFY655370:MFY655371 MPU655370:MPU655371 MZQ655370:MZQ655371 NJM655370:NJM655371 NTI655370:NTI655371 ODE655370:ODE655371 ONA655370:ONA655371 OWW655370:OWW655371 PGS655370:PGS655371 PQO655370:PQO655371 QAK655370:QAK655371 QKG655370:QKG655371 QUC655370:QUC655371 RDY655370:RDY655371 RNU655370:RNU655371 RXQ655370:RXQ655371 SHM655370:SHM655371 SRI655370:SRI655371 TBE655370:TBE655371 TLA655370:TLA655371 TUW655370:TUW655371 UES655370:UES655371 UOO655370:UOO655371 UYK655370:UYK655371 VIG655370:VIG655371 VSC655370:VSC655371 WBY655370:WBY655371 WLU655370:WLU655371 WVQ655370:WVQ655371 I720906:I720907 JE720906:JE720907 TA720906:TA720907 ACW720906:ACW720907 AMS720906:AMS720907 AWO720906:AWO720907 BGK720906:BGK720907 BQG720906:BQG720907 CAC720906:CAC720907 CJY720906:CJY720907 CTU720906:CTU720907 DDQ720906:DDQ720907 DNM720906:DNM720907 DXI720906:DXI720907 EHE720906:EHE720907 ERA720906:ERA720907 FAW720906:FAW720907 FKS720906:FKS720907 FUO720906:FUO720907 GEK720906:GEK720907 GOG720906:GOG720907 GYC720906:GYC720907 HHY720906:HHY720907 HRU720906:HRU720907 IBQ720906:IBQ720907 ILM720906:ILM720907 IVI720906:IVI720907 JFE720906:JFE720907 JPA720906:JPA720907 JYW720906:JYW720907 KIS720906:KIS720907 KSO720906:KSO720907 LCK720906:LCK720907 LMG720906:LMG720907 LWC720906:LWC720907 MFY720906:MFY720907 MPU720906:MPU720907 MZQ720906:MZQ720907 NJM720906:NJM720907 NTI720906:NTI720907 ODE720906:ODE720907 ONA720906:ONA720907 OWW720906:OWW720907 PGS720906:PGS720907 PQO720906:PQO720907 QAK720906:QAK720907 QKG720906:QKG720907 QUC720906:QUC720907 RDY720906:RDY720907 RNU720906:RNU720907 RXQ720906:RXQ720907 SHM720906:SHM720907 SRI720906:SRI720907 TBE720906:TBE720907 TLA720906:TLA720907 TUW720906:TUW720907 UES720906:UES720907 UOO720906:UOO720907 UYK720906:UYK720907 VIG720906:VIG720907 VSC720906:VSC720907 WBY720906:WBY720907 WLU720906:WLU720907 WVQ720906:WVQ720907 I786442:I786443 JE786442:JE786443 TA786442:TA786443 ACW786442:ACW786443 AMS786442:AMS786443 AWO786442:AWO786443 BGK786442:BGK786443 BQG786442:BQG786443 CAC786442:CAC786443 CJY786442:CJY786443 CTU786442:CTU786443 DDQ786442:DDQ786443 DNM786442:DNM786443 DXI786442:DXI786443 EHE786442:EHE786443 ERA786442:ERA786443 FAW786442:FAW786443 FKS786442:FKS786443 FUO786442:FUO786443 GEK786442:GEK786443 GOG786442:GOG786443 GYC786442:GYC786443 HHY786442:HHY786443 HRU786442:HRU786443 IBQ786442:IBQ786443 ILM786442:ILM786443 IVI786442:IVI786443 JFE786442:JFE786443 JPA786442:JPA786443 JYW786442:JYW786443 KIS786442:KIS786443 KSO786442:KSO786443 LCK786442:LCK786443 LMG786442:LMG786443 LWC786442:LWC786443 MFY786442:MFY786443 MPU786442:MPU786443 MZQ786442:MZQ786443 NJM786442:NJM786443 NTI786442:NTI786443 ODE786442:ODE786443 ONA786442:ONA786443 OWW786442:OWW786443 PGS786442:PGS786443 PQO786442:PQO786443 QAK786442:QAK786443 QKG786442:QKG786443 QUC786442:QUC786443 RDY786442:RDY786443 RNU786442:RNU786443 RXQ786442:RXQ786443 SHM786442:SHM786443 SRI786442:SRI786443 TBE786442:TBE786443 TLA786442:TLA786443 TUW786442:TUW786443 UES786442:UES786443 UOO786442:UOO786443 UYK786442:UYK786443 VIG786442:VIG786443 VSC786442:VSC786443 WBY786442:WBY786443 WLU786442:WLU786443 WVQ786442:WVQ786443 I851978:I851979 JE851978:JE851979 TA851978:TA851979 ACW851978:ACW851979 AMS851978:AMS851979 AWO851978:AWO851979 BGK851978:BGK851979 BQG851978:BQG851979 CAC851978:CAC851979 CJY851978:CJY851979 CTU851978:CTU851979 DDQ851978:DDQ851979 DNM851978:DNM851979 DXI851978:DXI851979 EHE851978:EHE851979 ERA851978:ERA851979 FAW851978:FAW851979 FKS851978:FKS851979 FUO851978:FUO851979 GEK851978:GEK851979 GOG851978:GOG851979 GYC851978:GYC851979 HHY851978:HHY851979 HRU851978:HRU851979 IBQ851978:IBQ851979 ILM851978:ILM851979 IVI851978:IVI851979 JFE851978:JFE851979 JPA851978:JPA851979 JYW851978:JYW851979 KIS851978:KIS851979 KSO851978:KSO851979 LCK851978:LCK851979 LMG851978:LMG851979 LWC851978:LWC851979 MFY851978:MFY851979 MPU851978:MPU851979 MZQ851978:MZQ851979 NJM851978:NJM851979 NTI851978:NTI851979 ODE851978:ODE851979 ONA851978:ONA851979 OWW851978:OWW851979 PGS851978:PGS851979 PQO851978:PQO851979 QAK851978:QAK851979 QKG851978:QKG851979 QUC851978:QUC851979 RDY851978:RDY851979 RNU851978:RNU851979 RXQ851978:RXQ851979 SHM851978:SHM851979 SRI851978:SRI851979 TBE851978:TBE851979 TLA851978:TLA851979 TUW851978:TUW851979 UES851978:UES851979 UOO851978:UOO851979 UYK851978:UYK851979 VIG851978:VIG851979 VSC851978:VSC851979 WBY851978:WBY851979 WLU851978:WLU851979 WVQ851978:WVQ851979 I917514:I917515 JE917514:JE917515 TA917514:TA917515 ACW917514:ACW917515 AMS917514:AMS917515 AWO917514:AWO917515 BGK917514:BGK917515 BQG917514:BQG917515 CAC917514:CAC917515 CJY917514:CJY917515 CTU917514:CTU917515 DDQ917514:DDQ917515 DNM917514:DNM917515 DXI917514:DXI917515 EHE917514:EHE917515 ERA917514:ERA917515 FAW917514:FAW917515 FKS917514:FKS917515 FUO917514:FUO917515 GEK917514:GEK917515 GOG917514:GOG917515 GYC917514:GYC917515 HHY917514:HHY917515 HRU917514:HRU917515 IBQ917514:IBQ917515 ILM917514:ILM917515 IVI917514:IVI917515 JFE917514:JFE917515 JPA917514:JPA917515 JYW917514:JYW917515 KIS917514:KIS917515 KSO917514:KSO917515 LCK917514:LCK917515 LMG917514:LMG917515 LWC917514:LWC917515 MFY917514:MFY917515 MPU917514:MPU917515 MZQ917514:MZQ917515 NJM917514:NJM917515 NTI917514:NTI917515 ODE917514:ODE917515 ONA917514:ONA917515 OWW917514:OWW917515 PGS917514:PGS917515 PQO917514:PQO917515 QAK917514:QAK917515 QKG917514:QKG917515 QUC917514:QUC917515 RDY917514:RDY917515 RNU917514:RNU917515 RXQ917514:RXQ917515 SHM917514:SHM917515 SRI917514:SRI917515 TBE917514:TBE917515 TLA917514:TLA917515 TUW917514:TUW917515 UES917514:UES917515 UOO917514:UOO917515 UYK917514:UYK917515 VIG917514:VIG917515 VSC917514:VSC917515 WBY917514:WBY917515 WLU917514:WLU917515 WVQ917514:WVQ917515 I983050:I983051 JE983050:JE983051 TA983050:TA983051 ACW983050:ACW983051 AMS983050:AMS983051 AWO983050:AWO983051 BGK983050:BGK983051 BQG983050:BQG983051 CAC983050:CAC983051 CJY983050:CJY983051 CTU983050:CTU983051 DDQ983050:DDQ983051 DNM983050:DNM983051 DXI983050:DXI983051 EHE983050:EHE983051 ERA983050:ERA983051 FAW983050:FAW983051 FKS983050:FKS983051 FUO983050:FUO983051 GEK983050:GEK983051 GOG983050:GOG983051 GYC983050:GYC983051 HHY983050:HHY983051 HRU983050:HRU983051 IBQ983050:IBQ983051 ILM983050:ILM983051 IVI983050:IVI983051 JFE983050:JFE983051 JPA983050:JPA983051 JYW983050:JYW983051 KIS983050:KIS983051 KSO983050:KSO983051 LCK983050:LCK983051 LMG983050:LMG983051 LWC983050:LWC983051 MFY983050:MFY983051 MPU983050:MPU983051 MZQ983050:MZQ983051 NJM983050:NJM983051 NTI983050:NTI983051 ODE983050:ODE983051 ONA983050:ONA983051 OWW983050:OWW983051 PGS983050:PGS983051 PQO983050:PQO983051 QAK983050:QAK983051 QKG983050:QKG983051 QUC983050:QUC983051 RDY983050:RDY983051 RNU983050:RNU983051 RXQ983050:RXQ983051 SHM983050:SHM983051 SRI983050:SRI983051 TBE983050:TBE983051 TLA983050:TLA983051 TUW983050:TUW983051 UES983050:UES983051 UOO983050:UOO983051 UYK983050:UYK983051 VIG983050:VIG983051 VSC983050:VSC983051 WBY983050:WBY983051 WLU983050:WLU983051 WVQ983050:WVQ983051 Y8:Y9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WWG8:WWG9 Y65544:Y65545 JU65544:JU65545 TQ65544:TQ65545 ADM65544:ADM65545 ANI65544:ANI65545 AXE65544:AXE65545 BHA65544:BHA65545 BQW65544:BQW65545 CAS65544:CAS65545 CKO65544:CKO65545 CUK65544:CUK65545 DEG65544:DEG65545 DOC65544:DOC65545 DXY65544:DXY65545 EHU65544:EHU65545 ERQ65544:ERQ65545 FBM65544:FBM65545 FLI65544:FLI65545 FVE65544:FVE65545 GFA65544:GFA65545 GOW65544:GOW65545 GYS65544:GYS65545 HIO65544:HIO65545 HSK65544:HSK65545 ICG65544:ICG65545 IMC65544:IMC65545 IVY65544:IVY65545 JFU65544:JFU65545 JPQ65544:JPQ65545 JZM65544:JZM65545 KJI65544:KJI65545 KTE65544:KTE65545 LDA65544:LDA65545 LMW65544:LMW65545 LWS65544:LWS65545 MGO65544:MGO65545 MQK65544:MQK65545 NAG65544:NAG65545 NKC65544:NKC65545 NTY65544:NTY65545 ODU65544:ODU65545 ONQ65544:ONQ65545 OXM65544:OXM65545 PHI65544:PHI65545 PRE65544:PRE65545 QBA65544:QBA65545 QKW65544:QKW65545 QUS65544:QUS65545 REO65544:REO65545 ROK65544:ROK65545 RYG65544:RYG65545 SIC65544:SIC65545 SRY65544:SRY65545 TBU65544:TBU65545 TLQ65544:TLQ65545 TVM65544:TVM65545 UFI65544:UFI65545 UPE65544:UPE65545 UZA65544:UZA65545 VIW65544:VIW65545 VSS65544:VSS65545 WCO65544:WCO65545 WMK65544:WMK65545 WWG65544:WWG65545 Y131080:Y131081 JU131080:JU131081 TQ131080:TQ131081 ADM131080:ADM131081 ANI131080:ANI131081 AXE131080:AXE131081 BHA131080:BHA131081 BQW131080:BQW131081 CAS131080:CAS131081 CKO131080:CKO131081 CUK131080:CUK131081 DEG131080:DEG131081 DOC131080:DOC131081 DXY131080:DXY131081 EHU131080:EHU131081 ERQ131080:ERQ131081 FBM131080:FBM131081 FLI131080:FLI131081 FVE131080:FVE131081 GFA131080:GFA131081 GOW131080:GOW131081 GYS131080:GYS131081 HIO131080:HIO131081 HSK131080:HSK131081 ICG131080:ICG131081 IMC131080:IMC131081 IVY131080:IVY131081 JFU131080:JFU131081 JPQ131080:JPQ131081 JZM131080:JZM131081 KJI131080:KJI131081 KTE131080:KTE131081 LDA131080:LDA131081 LMW131080:LMW131081 LWS131080:LWS131081 MGO131080:MGO131081 MQK131080:MQK131081 NAG131080:NAG131081 NKC131080:NKC131081 NTY131080:NTY131081 ODU131080:ODU131081 ONQ131080:ONQ131081 OXM131080:OXM131081 PHI131080:PHI131081 PRE131080:PRE131081 QBA131080:QBA131081 QKW131080:QKW131081 QUS131080:QUS131081 REO131080:REO131081 ROK131080:ROK131081 RYG131080:RYG131081 SIC131080:SIC131081 SRY131080:SRY131081 TBU131080:TBU131081 TLQ131080:TLQ131081 TVM131080:TVM131081 UFI131080:UFI131081 UPE131080:UPE131081 UZA131080:UZA131081 VIW131080:VIW131081 VSS131080:VSS131081 WCO131080:WCO131081 WMK131080:WMK131081 WWG131080:WWG131081 Y196616:Y196617 JU196616:JU196617 TQ196616:TQ196617 ADM196616:ADM196617 ANI196616:ANI196617 AXE196616:AXE196617 BHA196616:BHA196617 BQW196616:BQW196617 CAS196616:CAS196617 CKO196616:CKO196617 CUK196616:CUK196617 DEG196616:DEG196617 DOC196616:DOC196617 DXY196616:DXY196617 EHU196616:EHU196617 ERQ196616:ERQ196617 FBM196616:FBM196617 FLI196616:FLI196617 FVE196616:FVE196617 GFA196616:GFA196617 GOW196616:GOW196617 GYS196616:GYS196617 HIO196616:HIO196617 HSK196616:HSK196617 ICG196616:ICG196617 IMC196616:IMC196617 IVY196616:IVY196617 JFU196616:JFU196617 JPQ196616:JPQ196617 JZM196616:JZM196617 KJI196616:KJI196617 KTE196616:KTE196617 LDA196616:LDA196617 LMW196616:LMW196617 LWS196616:LWS196617 MGO196616:MGO196617 MQK196616:MQK196617 NAG196616:NAG196617 NKC196616:NKC196617 NTY196616:NTY196617 ODU196616:ODU196617 ONQ196616:ONQ196617 OXM196616:OXM196617 PHI196616:PHI196617 PRE196616:PRE196617 QBA196616:QBA196617 QKW196616:QKW196617 QUS196616:QUS196617 REO196616:REO196617 ROK196616:ROK196617 RYG196616:RYG196617 SIC196616:SIC196617 SRY196616:SRY196617 TBU196616:TBU196617 TLQ196616:TLQ196617 TVM196616:TVM196617 UFI196616:UFI196617 UPE196616:UPE196617 UZA196616:UZA196617 VIW196616:VIW196617 VSS196616:VSS196617 WCO196616:WCO196617 WMK196616:WMK196617 WWG196616:WWG196617 Y262152:Y262153 JU262152:JU262153 TQ262152:TQ262153 ADM262152:ADM262153 ANI262152:ANI262153 AXE262152:AXE262153 BHA262152:BHA262153 BQW262152:BQW262153 CAS262152:CAS262153 CKO262152:CKO262153 CUK262152:CUK262153 DEG262152:DEG262153 DOC262152:DOC262153 DXY262152:DXY262153 EHU262152:EHU262153 ERQ262152:ERQ262153 FBM262152:FBM262153 FLI262152:FLI262153 FVE262152:FVE262153 GFA262152:GFA262153 GOW262152:GOW262153 GYS262152:GYS262153 HIO262152:HIO262153 HSK262152:HSK262153 ICG262152:ICG262153 IMC262152:IMC262153 IVY262152:IVY262153 JFU262152:JFU262153 JPQ262152:JPQ262153 JZM262152:JZM262153 KJI262152:KJI262153 KTE262152:KTE262153 LDA262152:LDA262153 LMW262152:LMW262153 LWS262152:LWS262153 MGO262152:MGO262153 MQK262152:MQK262153 NAG262152:NAG262153 NKC262152:NKC262153 NTY262152:NTY262153 ODU262152:ODU262153 ONQ262152:ONQ262153 OXM262152:OXM262153 PHI262152:PHI262153 PRE262152:PRE262153 QBA262152:QBA262153 QKW262152:QKW262153 QUS262152:QUS262153 REO262152:REO262153 ROK262152:ROK262153 RYG262152:RYG262153 SIC262152:SIC262153 SRY262152:SRY262153 TBU262152:TBU262153 TLQ262152:TLQ262153 TVM262152:TVM262153 UFI262152:UFI262153 UPE262152:UPE262153 UZA262152:UZA262153 VIW262152:VIW262153 VSS262152:VSS262153 WCO262152:WCO262153 WMK262152:WMK262153 WWG262152:WWG262153 Y327688:Y327689 JU327688:JU327689 TQ327688:TQ327689 ADM327688:ADM327689 ANI327688:ANI327689 AXE327688:AXE327689 BHA327688:BHA327689 BQW327688:BQW327689 CAS327688:CAS327689 CKO327688:CKO327689 CUK327688:CUK327689 DEG327688:DEG327689 DOC327688:DOC327689 DXY327688:DXY327689 EHU327688:EHU327689 ERQ327688:ERQ327689 FBM327688:FBM327689 FLI327688:FLI327689 FVE327688:FVE327689 GFA327688:GFA327689 GOW327688:GOW327689 GYS327688:GYS327689 HIO327688:HIO327689 HSK327688:HSK327689 ICG327688:ICG327689 IMC327688:IMC327689 IVY327688:IVY327689 JFU327688:JFU327689 JPQ327688:JPQ327689 JZM327688:JZM327689 KJI327688:KJI327689 KTE327688:KTE327689 LDA327688:LDA327689 LMW327688:LMW327689 LWS327688:LWS327689 MGO327688:MGO327689 MQK327688:MQK327689 NAG327688:NAG327689 NKC327688:NKC327689 NTY327688:NTY327689 ODU327688:ODU327689 ONQ327688:ONQ327689 OXM327688:OXM327689 PHI327688:PHI327689 PRE327688:PRE327689 QBA327688:QBA327689 QKW327688:QKW327689 QUS327688:QUS327689 REO327688:REO327689 ROK327688:ROK327689 RYG327688:RYG327689 SIC327688:SIC327689 SRY327688:SRY327689 TBU327688:TBU327689 TLQ327688:TLQ327689 TVM327688:TVM327689 UFI327688:UFI327689 UPE327688:UPE327689 UZA327688:UZA327689 VIW327688:VIW327689 VSS327688:VSS327689 WCO327688:WCO327689 WMK327688:WMK327689 WWG327688:WWG327689 Y393224:Y393225 JU393224:JU393225 TQ393224:TQ393225 ADM393224:ADM393225 ANI393224:ANI393225 AXE393224:AXE393225 BHA393224:BHA393225 BQW393224:BQW393225 CAS393224:CAS393225 CKO393224:CKO393225 CUK393224:CUK393225 DEG393224:DEG393225 DOC393224:DOC393225 DXY393224:DXY393225 EHU393224:EHU393225 ERQ393224:ERQ393225 FBM393224:FBM393225 FLI393224:FLI393225 FVE393224:FVE393225 GFA393224:GFA393225 GOW393224:GOW393225 GYS393224:GYS393225 HIO393224:HIO393225 HSK393224:HSK393225 ICG393224:ICG393225 IMC393224:IMC393225 IVY393224:IVY393225 JFU393224:JFU393225 JPQ393224:JPQ393225 JZM393224:JZM393225 KJI393224:KJI393225 KTE393224:KTE393225 LDA393224:LDA393225 LMW393224:LMW393225 LWS393224:LWS393225 MGO393224:MGO393225 MQK393224:MQK393225 NAG393224:NAG393225 NKC393224:NKC393225 NTY393224:NTY393225 ODU393224:ODU393225 ONQ393224:ONQ393225 OXM393224:OXM393225 PHI393224:PHI393225 PRE393224:PRE393225 QBA393224:QBA393225 QKW393224:QKW393225 QUS393224:QUS393225 REO393224:REO393225 ROK393224:ROK393225 RYG393224:RYG393225 SIC393224:SIC393225 SRY393224:SRY393225 TBU393224:TBU393225 TLQ393224:TLQ393225 TVM393224:TVM393225 UFI393224:UFI393225 UPE393224:UPE393225 UZA393224:UZA393225 VIW393224:VIW393225 VSS393224:VSS393225 WCO393224:WCO393225 WMK393224:WMK393225 WWG393224:WWG393225 Y458760:Y458761 JU458760:JU458761 TQ458760:TQ458761 ADM458760:ADM458761 ANI458760:ANI458761 AXE458760:AXE458761 BHA458760:BHA458761 BQW458760:BQW458761 CAS458760:CAS458761 CKO458760:CKO458761 CUK458760:CUK458761 DEG458760:DEG458761 DOC458760:DOC458761 DXY458760:DXY458761 EHU458760:EHU458761 ERQ458760:ERQ458761 FBM458760:FBM458761 FLI458760:FLI458761 FVE458760:FVE458761 GFA458760:GFA458761 GOW458760:GOW458761 GYS458760:GYS458761 HIO458760:HIO458761 HSK458760:HSK458761 ICG458760:ICG458761 IMC458760:IMC458761 IVY458760:IVY458761 JFU458760:JFU458761 JPQ458760:JPQ458761 JZM458760:JZM458761 KJI458760:KJI458761 KTE458760:KTE458761 LDA458760:LDA458761 LMW458760:LMW458761 LWS458760:LWS458761 MGO458760:MGO458761 MQK458760:MQK458761 NAG458760:NAG458761 NKC458760:NKC458761 NTY458760:NTY458761 ODU458760:ODU458761 ONQ458760:ONQ458761 OXM458760:OXM458761 PHI458760:PHI458761 PRE458760:PRE458761 QBA458760:QBA458761 QKW458760:QKW458761 QUS458760:QUS458761 REO458760:REO458761 ROK458760:ROK458761 RYG458760:RYG458761 SIC458760:SIC458761 SRY458760:SRY458761 TBU458760:TBU458761 TLQ458760:TLQ458761 TVM458760:TVM458761 UFI458760:UFI458761 UPE458760:UPE458761 UZA458760:UZA458761 VIW458760:VIW458761 VSS458760:VSS458761 WCO458760:WCO458761 WMK458760:WMK458761 WWG458760:WWG458761 Y524296:Y524297 JU524296:JU524297 TQ524296:TQ524297 ADM524296:ADM524297 ANI524296:ANI524297 AXE524296:AXE524297 BHA524296:BHA524297 BQW524296:BQW524297 CAS524296:CAS524297 CKO524296:CKO524297 CUK524296:CUK524297 DEG524296:DEG524297 DOC524296:DOC524297 DXY524296:DXY524297 EHU524296:EHU524297 ERQ524296:ERQ524297 FBM524296:FBM524297 FLI524296:FLI524297 FVE524296:FVE524297 GFA524296:GFA524297 GOW524296:GOW524297 GYS524296:GYS524297 HIO524296:HIO524297 HSK524296:HSK524297 ICG524296:ICG524297 IMC524296:IMC524297 IVY524296:IVY524297 JFU524296:JFU524297 JPQ524296:JPQ524297 JZM524296:JZM524297 KJI524296:KJI524297 KTE524296:KTE524297 LDA524296:LDA524297 LMW524296:LMW524297 LWS524296:LWS524297 MGO524296:MGO524297 MQK524296:MQK524297 NAG524296:NAG524297 NKC524296:NKC524297 NTY524296:NTY524297 ODU524296:ODU524297 ONQ524296:ONQ524297 OXM524296:OXM524297 PHI524296:PHI524297 PRE524296:PRE524297 QBA524296:QBA524297 QKW524296:QKW524297 QUS524296:QUS524297 REO524296:REO524297 ROK524296:ROK524297 RYG524296:RYG524297 SIC524296:SIC524297 SRY524296:SRY524297 TBU524296:TBU524297 TLQ524296:TLQ524297 TVM524296:TVM524297 UFI524296:UFI524297 UPE524296:UPE524297 UZA524296:UZA524297 VIW524296:VIW524297 VSS524296:VSS524297 WCO524296:WCO524297 WMK524296:WMK524297 WWG524296:WWG524297 Y589832:Y589833 JU589832:JU589833 TQ589832:TQ589833 ADM589832:ADM589833 ANI589832:ANI589833 AXE589832:AXE589833 BHA589832:BHA589833 BQW589832:BQW589833 CAS589832:CAS589833 CKO589832:CKO589833 CUK589832:CUK589833 DEG589832:DEG589833 DOC589832:DOC589833 DXY589832:DXY589833 EHU589832:EHU589833 ERQ589832:ERQ589833 FBM589832:FBM589833 FLI589832:FLI589833 FVE589832:FVE589833 GFA589832:GFA589833 GOW589832:GOW589833 GYS589832:GYS589833 HIO589832:HIO589833 HSK589832:HSK589833 ICG589832:ICG589833 IMC589832:IMC589833 IVY589832:IVY589833 JFU589832:JFU589833 JPQ589832:JPQ589833 JZM589832:JZM589833 KJI589832:KJI589833 KTE589832:KTE589833 LDA589832:LDA589833 LMW589832:LMW589833 LWS589832:LWS589833 MGO589832:MGO589833 MQK589832:MQK589833 NAG589832:NAG589833 NKC589832:NKC589833 NTY589832:NTY589833 ODU589832:ODU589833 ONQ589832:ONQ589833 OXM589832:OXM589833 PHI589832:PHI589833 PRE589832:PRE589833 QBA589832:QBA589833 QKW589832:QKW589833 QUS589832:QUS589833 REO589832:REO589833 ROK589832:ROK589833 RYG589832:RYG589833 SIC589832:SIC589833 SRY589832:SRY589833 TBU589832:TBU589833 TLQ589832:TLQ589833 TVM589832:TVM589833 UFI589832:UFI589833 UPE589832:UPE589833 UZA589832:UZA589833 VIW589832:VIW589833 VSS589832:VSS589833 WCO589832:WCO589833 WMK589832:WMK589833 WWG589832:WWG589833 Y655368:Y655369 JU655368:JU655369 TQ655368:TQ655369 ADM655368:ADM655369 ANI655368:ANI655369 AXE655368:AXE655369 BHA655368:BHA655369 BQW655368:BQW655369 CAS655368:CAS655369 CKO655368:CKO655369 CUK655368:CUK655369 DEG655368:DEG655369 DOC655368:DOC655369 DXY655368:DXY655369 EHU655368:EHU655369 ERQ655368:ERQ655369 FBM655368:FBM655369 FLI655368:FLI655369 FVE655368:FVE655369 GFA655368:GFA655369 GOW655368:GOW655369 GYS655368:GYS655369 HIO655368:HIO655369 HSK655368:HSK655369 ICG655368:ICG655369 IMC655368:IMC655369 IVY655368:IVY655369 JFU655368:JFU655369 JPQ655368:JPQ655369 JZM655368:JZM655369 KJI655368:KJI655369 KTE655368:KTE655369 LDA655368:LDA655369 LMW655368:LMW655369 LWS655368:LWS655369 MGO655368:MGO655369 MQK655368:MQK655369 NAG655368:NAG655369 NKC655368:NKC655369 NTY655368:NTY655369 ODU655368:ODU655369 ONQ655368:ONQ655369 OXM655368:OXM655369 PHI655368:PHI655369 PRE655368:PRE655369 QBA655368:QBA655369 QKW655368:QKW655369 QUS655368:QUS655369 REO655368:REO655369 ROK655368:ROK655369 RYG655368:RYG655369 SIC655368:SIC655369 SRY655368:SRY655369 TBU655368:TBU655369 TLQ655368:TLQ655369 TVM655368:TVM655369 UFI655368:UFI655369 UPE655368:UPE655369 UZA655368:UZA655369 VIW655368:VIW655369 VSS655368:VSS655369 WCO655368:WCO655369 WMK655368:WMK655369 WWG655368:WWG655369 Y720904:Y720905 JU720904:JU720905 TQ720904:TQ720905 ADM720904:ADM720905 ANI720904:ANI720905 AXE720904:AXE720905 BHA720904:BHA720905 BQW720904:BQW720905 CAS720904:CAS720905 CKO720904:CKO720905 CUK720904:CUK720905 DEG720904:DEG720905 DOC720904:DOC720905 DXY720904:DXY720905 EHU720904:EHU720905 ERQ720904:ERQ720905 FBM720904:FBM720905 FLI720904:FLI720905 FVE720904:FVE720905 GFA720904:GFA720905 GOW720904:GOW720905 GYS720904:GYS720905 HIO720904:HIO720905 HSK720904:HSK720905 ICG720904:ICG720905 IMC720904:IMC720905 IVY720904:IVY720905 JFU720904:JFU720905 JPQ720904:JPQ720905 JZM720904:JZM720905 KJI720904:KJI720905 KTE720904:KTE720905 LDA720904:LDA720905 LMW720904:LMW720905 LWS720904:LWS720905 MGO720904:MGO720905 MQK720904:MQK720905 NAG720904:NAG720905 NKC720904:NKC720905 NTY720904:NTY720905 ODU720904:ODU720905 ONQ720904:ONQ720905 OXM720904:OXM720905 PHI720904:PHI720905 PRE720904:PRE720905 QBA720904:QBA720905 QKW720904:QKW720905 QUS720904:QUS720905 REO720904:REO720905 ROK720904:ROK720905 RYG720904:RYG720905 SIC720904:SIC720905 SRY720904:SRY720905 TBU720904:TBU720905 TLQ720904:TLQ720905 TVM720904:TVM720905 UFI720904:UFI720905 UPE720904:UPE720905 UZA720904:UZA720905 VIW720904:VIW720905 VSS720904:VSS720905 WCO720904:WCO720905 WMK720904:WMK720905 WWG720904:WWG720905 Y786440:Y786441 JU786440:JU786441 TQ786440:TQ786441 ADM786440:ADM786441 ANI786440:ANI786441 AXE786440:AXE786441 BHA786440:BHA786441 BQW786440:BQW786441 CAS786440:CAS786441 CKO786440:CKO786441 CUK786440:CUK786441 DEG786440:DEG786441 DOC786440:DOC786441 DXY786440:DXY786441 EHU786440:EHU786441 ERQ786440:ERQ786441 FBM786440:FBM786441 FLI786440:FLI786441 FVE786440:FVE786441 GFA786440:GFA786441 GOW786440:GOW786441 GYS786440:GYS786441 HIO786440:HIO786441 HSK786440:HSK786441 ICG786440:ICG786441 IMC786440:IMC786441 IVY786440:IVY786441 JFU786440:JFU786441 JPQ786440:JPQ786441 JZM786440:JZM786441 KJI786440:KJI786441 KTE786440:KTE786441 LDA786440:LDA786441 LMW786440:LMW786441 LWS786440:LWS786441 MGO786440:MGO786441 MQK786440:MQK786441 NAG786440:NAG786441 NKC786440:NKC786441 NTY786440:NTY786441 ODU786440:ODU786441 ONQ786440:ONQ786441 OXM786440:OXM786441 PHI786440:PHI786441 PRE786440:PRE786441 QBA786440:QBA786441 QKW786440:QKW786441 QUS786440:QUS786441 REO786440:REO786441 ROK786440:ROK786441 RYG786440:RYG786441 SIC786440:SIC786441 SRY786440:SRY786441 TBU786440:TBU786441 TLQ786440:TLQ786441 TVM786440:TVM786441 UFI786440:UFI786441 UPE786440:UPE786441 UZA786440:UZA786441 VIW786440:VIW786441 VSS786440:VSS786441 WCO786440:WCO786441 WMK786440:WMK786441 WWG786440:WWG786441 Y851976:Y851977 JU851976:JU851977 TQ851976:TQ851977 ADM851976:ADM851977 ANI851976:ANI851977 AXE851976:AXE851977 BHA851976:BHA851977 BQW851976:BQW851977 CAS851976:CAS851977 CKO851976:CKO851977 CUK851976:CUK851977 DEG851976:DEG851977 DOC851976:DOC851977 DXY851976:DXY851977 EHU851976:EHU851977 ERQ851976:ERQ851977 FBM851976:FBM851977 FLI851976:FLI851977 FVE851976:FVE851977 GFA851976:GFA851977 GOW851976:GOW851977 GYS851976:GYS851977 HIO851976:HIO851977 HSK851976:HSK851977 ICG851976:ICG851977 IMC851976:IMC851977 IVY851976:IVY851977 JFU851976:JFU851977 JPQ851976:JPQ851977 JZM851976:JZM851977 KJI851976:KJI851977 KTE851976:KTE851977 LDA851976:LDA851977 LMW851976:LMW851977 LWS851976:LWS851977 MGO851976:MGO851977 MQK851976:MQK851977 NAG851976:NAG851977 NKC851976:NKC851977 NTY851976:NTY851977 ODU851976:ODU851977 ONQ851976:ONQ851977 OXM851976:OXM851977 PHI851976:PHI851977 PRE851976:PRE851977 QBA851976:QBA851977 QKW851976:QKW851977 QUS851976:QUS851977 REO851976:REO851977 ROK851976:ROK851977 RYG851976:RYG851977 SIC851976:SIC851977 SRY851976:SRY851977 TBU851976:TBU851977 TLQ851976:TLQ851977 TVM851976:TVM851977 UFI851976:UFI851977 UPE851976:UPE851977 UZA851976:UZA851977 VIW851976:VIW851977 VSS851976:VSS851977 WCO851976:WCO851977 WMK851976:WMK851977 WWG851976:WWG851977 Y917512:Y917513 JU917512:JU917513 TQ917512:TQ917513 ADM917512:ADM917513 ANI917512:ANI917513 AXE917512:AXE917513 BHA917512:BHA917513 BQW917512:BQW917513 CAS917512:CAS917513 CKO917512:CKO917513 CUK917512:CUK917513 DEG917512:DEG917513 DOC917512:DOC917513 DXY917512:DXY917513 EHU917512:EHU917513 ERQ917512:ERQ917513 FBM917512:FBM917513 FLI917512:FLI917513 FVE917512:FVE917513 GFA917512:GFA917513 GOW917512:GOW917513 GYS917512:GYS917513 HIO917512:HIO917513 HSK917512:HSK917513 ICG917512:ICG917513 IMC917512:IMC917513 IVY917512:IVY917513 JFU917512:JFU917513 JPQ917512:JPQ917513 JZM917512:JZM917513 KJI917512:KJI917513 KTE917512:KTE917513 LDA917512:LDA917513 LMW917512:LMW917513 LWS917512:LWS917513 MGO917512:MGO917513 MQK917512:MQK917513 NAG917512:NAG917513 NKC917512:NKC917513 NTY917512:NTY917513 ODU917512:ODU917513 ONQ917512:ONQ917513 OXM917512:OXM917513 PHI917512:PHI917513 PRE917512:PRE917513 QBA917512:QBA917513 QKW917512:QKW917513 QUS917512:QUS917513 REO917512:REO917513 ROK917512:ROK917513 RYG917512:RYG917513 SIC917512:SIC917513 SRY917512:SRY917513 TBU917512:TBU917513 TLQ917512:TLQ917513 TVM917512:TVM917513 UFI917512:UFI917513 UPE917512:UPE917513 UZA917512:UZA917513 VIW917512:VIW917513 VSS917512:VSS917513 WCO917512:WCO917513 WMK917512:WMK917513 WWG917512:WWG917513 Y983048:Y983049 JU983048:JU983049 TQ983048:TQ983049 ADM983048:ADM983049 ANI983048:ANI983049 AXE983048:AXE983049 BHA983048:BHA983049 BQW983048:BQW983049 CAS983048:CAS983049 CKO983048:CKO983049 CUK983048:CUK983049 DEG983048:DEG983049 DOC983048:DOC983049 DXY983048:DXY983049 EHU983048:EHU983049 ERQ983048:ERQ983049 FBM983048:FBM983049 FLI983048:FLI983049 FVE983048:FVE983049 GFA983048:GFA983049 GOW983048:GOW983049 GYS983048:GYS983049 HIO983048:HIO983049 HSK983048:HSK983049 ICG983048:ICG983049 IMC983048:IMC983049 IVY983048:IVY983049 JFU983048:JFU983049 JPQ983048:JPQ983049 JZM983048:JZM983049 KJI983048:KJI983049 KTE983048:KTE983049 LDA983048:LDA983049 LMW983048:LMW983049 LWS983048:LWS983049 MGO983048:MGO983049 MQK983048:MQK983049 NAG983048:NAG983049 NKC983048:NKC983049 NTY983048:NTY983049 ODU983048:ODU983049 ONQ983048:ONQ983049 OXM983048:OXM983049 PHI983048:PHI983049 PRE983048:PRE983049 QBA983048:QBA983049 QKW983048:QKW983049 QUS983048:QUS983049 REO983048:REO983049 ROK983048:ROK983049 RYG983048:RYG983049 SIC983048:SIC983049 SRY983048:SRY983049 TBU983048:TBU983049 TLQ983048:TLQ983049 TVM983048:TVM983049 UFI983048:UFI983049 UPE983048:UPE983049 UZA983048:UZA983049 VIW983048:VIW983049 VSS983048:VSS983049 WCO983048:WCO983049 WMK983048:WMK983049 WWG983048:WWG983049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A8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AC8:AC9 JY8:JY9 TU8:TU9 ADQ8:ADQ9 ANM8:ANM9 AXI8:AXI9 BHE8:BHE9 BRA8:BRA9 CAW8:CAW9 CKS8:CKS9 CUO8:CUO9 DEK8:DEK9 DOG8:DOG9 DYC8:DYC9 EHY8:EHY9 ERU8:ERU9 FBQ8:FBQ9 FLM8:FLM9 FVI8:FVI9 GFE8:GFE9 GPA8:GPA9 GYW8:GYW9 HIS8:HIS9 HSO8:HSO9 ICK8:ICK9 IMG8:IMG9 IWC8:IWC9 JFY8:JFY9 JPU8:JPU9 JZQ8:JZQ9 KJM8:KJM9 KTI8:KTI9 LDE8:LDE9 LNA8:LNA9 LWW8:LWW9 MGS8:MGS9 MQO8:MQO9 NAK8:NAK9 NKG8:NKG9 NUC8:NUC9 ODY8:ODY9 ONU8:ONU9 OXQ8:OXQ9 PHM8:PHM9 PRI8:PRI9 QBE8:QBE9 QLA8:QLA9 QUW8:QUW9 RES8:RES9 ROO8:ROO9 RYK8:RYK9 SIG8:SIG9 SSC8:SSC9 TBY8:TBY9 TLU8:TLU9 TVQ8:TVQ9 UFM8:UFM9 UPI8:UPI9 UZE8:UZE9 VJA8:VJA9 VSW8:VSW9 WCS8:WCS9 WMO8:WMO9 WWK8:WWK9 AC65544:AC65545 JY65544:JY65545 TU65544:TU65545 ADQ65544:ADQ65545 ANM65544:ANM65545 AXI65544:AXI65545 BHE65544:BHE65545 BRA65544:BRA65545 CAW65544:CAW65545 CKS65544:CKS65545 CUO65544:CUO65545 DEK65544:DEK65545 DOG65544:DOG65545 DYC65544:DYC65545 EHY65544:EHY65545 ERU65544:ERU65545 FBQ65544:FBQ65545 FLM65544:FLM65545 FVI65544:FVI65545 GFE65544:GFE65545 GPA65544:GPA65545 GYW65544:GYW65545 HIS65544:HIS65545 HSO65544:HSO65545 ICK65544:ICK65545 IMG65544:IMG65545 IWC65544:IWC65545 JFY65544:JFY65545 JPU65544:JPU65545 JZQ65544:JZQ65545 KJM65544:KJM65545 KTI65544:KTI65545 LDE65544:LDE65545 LNA65544:LNA65545 LWW65544:LWW65545 MGS65544:MGS65545 MQO65544:MQO65545 NAK65544:NAK65545 NKG65544:NKG65545 NUC65544:NUC65545 ODY65544:ODY65545 ONU65544:ONU65545 OXQ65544:OXQ65545 PHM65544:PHM65545 PRI65544:PRI65545 QBE65544:QBE65545 QLA65544:QLA65545 QUW65544:QUW65545 RES65544:RES65545 ROO65544:ROO65545 RYK65544:RYK65545 SIG65544:SIG65545 SSC65544:SSC65545 TBY65544:TBY65545 TLU65544:TLU65545 TVQ65544:TVQ65545 UFM65544:UFM65545 UPI65544:UPI65545 UZE65544:UZE65545 VJA65544:VJA65545 VSW65544:VSW65545 WCS65544:WCS65545 WMO65544:WMO65545 WWK65544:WWK65545 AC131080:AC131081 JY131080:JY131081 TU131080:TU131081 ADQ131080:ADQ131081 ANM131080:ANM131081 AXI131080:AXI131081 BHE131080:BHE131081 BRA131080:BRA131081 CAW131080:CAW131081 CKS131080:CKS131081 CUO131080:CUO131081 DEK131080:DEK131081 DOG131080:DOG131081 DYC131080:DYC131081 EHY131080:EHY131081 ERU131080:ERU131081 FBQ131080:FBQ131081 FLM131080:FLM131081 FVI131080:FVI131081 GFE131080:GFE131081 GPA131080:GPA131081 GYW131080:GYW131081 HIS131080:HIS131081 HSO131080:HSO131081 ICK131080:ICK131081 IMG131080:IMG131081 IWC131080:IWC131081 JFY131080:JFY131081 JPU131080:JPU131081 JZQ131080:JZQ131081 KJM131080:KJM131081 KTI131080:KTI131081 LDE131080:LDE131081 LNA131080:LNA131081 LWW131080:LWW131081 MGS131080:MGS131081 MQO131080:MQO131081 NAK131080:NAK131081 NKG131080:NKG131081 NUC131080:NUC131081 ODY131080:ODY131081 ONU131080:ONU131081 OXQ131080:OXQ131081 PHM131080:PHM131081 PRI131080:PRI131081 QBE131080:QBE131081 QLA131080:QLA131081 QUW131080:QUW131081 RES131080:RES131081 ROO131080:ROO131081 RYK131080:RYK131081 SIG131080:SIG131081 SSC131080:SSC131081 TBY131080:TBY131081 TLU131080:TLU131081 TVQ131080:TVQ131081 UFM131080:UFM131081 UPI131080:UPI131081 UZE131080:UZE131081 VJA131080:VJA131081 VSW131080:VSW131081 WCS131080:WCS131081 WMO131080:WMO131081 WWK131080:WWK131081 AC196616:AC196617 JY196616:JY196617 TU196616:TU196617 ADQ196616:ADQ196617 ANM196616:ANM196617 AXI196616:AXI196617 BHE196616:BHE196617 BRA196616:BRA196617 CAW196616:CAW196617 CKS196616:CKS196617 CUO196616:CUO196617 DEK196616:DEK196617 DOG196616:DOG196617 DYC196616:DYC196617 EHY196616:EHY196617 ERU196616:ERU196617 FBQ196616:FBQ196617 FLM196616:FLM196617 FVI196616:FVI196617 GFE196616:GFE196617 GPA196616:GPA196617 GYW196616:GYW196617 HIS196616:HIS196617 HSO196616:HSO196617 ICK196616:ICK196617 IMG196616:IMG196617 IWC196616:IWC196617 JFY196616:JFY196617 JPU196616:JPU196617 JZQ196616:JZQ196617 KJM196616:KJM196617 KTI196616:KTI196617 LDE196616:LDE196617 LNA196616:LNA196617 LWW196616:LWW196617 MGS196616:MGS196617 MQO196616:MQO196617 NAK196616:NAK196617 NKG196616:NKG196617 NUC196616:NUC196617 ODY196616:ODY196617 ONU196616:ONU196617 OXQ196616:OXQ196617 PHM196616:PHM196617 PRI196616:PRI196617 QBE196616:QBE196617 QLA196616:QLA196617 QUW196616:QUW196617 RES196616:RES196617 ROO196616:ROO196617 RYK196616:RYK196617 SIG196616:SIG196617 SSC196616:SSC196617 TBY196616:TBY196617 TLU196616:TLU196617 TVQ196616:TVQ196617 UFM196616:UFM196617 UPI196616:UPI196617 UZE196616:UZE196617 VJA196616:VJA196617 VSW196616:VSW196617 WCS196616:WCS196617 WMO196616:WMO196617 WWK196616:WWK196617 AC262152:AC262153 JY262152:JY262153 TU262152:TU262153 ADQ262152:ADQ262153 ANM262152:ANM262153 AXI262152:AXI262153 BHE262152:BHE262153 BRA262152:BRA262153 CAW262152:CAW262153 CKS262152:CKS262153 CUO262152:CUO262153 DEK262152:DEK262153 DOG262152:DOG262153 DYC262152:DYC262153 EHY262152:EHY262153 ERU262152:ERU262153 FBQ262152:FBQ262153 FLM262152:FLM262153 FVI262152:FVI262153 GFE262152:GFE262153 GPA262152:GPA262153 GYW262152:GYW262153 HIS262152:HIS262153 HSO262152:HSO262153 ICK262152:ICK262153 IMG262152:IMG262153 IWC262152:IWC262153 JFY262152:JFY262153 JPU262152:JPU262153 JZQ262152:JZQ262153 KJM262152:KJM262153 KTI262152:KTI262153 LDE262152:LDE262153 LNA262152:LNA262153 LWW262152:LWW262153 MGS262152:MGS262153 MQO262152:MQO262153 NAK262152:NAK262153 NKG262152:NKG262153 NUC262152:NUC262153 ODY262152:ODY262153 ONU262152:ONU262153 OXQ262152:OXQ262153 PHM262152:PHM262153 PRI262152:PRI262153 QBE262152:QBE262153 QLA262152:QLA262153 QUW262152:QUW262153 RES262152:RES262153 ROO262152:ROO262153 RYK262152:RYK262153 SIG262152:SIG262153 SSC262152:SSC262153 TBY262152:TBY262153 TLU262152:TLU262153 TVQ262152:TVQ262153 UFM262152:UFM262153 UPI262152:UPI262153 UZE262152:UZE262153 VJA262152:VJA262153 VSW262152:VSW262153 WCS262152:WCS262153 WMO262152:WMO262153 WWK262152:WWK262153 AC327688:AC327689 JY327688:JY327689 TU327688:TU327689 ADQ327688:ADQ327689 ANM327688:ANM327689 AXI327688:AXI327689 BHE327688:BHE327689 BRA327688:BRA327689 CAW327688:CAW327689 CKS327688:CKS327689 CUO327688:CUO327689 DEK327688:DEK327689 DOG327688:DOG327689 DYC327688:DYC327689 EHY327688:EHY327689 ERU327688:ERU327689 FBQ327688:FBQ327689 FLM327688:FLM327689 FVI327688:FVI327689 GFE327688:GFE327689 GPA327688:GPA327689 GYW327688:GYW327689 HIS327688:HIS327689 HSO327688:HSO327689 ICK327688:ICK327689 IMG327688:IMG327689 IWC327688:IWC327689 JFY327688:JFY327689 JPU327688:JPU327689 JZQ327688:JZQ327689 KJM327688:KJM327689 KTI327688:KTI327689 LDE327688:LDE327689 LNA327688:LNA327689 LWW327688:LWW327689 MGS327688:MGS327689 MQO327688:MQO327689 NAK327688:NAK327689 NKG327688:NKG327689 NUC327688:NUC327689 ODY327688:ODY327689 ONU327688:ONU327689 OXQ327688:OXQ327689 PHM327688:PHM327689 PRI327688:PRI327689 QBE327688:QBE327689 QLA327688:QLA327689 QUW327688:QUW327689 RES327688:RES327689 ROO327688:ROO327689 RYK327688:RYK327689 SIG327688:SIG327689 SSC327688:SSC327689 TBY327688:TBY327689 TLU327688:TLU327689 TVQ327688:TVQ327689 UFM327688:UFM327689 UPI327688:UPI327689 UZE327688:UZE327689 VJA327688:VJA327689 VSW327688:VSW327689 WCS327688:WCS327689 WMO327688:WMO327689 WWK327688:WWK327689 AC393224:AC393225 JY393224:JY393225 TU393224:TU393225 ADQ393224:ADQ393225 ANM393224:ANM393225 AXI393224:AXI393225 BHE393224:BHE393225 BRA393224:BRA393225 CAW393224:CAW393225 CKS393224:CKS393225 CUO393224:CUO393225 DEK393224:DEK393225 DOG393224:DOG393225 DYC393224:DYC393225 EHY393224:EHY393225 ERU393224:ERU393225 FBQ393224:FBQ393225 FLM393224:FLM393225 FVI393224:FVI393225 GFE393224:GFE393225 GPA393224:GPA393225 GYW393224:GYW393225 HIS393224:HIS393225 HSO393224:HSO393225 ICK393224:ICK393225 IMG393224:IMG393225 IWC393224:IWC393225 JFY393224:JFY393225 JPU393224:JPU393225 JZQ393224:JZQ393225 KJM393224:KJM393225 KTI393224:KTI393225 LDE393224:LDE393225 LNA393224:LNA393225 LWW393224:LWW393225 MGS393224:MGS393225 MQO393224:MQO393225 NAK393224:NAK393225 NKG393224:NKG393225 NUC393224:NUC393225 ODY393224:ODY393225 ONU393224:ONU393225 OXQ393224:OXQ393225 PHM393224:PHM393225 PRI393224:PRI393225 QBE393224:QBE393225 QLA393224:QLA393225 QUW393224:QUW393225 RES393224:RES393225 ROO393224:ROO393225 RYK393224:RYK393225 SIG393224:SIG393225 SSC393224:SSC393225 TBY393224:TBY393225 TLU393224:TLU393225 TVQ393224:TVQ393225 UFM393224:UFM393225 UPI393224:UPI393225 UZE393224:UZE393225 VJA393224:VJA393225 VSW393224:VSW393225 WCS393224:WCS393225 WMO393224:WMO393225 WWK393224:WWK393225 AC458760:AC458761 JY458760:JY458761 TU458760:TU458761 ADQ458760:ADQ458761 ANM458760:ANM458761 AXI458760:AXI458761 BHE458760:BHE458761 BRA458760:BRA458761 CAW458760:CAW458761 CKS458760:CKS458761 CUO458760:CUO458761 DEK458760:DEK458761 DOG458760:DOG458761 DYC458760:DYC458761 EHY458760:EHY458761 ERU458760:ERU458761 FBQ458760:FBQ458761 FLM458760:FLM458761 FVI458760:FVI458761 GFE458760:GFE458761 GPA458760:GPA458761 GYW458760:GYW458761 HIS458760:HIS458761 HSO458760:HSO458761 ICK458760:ICK458761 IMG458760:IMG458761 IWC458760:IWC458761 JFY458760:JFY458761 JPU458760:JPU458761 JZQ458760:JZQ458761 KJM458760:KJM458761 KTI458760:KTI458761 LDE458760:LDE458761 LNA458760:LNA458761 LWW458760:LWW458761 MGS458760:MGS458761 MQO458760:MQO458761 NAK458760:NAK458761 NKG458760:NKG458761 NUC458760:NUC458761 ODY458760:ODY458761 ONU458760:ONU458761 OXQ458760:OXQ458761 PHM458760:PHM458761 PRI458760:PRI458761 QBE458760:QBE458761 QLA458760:QLA458761 QUW458760:QUW458761 RES458760:RES458761 ROO458760:ROO458761 RYK458760:RYK458761 SIG458760:SIG458761 SSC458760:SSC458761 TBY458760:TBY458761 TLU458760:TLU458761 TVQ458760:TVQ458761 UFM458760:UFM458761 UPI458760:UPI458761 UZE458760:UZE458761 VJA458760:VJA458761 VSW458760:VSW458761 WCS458760:WCS458761 WMO458760:WMO458761 WWK458760:WWK458761 AC524296:AC524297 JY524296:JY524297 TU524296:TU524297 ADQ524296:ADQ524297 ANM524296:ANM524297 AXI524296:AXI524297 BHE524296:BHE524297 BRA524296:BRA524297 CAW524296:CAW524297 CKS524296:CKS524297 CUO524296:CUO524297 DEK524296:DEK524297 DOG524296:DOG524297 DYC524296:DYC524297 EHY524296:EHY524297 ERU524296:ERU524297 FBQ524296:FBQ524297 FLM524296:FLM524297 FVI524296:FVI524297 GFE524296:GFE524297 GPA524296:GPA524297 GYW524296:GYW524297 HIS524296:HIS524297 HSO524296:HSO524297 ICK524296:ICK524297 IMG524296:IMG524297 IWC524296:IWC524297 JFY524296:JFY524297 JPU524296:JPU524297 JZQ524296:JZQ524297 KJM524296:KJM524297 KTI524296:KTI524297 LDE524296:LDE524297 LNA524296:LNA524297 LWW524296:LWW524297 MGS524296:MGS524297 MQO524296:MQO524297 NAK524296:NAK524297 NKG524296:NKG524297 NUC524296:NUC524297 ODY524296:ODY524297 ONU524296:ONU524297 OXQ524296:OXQ524297 PHM524296:PHM524297 PRI524296:PRI524297 QBE524296:QBE524297 QLA524296:QLA524297 QUW524296:QUW524297 RES524296:RES524297 ROO524296:ROO524297 RYK524296:RYK524297 SIG524296:SIG524297 SSC524296:SSC524297 TBY524296:TBY524297 TLU524296:TLU524297 TVQ524296:TVQ524297 UFM524296:UFM524297 UPI524296:UPI524297 UZE524296:UZE524297 VJA524296:VJA524297 VSW524296:VSW524297 WCS524296:WCS524297 WMO524296:WMO524297 WWK524296:WWK524297 AC589832:AC589833 JY589832:JY589833 TU589832:TU589833 ADQ589832:ADQ589833 ANM589832:ANM589833 AXI589832:AXI589833 BHE589832:BHE589833 BRA589832:BRA589833 CAW589832:CAW589833 CKS589832:CKS589833 CUO589832:CUO589833 DEK589832:DEK589833 DOG589832:DOG589833 DYC589832:DYC589833 EHY589832:EHY589833 ERU589832:ERU589833 FBQ589832:FBQ589833 FLM589832:FLM589833 FVI589832:FVI589833 GFE589832:GFE589833 GPA589832:GPA589833 GYW589832:GYW589833 HIS589832:HIS589833 HSO589832:HSO589833 ICK589832:ICK589833 IMG589832:IMG589833 IWC589832:IWC589833 JFY589832:JFY589833 JPU589832:JPU589833 JZQ589832:JZQ589833 KJM589832:KJM589833 KTI589832:KTI589833 LDE589832:LDE589833 LNA589832:LNA589833 LWW589832:LWW589833 MGS589832:MGS589833 MQO589832:MQO589833 NAK589832:NAK589833 NKG589832:NKG589833 NUC589832:NUC589833 ODY589832:ODY589833 ONU589832:ONU589833 OXQ589832:OXQ589833 PHM589832:PHM589833 PRI589832:PRI589833 QBE589832:QBE589833 QLA589832:QLA589833 QUW589832:QUW589833 RES589832:RES589833 ROO589832:ROO589833 RYK589832:RYK589833 SIG589832:SIG589833 SSC589832:SSC589833 TBY589832:TBY589833 TLU589832:TLU589833 TVQ589832:TVQ589833 UFM589832:UFM589833 UPI589832:UPI589833 UZE589832:UZE589833 VJA589832:VJA589833 VSW589832:VSW589833 WCS589832:WCS589833 WMO589832:WMO589833 WWK589832:WWK589833 AC655368:AC655369 JY655368:JY655369 TU655368:TU655369 ADQ655368:ADQ655369 ANM655368:ANM655369 AXI655368:AXI655369 BHE655368:BHE655369 BRA655368:BRA655369 CAW655368:CAW655369 CKS655368:CKS655369 CUO655368:CUO655369 DEK655368:DEK655369 DOG655368:DOG655369 DYC655368:DYC655369 EHY655368:EHY655369 ERU655368:ERU655369 FBQ655368:FBQ655369 FLM655368:FLM655369 FVI655368:FVI655369 GFE655368:GFE655369 GPA655368:GPA655369 GYW655368:GYW655369 HIS655368:HIS655369 HSO655368:HSO655369 ICK655368:ICK655369 IMG655368:IMG655369 IWC655368:IWC655369 JFY655368:JFY655369 JPU655368:JPU655369 JZQ655368:JZQ655369 KJM655368:KJM655369 KTI655368:KTI655369 LDE655368:LDE655369 LNA655368:LNA655369 LWW655368:LWW655369 MGS655368:MGS655369 MQO655368:MQO655369 NAK655368:NAK655369 NKG655368:NKG655369 NUC655368:NUC655369 ODY655368:ODY655369 ONU655368:ONU655369 OXQ655368:OXQ655369 PHM655368:PHM655369 PRI655368:PRI655369 QBE655368:QBE655369 QLA655368:QLA655369 QUW655368:QUW655369 RES655368:RES655369 ROO655368:ROO655369 RYK655368:RYK655369 SIG655368:SIG655369 SSC655368:SSC655369 TBY655368:TBY655369 TLU655368:TLU655369 TVQ655368:TVQ655369 UFM655368:UFM655369 UPI655368:UPI655369 UZE655368:UZE655369 VJA655368:VJA655369 VSW655368:VSW655369 WCS655368:WCS655369 WMO655368:WMO655369 WWK655368:WWK655369 AC720904:AC720905 JY720904:JY720905 TU720904:TU720905 ADQ720904:ADQ720905 ANM720904:ANM720905 AXI720904:AXI720905 BHE720904:BHE720905 BRA720904:BRA720905 CAW720904:CAW720905 CKS720904:CKS720905 CUO720904:CUO720905 DEK720904:DEK720905 DOG720904:DOG720905 DYC720904:DYC720905 EHY720904:EHY720905 ERU720904:ERU720905 FBQ720904:FBQ720905 FLM720904:FLM720905 FVI720904:FVI720905 GFE720904:GFE720905 GPA720904:GPA720905 GYW720904:GYW720905 HIS720904:HIS720905 HSO720904:HSO720905 ICK720904:ICK720905 IMG720904:IMG720905 IWC720904:IWC720905 JFY720904:JFY720905 JPU720904:JPU720905 JZQ720904:JZQ720905 KJM720904:KJM720905 KTI720904:KTI720905 LDE720904:LDE720905 LNA720904:LNA720905 LWW720904:LWW720905 MGS720904:MGS720905 MQO720904:MQO720905 NAK720904:NAK720905 NKG720904:NKG720905 NUC720904:NUC720905 ODY720904:ODY720905 ONU720904:ONU720905 OXQ720904:OXQ720905 PHM720904:PHM720905 PRI720904:PRI720905 QBE720904:QBE720905 QLA720904:QLA720905 QUW720904:QUW720905 RES720904:RES720905 ROO720904:ROO720905 RYK720904:RYK720905 SIG720904:SIG720905 SSC720904:SSC720905 TBY720904:TBY720905 TLU720904:TLU720905 TVQ720904:TVQ720905 UFM720904:UFM720905 UPI720904:UPI720905 UZE720904:UZE720905 VJA720904:VJA720905 VSW720904:VSW720905 WCS720904:WCS720905 WMO720904:WMO720905 WWK720904:WWK720905 AC786440:AC786441 JY786440:JY786441 TU786440:TU786441 ADQ786440:ADQ786441 ANM786440:ANM786441 AXI786440:AXI786441 BHE786440:BHE786441 BRA786440:BRA786441 CAW786440:CAW786441 CKS786440:CKS786441 CUO786440:CUO786441 DEK786440:DEK786441 DOG786440:DOG786441 DYC786440:DYC786441 EHY786440:EHY786441 ERU786440:ERU786441 FBQ786440:FBQ786441 FLM786440:FLM786441 FVI786440:FVI786441 GFE786440:GFE786441 GPA786440:GPA786441 GYW786440:GYW786441 HIS786440:HIS786441 HSO786440:HSO786441 ICK786440:ICK786441 IMG786440:IMG786441 IWC786440:IWC786441 JFY786440:JFY786441 JPU786440:JPU786441 JZQ786440:JZQ786441 KJM786440:KJM786441 KTI786440:KTI786441 LDE786440:LDE786441 LNA786440:LNA786441 LWW786440:LWW786441 MGS786440:MGS786441 MQO786440:MQO786441 NAK786440:NAK786441 NKG786440:NKG786441 NUC786440:NUC786441 ODY786440:ODY786441 ONU786440:ONU786441 OXQ786440:OXQ786441 PHM786440:PHM786441 PRI786440:PRI786441 QBE786440:QBE786441 QLA786440:QLA786441 QUW786440:QUW786441 RES786440:RES786441 ROO786440:ROO786441 RYK786440:RYK786441 SIG786440:SIG786441 SSC786440:SSC786441 TBY786440:TBY786441 TLU786440:TLU786441 TVQ786440:TVQ786441 UFM786440:UFM786441 UPI786440:UPI786441 UZE786440:UZE786441 VJA786440:VJA786441 VSW786440:VSW786441 WCS786440:WCS786441 WMO786440:WMO786441 WWK786440:WWK786441 AC851976:AC851977 JY851976:JY851977 TU851976:TU851977 ADQ851976:ADQ851977 ANM851976:ANM851977 AXI851976:AXI851977 BHE851976:BHE851977 BRA851976:BRA851977 CAW851976:CAW851977 CKS851976:CKS851977 CUO851976:CUO851977 DEK851976:DEK851977 DOG851976:DOG851977 DYC851976:DYC851977 EHY851976:EHY851977 ERU851976:ERU851977 FBQ851976:FBQ851977 FLM851976:FLM851977 FVI851976:FVI851977 GFE851976:GFE851977 GPA851976:GPA851977 GYW851976:GYW851977 HIS851976:HIS851977 HSO851976:HSO851977 ICK851976:ICK851977 IMG851976:IMG851977 IWC851976:IWC851977 JFY851976:JFY851977 JPU851976:JPU851977 JZQ851976:JZQ851977 KJM851976:KJM851977 KTI851976:KTI851977 LDE851976:LDE851977 LNA851976:LNA851977 LWW851976:LWW851977 MGS851976:MGS851977 MQO851976:MQO851977 NAK851976:NAK851977 NKG851976:NKG851977 NUC851976:NUC851977 ODY851976:ODY851977 ONU851976:ONU851977 OXQ851976:OXQ851977 PHM851976:PHM851977 PRI851976:PRI851977 QBE851976:QBE851977 QLA851976:QLA851977 QUW851976:QUW851977 RES851976:RES851977 ROO851976:ROO851977 RYK851976:RYK851977 SIG851976:SIG851977 SSC851976:SSC851977 TBY851976:TBY851977 TLU851976:TLU851977 TVQ851976:TVQ851977 UFM851976:UFM851977 UPI851976:UPI851977 UZE851976:UZE851977 VJA851976:VJA851977 VSW851976:VSW851977 WCS851976:WCS851977 WMO851976:WMO851977 WWK851976:WWK851977 AC917512:AC917513 JY917512:JY917513 TU917512:TU917513 ADQ917512:ADQ917513 ANM917512:ANM917513 AXI917512:AXI917513 BHE917512:BHE917513 BRA917512:BRA917513 CAW917512:CAW917513 CKS917512:CKS917513 CUO917512:CUO917513 DEK917512:DEK917513 DOG917512:DOG917513 DYC917512:DYC917513 EHY917512:EHY917513 ERU917512:ERU917513 FBQ917512:FBQ917513 FLM917512:FLM917513 FVI917512:FVI917513 GFE917512:GFE917513 GPA917512:GPA917513 GYW917512:GYW917513 HIS917512:HIS917513 HSO917512:HSO917513 ICK917512:ICK917513 IMG917512:IMG917513 IWC917512:IWC917513 JFY917512:JFY917513 JPU917512:JPU917513 JZQ917512:JZQ917513 KJM917512:KJM917513 KTI917512:KTI917513 LDE917512:LDE917513 LNA917512:LNA917513 LWW917512:LWW917513 MGS917512:MGS917513 MQO917512:MQO917513 NAK917512:NAK917513 NKG917512:NKG917513 NUC917512:NUC917513 ODY917512:ODY917513 ONU917512:ONU917513 OXQ917512:OXQ917513 PHM917512:PHM917513 PRI917512:PRI917513 QBE917512:QBE917513 QLA917512:QLA917513 QUW917512:QUW917513 RES917512:RES917513 ROO917512:ROO917513 RYK917512:RYK917513 SIG917512:SIG917513 SSC917512:SSC917513 TBY917512:TBY917513 TLU917512:TLU917513 TVQ917512:TVQ917513 UFM917512:UFM917513 UPI917512:UPI917513 UZE917512:UZE917513 VJA917512:VJA917513 VSW917512:VSW917513 WCS917512:WCS917513 WMO917512:WMO917513 WWK917512:WWK917513 AC983048:AC983049 JY983048:JY983049 TU983048:TU983049 ADQ983048:ADQ983049 ANM983048:ANM983049 AXI983048:AXI983049 BHE983048:BHE983049 BRA983048:BRA983049 CAW983048:CAW983049 CKS983048:CKS983049 CUO983048:CUO983049 DEK983048:DEK983049 DOG983048:DOG983049 DYC983048:DYC983049 EHY983048:EHY983049 ERU983048:ERU983049 FBQ983048:FBQ983049 FLM983048:FLM983049 FVI983048:FVI983049 GFE983048:GFE983049 GPA983048:GPA983049 GYW983048:GYW983049 HIS983048:HIS983049 HSO983048:HSO983049 ICK983048:ICK983049 IMG983048:IMG983049 IWC983048:IWC983049 JFY983048:JFY983049 JPU983048:JPU983049 JZQ983048:JZQ983049 KJM983048:KJM983049 KTI983048:KTI983049 LDE983048:LDE983049 LNA983048:LNA983049 LWW983048:LWW983049 MGS983048:MGS983049 MQO983048:MQO983049 NAK983048:NAK983049 NKG983048:NKG983049 NUC983048:NUC983049 ODY983048:ODY983049 ONU983048:ONU983049 OXQ983048:OXQ983049 PHM983048:PHM983049 PRI983048:PRI983049 QBE983048:QBE983049 QLA983048:QLA983049 QUW983048:QUW983049 RES983048:RES983049 ROO983048:ROO983049 RYK983048:RYK983049 SIG983048:SIG983049 SSC983048:SSC983049 TBY983048:TBY983049 TLU983048:TLU983049 TVQ983048:TVQ983049 UFM983048:UFM983049 UPI983048:UPI983049 UZE983048:UZE983049 VJA983048:VJA983049 VSW983048:VSW983049 WCS983048:WCS983049 WMO983048:WMO983049 WWK983048:WWK983049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885A-1ED3-43F1-9E9C-930C4AACA881}">
  <sheetPr>
    <pageSetUpPr fitToPage="1"/>
  </sheetPr>
  <dimension ref="A1:S62"/>
  <sheetViews>
    <sheetView view="pageBreakPreview" topLeftCell="A14" zoomScale="70" zoomScaleNormal="100" zoomScaleSheetLayoutView="70" workbookViewId="0">
      <selection activeCell="B42" sqref="B42:W42"/>
    </sheetView>
  </sheetViews>
  <sheetFormatPr defaultRowHeight="20.25" customHeight="1" x14ac:dyDescent="0.15"/>
  <cols>
    <col min="1" max="1" width="2.375" style="6" customWidth="1"/>
    <col min="2" max="2" width="25" style="3" bestFit="1" customWidth="1"/>
    <col min="3" max="3" width="41.75" style="3" customWidth="1"/>
    <col min="4" max="4" width="15.25" style="3" customWidth="1"/>
    <col min="5" max="5" width="44.25" style="3" customWidth="1"/>
    <col min="6" max="6" width="42" style="3" customWidth="1"/>
    <col min="7" max="7" width="22.5" style="3" customWidth="1"/>
    <col min="8" max="11" width="5.375" style="3" customWidth="1"/>
    <col min="12" max="14" width="6.5" style="3" customWidth="1"/>
    <col min="15" max="17" width="5.375" style="3" customWidth="1"/>
    <col min="18" max="256" width="9" style="3"/>
    <col min="257" max="257" width="2.375" style="3" customWidth="1"/>
    <col min="258" max="258" width="25" style="3" bestFit="1" customWidth="1"/>
    <col min="259" max="259" width="41.75" style="3" customWidth="1"/>
    <col min="260" max="260" width="15.25" style="3" customWidth="1"/>
    <col min="261" max="261" width="44.25" style="3" customWidth="1"/>
    <col min="262" max="262" width="42" style="3" customWidth="1"/>
    <col min="263" max="263" width="22.5" style="3" customWidth="1"/>
    <col min="264" max="267" width="5.375" style="3" customWidth="1"/>
    <col min="268" max="270" width="6.5" style="3" customWidth="1"/>
    <col min="271" max="273" width="5.375" style="3" customWidth="1"/>
    <col min="274" max="512" width="9" style="3"/>
    <col min="513" max="513" width="2.375" style="3" customWidth="1"/>
    <col min="514" max="514" width="25" style="3" bestFit="1" customWidth="1"/>
    <col min="515" max="515" width="41.75" style="3" customWidth="1"/>
    <col min="516" max="516" width="15.25" style="3" customWidth="1"/>
    <col min="517" max="517" width="44.25" style="3" customWidth="1"/>
    <col min="518" max="518" width="42" style="3" customWidth="1"/>
    <col min="519" max="519" width="22.5" style="3" customWidth="1"/>
    <col min="520" max="523" width="5.375" style="3" customWidth="1"/>
    <col min="524" max="526" width="6.5" style="3" customWidth="1"/>
    <col min="527" max="529" width="5.375" style="3" customWidth="1"/>
    <col min="530" max="768" width="9" style="3"/>
    <col min="769" max="769" width="2.375" style="3" customWidth="1"/>
    <col min="770" max="770" width="25" style="3" bestFit="1" customWidth="1"/>
    <col min="771" max="771" width="41.75" style="3" customWidth="1"/>
    <col min="772" max="772" width="15.25" style="3" customWidth="1"/>
    <col min="773" max="773" width="44.25" style="3" customWidth="1"/>
    <col min="774" max="774" width="42" style="3" customWidth="1"/>
    <col min="775" max="775" width="22.5" style="3" customWidth="1"/>
    <col min="776" max="779" width="5.375" style="3" customWidth="1"/>
    <col min="780" max="782" width="6.5" style="3" customWidth="1"/>
    <col min="783" max="785" width="5.375" style="3" customWidth="1"/>
    <col min="786" max="1024" width="9" style="3"/>
    <col min="1025" max="1025" width="2.375" style="3" customWidth="1"/>
    <col min="1026" max="1026" width="25" style="3" bestFit="1" customWidth="1"/>
    <col min="1027" max="1027" width="41.75" style="3" customWidth="1"/>
    <col min="1028" max="1028" width="15.25" style="3" customWidth="1"/>
    <col min="1029" max="1029" width="44.25" style="3" customWidth="1"/>
    <col min="1030" max="1030" width="42" style="3" customWidth="1"/>
    <col min="1031" max="1031" width="22.5" style="3" customWidth="1"/>
    <col min="1032" max="1035" width="5.375" style="3" customWidth="1"/>
    <col min="1036" max="1038" width="6.5" style="3" customWidth="1"/>
    <col min="1039" max="1041" width="5.375" style="3" customWidth="1"/>
    <col min="1042" max="1280" width="9" style="3"/>
    <col min="1281" max="1281" width="2.375" style="3" customWidth="1"/>
    <col min="1282" max="1282" width="25" style="3" bestFit="1" customWidth="1"/>
    <col min="1283" max="1283" width="41.75" style="3" customWidth="1"/>
    <col min="1284" max="1284" width="15.25" style="3" customWidth="1"/>
    <col min="1285" max="1285" width="44.25" style="3" customWidth="1"/>
    <col min="1286" max="1286" width="42" style="3" customWidth="1"/>
    <col min="1287" max="1287" width="22.5" style="3" customWidth="1"/>
    <col min="1288" max="1291" width="5.375" style="3" customWidth="1"/>
    <col min="1292" max="1294" width="6.5" style="3" customWidth="1"/>
    <col min="1295" max="1297" width="5.375" style="3" customWidth="1"/>
    <col min="1298" max="1536" width="9" style="3"/>
    <col min="1537" max="1537" width="2.375" style="3" customWidth="1"/>
    <col min="1538" max="1538" width="25" style="3" bestFit="1" customWidth="1"/>
    <col min="1539" max="1539" width="41.75" style="3" customWidth="1"/>
    <col min="1540" max="1540" width="15.25" style="3" customWidth="1"/>
    <col min="1541" max="1541" width="44.25" style="3" customWidth="1"/>
    <col min="1542" max="1542" width="42" style="3" customWidth="1"/>
    <col min="1543" max="1543" width="22.5" style="3" customWidth="1"/>
    <col min="1544" max="1547" width="5.375" style="3" customWidth="1"/>
    <col min="1548" max="1550" width="6.5" style="3" customWidth="1"/>
    <col min="1551" max="1553" width="5.375" style="3" customWidth="1"/>
    <col min="1554" max="1792" width="9" style="3"/>
    <col min="1793" max="1793" width="2.375" style="3" customWidth="1"/>
    <col min="1794" max="1794" width="25" style="3" bestFit="1" customWidth="1"/>
    <col min="1795" max="1795" width="41.75" style="3" customWidth="1"/>
    <col min="1796" max="1796" width="15.25" style="3" customWidth="1"/>
    <col min="1797" max="1797" width="44.25" style="3" customWidth="1"/>
    <col min="1798" max="1798" width="42" style="3" customWidth="1"/>
    <col min="1799" max="1799" width="22.5" style="3" customWidth="1"/>
    <col min="1800" max="1803" width="5.375" style="3" customWidth="1"/>
    <col min="1804" max="1806" width="6.5" style="3" customWidth="1"/>
    <col min="1807" max="1809" width="5.375" style="3" customWidth="1"/>
    <col min="1810" max="2048" width="9" style="3"/>
    <col min="2049" max="2049" width="2.375" style="3" customWidth="1"/>
    <col min="2050" max="2050" width="25" style="3" bestFit="1" customWidth="1"/>
    <col min="2051" max="2051" width="41.75" style="3" customWidth="1"/>
    <col min="2052" max="2052" width="15.25" style="3" customWidth="1"/>
    <col min="2053" max="2053" width="44.25" style="3" customWidth="1"/>
    <col min="2054" max="2054" width="42" style="3" customWidth="1"/>
    <col min="2055" max="2055" width="22.5" style="3" customWidth="1"/>
    <col min="2056" max="2059" width="5.375" style="3" customWidth="1"/>
    <col min="2060" max="2062" width="6.5" style="3" customWidth="1"/>
    <col min="2063" max="2065" width="5.375" style="3" customWidth="1"/>
    <col min="2066" max="2304" width="9" style="3"/>
    <col min="2305" max="2305" width="2.375" style="3" customWidth="1"/>
    <col min="2306" max="2306" width="25" style="3" bestFit="1" customWidth="1"/>
    <col min="2307" max="2307" width="41.75" style="3" customWidth="1"/>
    <col min="2308" max="2308" width="15.25" style="3" customWidth="1"/>
    <col min="2309" max="2309" width="44.25" style="3" customWidth="1"/>
    <col min="2310" max="2310" width="42" style="3" customWidth="1"/>
    <col min="2311" max="2311" width="22.5" style="3" customWidth="1"/>
    <col min="2312" max="2315" width="5.375" style="3" customWidth="1"/>
    <col min="2316" max="2318" width="6.5" style="3" customWidth="1"/>
    <col min="2319" max="2321" width="5.375" style="3" customWidth="1"/>
    <col min="2322" max="2560" width="9" style="3"/>
    <col min="2561" max="2561" width="2.375" style="3" customWidth="1"/>
    <col min="2562" max="2562" width="25" style="3" bestFit="1" customWidth="1"/>
    <col min="2563" max="2563" width="41.75" style="3" customWidth="1"/>
    <col min="2564" max="2564" width="15.25" style="3" customWidth="1"/>
    <col min="2565" max="2565" width="44.25" style="3" customWidth="1"/>
    <col min="2566" max="2566" width="42" style="3" customWidth="1"/>
    <col min="2567" max="2567" width="22.5" style="3" customWidth="1"/>
    <col min="2568" max="2571" width="5.375" style="3" customWidth="1"/>
    <col min="2572" max="2574" width="6.5" style="3" customWidth="1"/>
    <col min="2575" max="2577" width="5.375" style="3" customWidth="1"/>
    <col min="2578" max="2816" width="9" style="3"/>
    <col min="2817" max="2817" width="2.375" style="3" customWidth="1"/>
    <col min="2818" max="2818" width="25" style="3" bestFit="1" customWidth="1"/>
    <col min="2819" max="2819" width="41.75" style="3" customWidth="1"/>
    <col min="2820" max="2820" width="15.25" style="3" customWidth="1"/>
    <col min="2821" max="2821" width="44.25" style="3" customWidth="1"/>
    <col min="2822" max="2822" width="42" style="3" customWidth="1"/>
    <col min="2823" max="2823" width="22.5" style="3" customWidth="1"/>
    <col min="2824" max="2827" width="5.375" style="3" customWidth="1"/>
    <col min="2828" max="2830" width="6.5" style="3" customWidth="1"/>
    <col min="2831" max="2833" width="5.375" style="3" customWidth="1"/>
    <col min="2834" max="3072" width="9" style="3"/>
    <col min="3073" max="3073" width="2.375" style="3" customWidth="1"/>
    <col min="3074" max="3074" width="25" style="3" bestFit="1" customWidth="1"/>
    <col min="3075" max="3075" width="41.75" style="3" customWidth="1"/>
    <col min="3076" max="3076" width="15.25" style="3" customWidth="1"/>
    <col min="3077" max="3077" width="44.25" style="3" customWidth="1"/>
    <col min="3078" max="3078" width="42" style="3" customWidth="1"/>
    <col min="3079" max="3079" width="22.5" style="3" customWidth="1"/>
    <col min="3080" max="3083" width="5.375" style="3" customWidth="1"/>
    <col min="3084" max="3086" width="6.5" style="3" customWidth="1"/>
    <col min="3087" max="3089" width="5.375" style="3" customWidth="1"/>
    <col min="3090" max="3328" width="9" style="3"/>
    <col min="3329" max="3329" width="2.375" style="3" customWidth="1"/>
    <col min="3330" max="3330" width="25" style="3" bestFit="1" customWidth="1"/>
    <col min="3331" max="3331" width="41.75" style="3" customWidth="1"/>
    <col min="3332" max="3332" width="15.25" style="3" customWidth="1"/>
    <col min="3333" max="3333" width="44.25" style="3" customWidth="1"/>
    <col min="3334" max="3334" width="42" style="3" customWidth="1"/>
    <col min="3335" max="3335" width="22.5" style="3" customWidth="1"/>
    <col min="3336" max="3339" width="5.375" style="3" customWidth="1"/>
    <col min="3340" max="3342" width="6.5" style="3" customWidth="1"/>
    <col min="3343" max="3345" width="5.375" style="3" customWidth="1"/>
    <col min="3346" max="3584" width="9" style="3"/>
    <col min="3585" max="3585" width="2.375" style="3" customWidth="1"/>
    <col min="3586" max="3586" width="25" style="3" bestFit="1" customWidth="1"/>
    <col min="3587" max="3587" width="41.75" style="3" customWidth="1"/>
    <col min="3588" max="3588" width="15.25" style="3" customWidth="1"/>
    <col min="3589" max="3589" width="44.25" style="3" customWidth="1"/>
    <col min="3590" max="3590" width="42" style="3" customWidth="1"/>
    <col min="3591" max="3591" width="22.5" style="3" customWidth="1"/>
    <col min="3592" max="3595" width="5.375" style="3" customWidth="1"/>
    <col min="3596" max="3598" width="6.5" style="3" customWidth="1"/>
    <col min="3599" max="3601" width="5.375" style="3" customWidth="1"/>
    <col min="3602" max="3840" width="9" style="3"/>
    <col min="3841" max="3841" width="2.375" style="3" customWidth="1"/>
    <col min="3842" max="3842" width="25" style="3" bestFit="1" customWidth="1"/>
    <col min="3843" max="3843" width="41.75" style="3" customWidth="1"/>
    <col min="3844" max="3844" width="15.25" style="3" customWidth="1"/>
    <col min="3845" max="3845" width="44.25" style="3" customWidth="1"/>
    <col min="3846" max="3846" width="42" style="3" customWidth="1"/>
    <col min="3847" max="3847" width="22.5" style="3" customWidth="1"/>
    <col min="3848" max="3851" width="5.375" style="3" customWidth="1"/>
    <col min="3852" max="3854" width="6.5" style="3" customWidth="1"/>
    <col min="3855" max="3857" width="5.375" style="3" customWidth="1"/>
    <col min="3858" max="4096" width="9" style="3"/>
    <col min="4097" max="4097" width="2.375" style="3" customWidth="1"/>
    <col min="4098" max="4098" width="25" style="3" bestFit="1" customWidth="1"/>
    <col min="4099" max="4099" width="41.75" style="3" customWidth="1"/>
    <col min="4100" max="4100" width="15.25" style="3" customWidth="1"/>
    <col min="4101" max="4101" width="44.25" style="3" customWidth="1"/>
    <col min="4102" max="4102" width="42" style="3" customWidth="1"/>
    <col min="4103" max="4103" width="22.5" style="3" customWidth="1"/>
    <col min="4104" max="4107" width="5.375" style="3" customWidth="1"/>
    <col min="4108" max="4110" width="6.5" style="3" customWidth="1"/>
    <col min="4111" max="4113" width="5.375" style="3" customWidth="1"/>
    <col min="4114" max="4352" width="9" style="3"/>
    <col min="4353" max="4353" width="2.375" style="3" customWidth="1"/>
    <col min="4354" max="4354" width="25" style="3" bestFit="1" customWidth="1"/>
    <col min="4355" max="4355" width="41.75" style="3" customWidth="1"/>
    <col min="4356" max="4356" width="15.25" style="3" customWidth="1"/>
    <col min="4357" max="4357" width="44.25" style="3" customWidth="1"/>
    <col min="4358" max="4358" width="42" style="3" customWidth="1"/>
    <col min="4359" max="4359" width="22.5" style="3" customWidth="1"/>
    <col min="4360" max="4363" width="5.375" style="3" customWidth="1"/>
    <col min="4364" max="4366" width="6.5" style="3" customWidth="1"/>
    <col min="4367" max="4369" width="5.375" style="3" customWidth="1"/>
    <col min="4370" max="4608" width="9" style="3"/>
    <col min="4609" max="4609" width="2.375" style="3" customWidth="1"/>
    <col min="4610" max="4610" width="25" style="3" bestFit="1" customWidth="1"/>
    <col min="4611" max="4611" width="41.75" style="3" customWidth="1"/>
    <col min="4612" max="4612" width="15.25" style="3" customWidth="1"/>
    <col min="4613" max="4613" width="44.25" style="3" customWidth="1"/>
    <col min="4614" max="4614" width="42" style="3" customWidth="1"/>
    <col min="4615" max="4615" width="22.5" style="3" customWidth="1"/>
    <col min="4616" max="4619" width="5.375" style="3" customWidth="1"/>
    <col min="4620" max="4622" width="6.5" style="3" customWidth="1"/>
    <col min="4623" max="4625" width="5.375" style="3" customWidth="1"/>
    <col min="4626" max="4864" width="9" style="3"/>
    <col min="4865" max="4865" width="2.375" style="3" customWidth="1"/>
    <col min="4866" max="4866" width="25" style="3" bestFit="1" customWidth="1"/>
    <col min="4867" max="4867" width="41.75" style="3" customWidth="1"/>
    <col min="4868" max="4868" width="15.25" style="3" customWidth="1"/>
    <col min="4869" max="4869" width="44.25" style="3" customWidth="1"/>
    <col min="4870" max="4870" width="42" style="3" customWidth="1"/>
    <col min="4871" max="4871" width="22.5" style="3" customWidth="1"/>
    <col min="4872" max="4875" width="5.375" style="3" customWidth="1"/>
    <col min="4876" max="4878" width="6.5" style="3" customWidth="1"/>
    <col min="4879" max="4881" width="5.375" style="3" customWidth="1"/>
    <col min="4882" max="5120" width="9" style="3"/>
    <col min="5121" max="5121" width="2.375" style="3" customWidth="1"/>
    <col min="5122" max="5122" width="25" style="3" bestFit="1" customWidth="1"/>
    <col min="5123" max="5123" width="41.75" style="3" customWidth="1"/>
    <col min="5124" max="5124" width="15.25" style="3" customWidth="1"/>
    <col min="5125" max="5125" width="44.25" style="3" customWidth="1"/>
    <col min="5126" max="5126" width="42" style="3" customWidth="1"/>
    <col min="5127" max="5127" width="22.5" style="3" customWidth="1"/>
    <col min="5128" max="5131" width="5.375" style="3" customWidth="1"/>
    <col min="5132" max="5134" width="6.5" style="3" customWidth="1"/>
    <col min="5135" max="5137" width="5.375" style="3" customWidth="1"/>
    <col min="5138" max="5376" width="9" style="3"/>
    <col min="5377" max="5377" width="2.375" style="3" customWidth="1"/>
    <col min="5378" max="5378" width="25" style="3" bestFit="1" customWidth="1"/>
    <col min="5379" max="5379" width="41.75" style="3" customWidth="1"/>
    <col min="5380" max="5380" width="15.25" style="3" customWidth="1"/>
    <col min="5381" max="5381" width="44.25" style="3" customWidth="1"/>
    <col min="5382" max="5382" width="42" style="3" customWidth="1"/>
    <col min="5383" max="5383" width="22.5" style="3" customWidth="1"/>
    <col min="5384" max="5387" width="5.375" style="3" customWidth="1"/>
    <col min="5388" max="5390" width="6.5" style="3" customWidth="1"/>
    <col min="5391" max="5393" width="5.375" style="3" customWidth="1"/>
    <col min="5394" max="5632" width="9" style="3"/>
    <col min="5633" max="5633" width="2.375" style="3" customWidth="1"/>
    <col min="5634" max="5634" width="25" style="3" bestFit="1" customWidth="1"/>
    <col min="5635" max="5635" width="41.75" style="3" customWidth="1"/>
    <col min="5636" max="5636" width="15.25" style="3" customWidth="1"/>
    <col min="5637" max="5637" width="44.25" style="3" customWidth="1"/>
    <col min="5638" max="5638" width="42" style="3" customWidth="1"/>
    <col min="5639" max="5639" width="22.5" style="3" customWidth="1"/>
    <col min="5640" max="5643" width="5.375" style="3" customWidth="1"/>
    <col min="5644" max="5646" width="6.5" style="3" customWidth="1"/>
    <col min="5647" max="5649" width="5.375" style="3" customWidth="1"/>
    <col min="5650" max="5888" width="9" style="3"/>
    <col min="5889" max="5889" width="2.375" style="3" customWidth="1"/>
    <col min="5890" max="5890" width="25" style="3" bestFit="1" customWidth="1"/>
    <col min="5891" max="5891" width="41.75" style="3" customWidth="1"/>
    <col min="5892" max="5892" width="15.25" style="3" customWidth="1"/>
    <col min="5893" max="5893" width="44.25" style="3" customWidth="1"/>
    <col min="5894" max="5894" width="42" style="3" customWidth="1"/>
    <col min="5895" max="5895" width="22.5" style="3" customWidth="1"/>
    <col min="5896" max="5899" width="5.375" style="3" customWidth="1"/>
    <col min="5900" max="5902" width="6.5" style="3" customWidth="1"/>
    <col min="5903" max="5905" width="5.375" style="3" customWidth="1"/>
    <col min="5906" max="6144" width="9" style="3"/>
    <col min="6145" max="6145" width="2.375" style="3" customWidth="1"/>
    <col min="6146" max="6146" width="25" style="3" bestFit="1" customWidth="1"/>
    <col min="6147" max="6147" width="41.75" style="3" customWidth="1"/>
    <col min="6148" max="6148" width="15.25" style="3" customWidth="1"/>
    <col min="6149" max="6149" width="44.25" style="3" customWidth="1"/>
    <col min="6150" max="6150" width="42" style="3" customWidth="1"/>
    <col min="6151" max="6151" width="22.5" style="3" customWidth="1"/>
    <col min="6152" max="6155" width="5.375" style="3" customWidth="1"/>
    <col min="6156" max="6158" width="6.5" style="3" customWidth="1"/>
    <col min="6159" max="6161" width="5.375" style="3" customWidth="1"/>
    <col min="6162" max="6400" width="9" style="3"/>
    <col min="6401" max="6401" width="2.375" style="3" customWidth="1"/>
    <col min="6402" max="6402" width="25" style="3" bestFit="1" customWidth="1"/>
    <col min="6403" max="6403" width="41.75" style="3" customWidth="1"/>
    <col min="6404" max="6404" width="15.25" style="3" customWidth="1"/>
    <col min="6405" max="6405" width="44.25" style="3" customWidth="1"/>
    <col min="6406" max="6406" width="42" style="3" customWidth="1"/>
    <col min="6407" max="6407" width="22.5" style="3" customWidth="1"/>
    <col min="6408" max="6411" width="5.375" style="3" customWidth="1"/>
    <col min="6412" max="6414" width="6.5" style="3" customWidth="1"/>
    <col min="6415" max="6417" width="5.375" style="3" customWidth="1"/>
    <col min="6418" max="6656" width="9" style="3"/>
    <col min="6657" max="6657" width="2.375" style="3" customWidth="1"/>
    <col min="6658" max="6658" width="25" style="3" bestFit="1" customWidth="1"/>
    <col min="6659" max="6659" width="41.75" style="3" customWidth="1"/>
    <col min="6660" max="6660" width="15.25" style="3" customWidth="1"/>
    <col min="6661" max="6661" width="44.25" style="3" customWidth="1"/>
    <col min="6662" max="6662" width="42" style="3" customWidth="1"/>
    <col min="6663" max="6663" width="22.5" style="3" customWidth="1"/>
    <col min="6664" max="6667" width="5.375" style="3" customWidth="1"/>
    <col min="6668" max="6670" width="6.5" style="3" customWidth="1"/>
    <col min="6671" max="6673" width="5.375" style="3" customWidth="1"/>
    <col min="6674" max="6912" width="9" style="3"/>
    <col min="6913" max="6913" width="2.375" style="3" customWidth="1"/>
    <col min="6914" max="6914" width="25" style="3" bestFit="1" customWidth="1"/>
    <col min="6915" max="6915" width="41.75" style="3" customWidth="1"/>
    <col min="6916" max="6916" width="15.25" style="3" customWidth="1"/>
    <col min="6917" max="6917" width="44.25" style="3" customWidth="1"/>
    <col min="6918" max="6918" width="42" style="3" customWidth="1"/>
    <col min="6919" max="6919" width="22.5" style="3" customWidth="1"/>
    <col min="6920" max="6923" width="5.375" style="3" customWidth="1"/>
    <col min="6924" max="6926" width="6.5" style="3" customWidth="1"/>
    <col min="6927" max="6929" width="5.375" style="3" customWidth="1"/>
    <col min="6930" max="7168" width="9" style="3"/>
    <col min="7169" max="7169" width="2.375" style="3" customWidth="1"/>
    <col min="7170" max="7170" width="25" style="3" bestFit="1" customWidth="1"/>
    <col min="7171" max="7171" width="41.75" style="3" customWidth="1"/>
    <col min="7172" max="7172" width="15.25" style="3" customWidth="1"/>
    <col min="7173" max="7173" width="44.25" style="3" customWidth="1"/>
    <col min="7174" max="7174" width="42" style="3" customWidth="1"/>
    <col min="7175" max="7175" width="22.5" style="3" customWidth="1"/>
    <col min="7176" max="7179" width="5.375" style="3" customWidth="1"/>
    <col min="7180" max="7182" width="6.5" style="3" customWidth="1"/>
    <col min="7183" max="7185" width="5.375" style="3" customWidth="1"/>
    <col min="7186" max="7424" width="9" style="3"/>
    <col min="7425" max="7425" width="2.375" style="3" customWidth="1"/>
    <col min="7426" max="7426" width="25" style="3" bestFit="1" customWidth="1"/>
    <col min="7427" max="7427" width="41.75" style="3" customWidth="1"/>
    <col min="7428" max="7428" width="15.25" style="3" customWidth="1"/>
    <col min="7429" max="7429" width="44.25" style="3" customWidth="1"/>
    <col min="7430" max="7430" width="42" style="3" customWidth="1"/>
    <col min="7431" max="7431" width="22.5" style="3" customWidth="1"/>
    <col min="7432" max="7435" width="5.375" style="3" customWidth="1"/>
    <col min="7436" max="7438" width="6.5" style="3" customWidth="1"/>
    <col min="7439" max="7441" width="5.375" style="3" customWidth="1"/>
    <col min="7442" max="7680" width="9" style="3"/>
    <col min="7681" max="7681" width="2.375" style="3" customWidth="1"/>
    <col min="7682" max="7682" width="25" style="3" bestFit="1" customWidth="1"/>
    <col min="7683" max="7683" width="41.75" style="3" customWidth="1"/>
    <col min="7684" max="7684" width="15.25" style="3" customWidth="1"/>
    <col min="7685" max="7685" width="44.25" style="3" customWidth="1"/>
    <col min="7686" max="7686" width="42" style="3" customWidth="1"/>
    <col min="7687" max="7687" width="22.5" style="3" customWidth="1"/>
    <col min="7688" max="7691" width="5.375" style="3" customWidth="1"/>
    <col min="7692" max="7694" width="6.5" style="3" customWidth="1"/>
    <col min="7695" max="7697" width="5.375" style="3" customWidth="1"/>
    <col min="7698" max="7936" width="9" style="3"/>
    <col min="7937" max="7937" width="2.375" style="3" customWidth="1"/>
    <col min="7938" max="7938" width="25" style="3" bestFit="1" customWidth="1"/>
    <col min="7939" max="7939" width="41.75" style="3" customWidth="1"/>
    <col min="7940" max="7940" width="15.25" style="3" customWidth="1"/>
    <col min="7941" max="7941" width="44.25" style="3" customWidth="1"/>
    <col min="7942" max="7942" width="42" style="3" customWidth="1"/>
    <col min="7943" max="7943" width="22.5" style="3" customWidth="1"/>
    <col min="7944" max="7947" width="5.375" style="3" customWidth="1"/>
    <col min="7948" max="7950" width="6.5" style="3" customWidth="1"/>
    <col min="7951" max="7953" width="5.375" style="3" customWidth="1"/>
    <col min="7954" max="8192" width="9" style="3"/>
    <col min="8193" max="8193" width="2.375" style="3" customWidth="1"/>
    <col min="8194" max="8194" width="25" style="3" bestFit="1" customWidth="1"/>
    <col min="8195" max="8195" width="41.75" style="3" customWidth="1"/>
    <col min="8196" max="8196" width="15.25" style="3" customWidth="1"/>
    <col min="8197" max="8197" width="44.25" style="3" customWidth="1"/>
    <col min="8198" max="8198" width="42" style="3" customWidth="1"/>
    <col min="8199" max="8199" width="22.5" style="3" customWidth="1"/>
    <col min="8200" max="8203" width="5.375" style="3" customWidth="1"/>
    <col min="8204" max="8206" width="6.5" style="3" customWidth="1"/>
    <col min="8207" max="8209" width="5.375" style="3" customWidth="1"/>
    <col min="8210" max="8448" width="9" style="3"/>
    <col min="8449" max="8449" width="2.375" style="3" customWidth="1"/>
    <col min="8450" max="8450" width="25" style="3" bestFit="1" customWidth="1"/>
    <col min="8451" max="8451" width="41.75" style="3" customWidth="1"/>
    <col min="8452" max="8452" width="15.25" style="3" customWidth="1"/>
    <col min="8453" max="8453" width="44.25" style="3" customWidth="1"/>
    <col min="8454" max="8454" width="42" style="3" customWidth="1"/>
    <col min="8455" max="8455" width="22.5" style="3" customWidth="1"/>
    <col min="8456" max="8459" width="5.375" style="3" customWidth="1"/>
    <col min="8460" max="8462" width="6.5" style="3" customWidth="1"/>
    <col min="8463" max="8465" width="5.375" style="3" customWidth="1"/>
    <col min="8466" max="8704" width="9" style="3"/>
    <col min="8705" max="8705" width="2.375" style="3" customWidth="1"/>
    <col min="8706" max="8706" width="25" style="3" bestFit="1" customWidth="1"/>
    <col min="8707" max="8707" width="41.75" style="3" customWidth="1"/>
    <col min="8708" max="8708" width="15.25" style="3" customWidth="1"/>
    <col min="8709" max="8709" width="44.25" style="3" customWidth="1"/>
    <col min="8710" max="8710" width="42" style="3" customWidth="1"/>
    <col min="8711" max="8711" width="22.5" style="3" customWidth="1"/>
    <col min="8712" max="8715" width="5.375" style="3" customWidth="1"/>
    <col min="8716" max="8718" width="6.5" style="3" customWidth="1"/>
    <col min="8719" max="8721" width="5.375" style="3" customWidth="1"/>
    <col min="8722" max="8960" width="9" style="3"/>
    <col min="8961" max="8961" width="2.375" style="3" customWidth="1"/>
    <col min="8962" max="8962" width="25" style="3" bestFit="1" customWidth="1"/>
    <col min="8963" max="8963" width="41.75" style="3" customWidth="1"/>
    <col min="8964" max="8964" width="15.25" style="3" customWidth="1"/>
    <col min="8965" max="8965" width="44.25" style="3" customWidth="1"/>
    <col min="8966" max="8966" width="42" style="3" customWidth="1"/>
    <col min="8967" max="8967" width="22.5" style="3" customWidth="1"/>
    <col min="8968" max="8971" width="5.375" style="3" customWidth="1"/>
    <col min="8972" max="8974" width="6.5" style="3" customWidth="1"/>
    <col min="8975" max="8977" width="5.375" style="3" customWidth="1"/>
    <col min="8978" max="9216" width="9" style="3"/>
    <col min="9217" max="9217" width="2.375" style="3" customWidth="1"/>
    <col min="9218" max="9218" width="25" style="3" bestFit="1" customWidth="1"/>
    <col min="9219" max="9219" width="41.75" style="3" customWidth="1"/>
    <col min="9220" max="9220" width="15.25" style="3" customWidth="1"/>
    <col min="9221" max="9221" width="44.25" style="3" customWidth="1"/>
    <col min="9222" max="9222" width="42" style="3" customWidth="1"/>
    <col min="9223" max="9223" width="22.5" style="3" customWidth="1"/>
    <col min="9224" max="9227" width="5.375" style="3" customWidth="1"/>
    <col min="9228" max="9230" width="6.5" style="3" customWidth="1"/>
    <col min="9231" max="9233" width="5.375" style="3" customWidth="1"/>
    <col min="9234" max="9472" width="9" style="3"/>
    <col min="9473" max="9473" width="2.375" style="3" customWidth="1"/>
    <col min="9474" max="9474" width="25" style="3" bestFit="1" customWidth="1"/>
    <col min="9475" max="9475" width="41.75" style="3" customWidth="1"/>
    <col min="9476" max="9476" width="15.25" style="3" customWidth="1"/>
    <col min="9477" max="9477" width="44.25" style="3" customWidth="1"/>
    <col min="9478" max="9478" width="42" style="3" customWidth="1"/>
    <col min="9479" max="9479" width="22.5" style="3" customWidth="1"/>
    <col min="9480" max="9483" width="5.375" style="3" customWidth="1"/>
    <col min="9484" max="9486" width="6.5" style="3" customWidth="1"/>
    <col min="9487" max="9489" width="5.375" style="3" customWidth="1"/>
    <col min="9490" max="9728" width="9" style="3"/>
    <col min="9729" max="9729" width="2.375" style="3" customWidth="1"/>
    <col min="9730" max="9730" width="25" style="3" bestFit="1" customWidth="1"/>
    <col min="9731" max="9731" width="41.75" style="3" customWidth="1"/>
    <col min="9732" max="9732" width="15.25" style="3" customWidth="1"/>
    <col min="9733" max="9733" width="44.25" style="3" customWidth="1"/>
    <col min="9734" max="9734" width="42" style="3" customWidth="1"/>
    <col min="9735" max="9735" width="22.5" style="3" customWidth="1"/>
    <col min="9736" max="9739" width="5.375" style="3" customWidth="1"/>
    <col min="9740" max="9742" width="6.5" style="3" customWidth="1"/>
    <col min="9743" max="9745" width="5.375" style="3" customWidth="1"/>
    <col min="9746" max="9984" width="9" style="3"/>
    <col min="9985" max="9985" width="2.375" style="3" customWidth="1"/>
    <col min="9986" max="9986" width="25" style="3" bestFit="1" customWidth="1"/>
    <col min="9987" max="9987" width="41.75" style="3" customWidth="1"/>
    <col min="9988" max="9988" width="15.25" style="3" customWidth="1"/>
    <col min="9989" max="9989" width="44.25" style="3" customWidth="1"/>
    <col min="9990" max="9990" width="42" style="3" customWidth="1"/>
    <col min="9991" max="9991" width="22.5" style="3" customWidth="1"/>
    <col min="9992" max="9995" width="5.375" style="3" customWidth="1"/>
    <col min="9996" max="9998" width="6.5" style="3" customWidth="1"/>
    <col min="9999" max="10001" width="5.375" style="3" customWidth="1"/>
    <col min="10002" max="10240" width="9" style="3"/>
    <col min="10241" max="10241" width="2.375" style="3" customWidth="1"/>
    <col min="10242" max="10242" width="25" style="3" bestFit="1" customWidth="1"/>
    <col min="10243" max="10243" width="41.75" style="3" customWidth="1"/>
    <col min="10244" max="10244" width="15.25" style="3" customWidth="1"/>
    <col min="10245" max="10245" width="44.25" style="3" customWidth="1"/>
    <col min="10246" max="10246" width="42" style="3" customWidth="1"/>
    <col min="10247" max="10247" width="22.5" style="3" customWidth="1"/>
    <col min="10248" max="10251" width="5.375" style="3" customWidth="1"/>
    <col min="10252" max="10254" width="6.5" style="3" customWidth="1"/>
    <col min="10255" max="10257" width="5.375" style="3" customWidth="1"/>
    <col min="10258" max="10496" width="9" style="3"/>
    <col min="10497" max="10497" width="2.375" style="3" customWidth="1"/>
    <col min="10498" max="10498" width="25" style="3" bestFit="1" customWidth="1"/>
    <col min="10499" max="10499" width="41.75" style="3" customWidth="1"/>
    <col min="10500" max="10500" width="15.25" style="3" customWidth="1"/>
    <col min="10501" max="10501" width="44.25" style="3" customWidth="1"/>
    <col min="10502" max="10502" width="42" style="3" customWidth="1"/>
    <col min="10503" max="10503" width="22.5" style="3" customWidth="1"/>
    <col min="10504" max="10507" width="5.375" style="3" customWidth="1"/>
    <col min="10508" max="10510" width="6.5" style="3" customWidth="1"/>
    <col min="10511" max="10513" width="5.375" style="3" customWidth="1"/>
    <col min="10514" max="10752" width="9" style="3"/>
    <col min="10753" max="10753" width="2.375" style="3" customWidth="1"/>
    <col min="10754" max="10754" width="25" style="3" bestFit="1" customWidth="1"/>
    <col min="10755" max="10755" width="41.75" style="3" customWidth="1"/>
    <col min="10756" max="10756" width="15.25" style="3" customWidth="1"/>
    <col min="10757" max="10757" width="44.25" style="3" customWidth="1"/>
    <col min="10758" max="10758" width="42" style="3" customWidth="1"/>
    <col min="10759" max="10759" width="22.5" style="3" customWidth="1"/>
    <col min="10760" max="10763" width="5.375" style="3" customWidth="1"/>
    <col min="10764" max="10766" width="6.5" style="3" customWidth="1"/>
    <col min="10767" max="10769" width="5.375" style="3" customWidth="1"/>
    <col min="10770" max="11008" width="9" style="3"/>
    <col min="11009" max="11009" width="2.375" style="3" customWidth="1"/>
    <col min="11010" max="11010" width="25" style="3" bestFit="1" customWidth="1"/>
    <col min="11011" max="11011" width="41.75" style="3" customWidth="1"/>
    <col min="11012" max="11012" width="15.25" style="3" customWidth="1"/>
    <col min="11013" max="11013" width="44.25" style="3" customWidth="1"/>
    <col min="11014" max="11014" width="42" style="3" customWidth="1"/>
    <col min="11015" max="11015" width="22.5" style="3" customWidth="1"/>
    <col min="11016" max="11019" width="5.375" style="3" customWidth="1"/>
    <col min="11020" max="11022" width="6.5" style="3" customWidth="1"/>
    <col min="11023" max="11025" width="5.375" style="3" customWidth="1"/>
    <col min="11026" max="11264" width="9" style="3"/>
    <col min="11265" max="11265" width="2.375" style="3" customWidth="1"/>
    <col min="11266" max="11266" width="25" style="3" bestFit="1" customWidth="1"/>
    <col min="11267" max="11267" width="41.75" style="3" customWidth="1"/>
    <col min="11268" max="11268" width="15.25" style="3" customWidth="1"/>
    <col min="11269" max="11269" width="44.25" style="3" customWidth="1"/>
    <col min="11270" max="11270" width="42" style="3" customWidth="1"/>
    <col min="11271" max="11271" width="22.5" style="3" customWidth="1"/>
    <col min="11272" max="11275" width="5.375" style="3" customWidth="1"/>
    <col min="11276" max="11278" width="6.5" style="3" customWidth="1"/>
    <col min="11279" max="11281" width="5.375" style="3" customWidth="1"/>
    <col min="11282" max="11520" width="9" style="3"/>
    <col min="11521" max="11521" width="2.375" style="3" customWidth="1"/>
    <col min="11522" max="11522" width="25" style="3" bestFit="1" customWidth="1"/>
    <col min="11523" max="11523" width="41.75" style="3" customWidth="1"/>
    <col min="11524" max="11524" width="15.25" style="3" customWidth="1"/>
    <col min="11525" max="11525" width="44.25" style="3" customWidth="1"/>
    <col min="11526" max="11526" width="42" style="3" customWidth="1"/>
    <col min="11527" max="11527" width="22.5" style="3" customWidth="1"/>
    <col min="11528" max="11531" width="5.375" style="3" customWidth="1"/>
    <col min="11532" max="11534" width="6.5" style="3" customWidth="1"/>
    <col min="11535" max="11537" width="5.375" style="3" customWidth="1"/>
    <col min="11538" max="11776" width="9" style="3"/>
    <col min="11777" max="11777" width="2.375" style="3" customWidth="1"/>
    <col min="11778" max="11778" width="25" style="3" bestFit="1" customWidth="1"/>
    <col min="11779" max="11779" width="41.75" style="3" customWidth="1"/>
    <col min="11780" max="11780" width="15.25" style="3" customWidth="1"/>
    <col min="11781" max="11781" width="44.25" style="3" customWidth="1"/>
    <col min="11782" max="11782" width="42" style="3" customWidth="1"/>
    <col min="11783" max="11783" width="22.5" style="3" customWidth="1"/>
    <col min="11784" max="11787" width="5.375" style="3" customWidth="1"/>
    <col min="11788" max="11790" width="6.5" style="3" customWidth="1"/>
    <col min="11791" max="11793" width="5.375" style="3" customWidth="1"/>
    <col min="11794" max="12032" width="9" style="3"/>
    <col min="12033" max="12033" width="2.375" style="3" customWidth="1"/>
    <col min="12034" max="12034" width="25" style="3" bestFit="1" customWidth="1"/>
    <col min="12035" max="12035" width="41.75" style="3" customWidth="1"/>
    <col min="12036" max="12036" width="15.25" style="3" customWidth="1"/>
    <col min="12037" max="12037" width="44.25" style="3" customWidth="1"/>
    <col min="12038" max="12038" width="42" style="3" customWidth="1"/>
    <col min="12039" max="12039" width="22.5" style="3" customWidth="1"/>
    <col min="12040" max="12043" width="5.375" style="3" customWidth="1"/>
    <col min="12044" max="12046" width="6.5" style="3" customWidth="1"/>
    <col min="12047" max="12049" width="5.375" style="3" customWidth="1"/>
    <col min="12050" max="12288" width="9" style="3"/>
    <col min="12289" max="12289" width="2.375" style="3" customWidth="1"/>
    <col min="12290" max="12290" width="25" style="3" bestFit="1" customWidth="1"/>
    <col min="12291" max="12291" width="41.75" style="3" customWidth="1"/>
    <col min="12292" max="12292" width="15.25" style="3" customWidth="1"/>
    <col min="12293" max="12293" width="44.25" style="3" customWidth="1"/>
    <col min="12294" max="12294" width="42" style="3" customWidth="1"/>
    <col min="12295" max="12295" width="22.5" style="3" customWidth="1"/>
    <col min="12296" max="12299" width="5.375" style="3" customWidth="1"/>
    <col min="12300" max="12302" width="6.5" style="3" customWidth="1"/>
    <col min="12303" max="12305" width="5.375" style="3" customWidth="1"/>
    <col min="12306" max="12544" width="9" style="3"/>
    <col min="12545" max="12545" width="2.375" style="3" customWidth="1"/>
    <col min="12546" max="12546" width="25" style="3" bestFit="1" customWidth="1"/>
    <col min="12547" max="12547" width="41.75" style="3" customWidth="1"/>
    <col min="12548" max="12548" width="15.25" style="3" customWidth="1"/>
    <col min="12549" max="12549" width="44.25" style="3" customWidth="1"/>
    <col min="12550" max="12550" width="42" style="3" customWidth="1"/>
    <col min="12551" max="12551" width="22.5" style="3" customWidth="1"/>
    <col min="12552" max="12555" width="5.375" style="3" customWidth="1"/>
    <col min="12556" max="12558" width="6.5" style="3" customWidth="1"/>
    <col min="12559" max="12561" width="5.375" style="3" customWidth="1"/>
    <col min="12562" max="12800" width="9" style="3"/>
    <col min="12801" max="12801" width="2.375" style="3" customWidth="1"/>
    <col min="12802" max="12802" width="25" style="3" bestFit="1" customWidth="1"/>
    <col min="12803" max="12803" width="41.75" style="3" customWidth="1"/>
    <col min="12804" max="12804" width="15.25" style="3" customWidth="1"/>
    <col min="12805" max="12805" width="44.25" style="3" customWidth="1"/>
    <col min="12806" max="12806" width="42" style="3" customWidth="1"/>
    <col min="12807" max="12807" width="22.5" style="3" customWidth="1"/>
    <col min="12808" max="12811" width="5.375" style="3" customWidth="1"/>
    <col min="12812" max="12814" width="6.5" style="3" customWidth="1"/>
    <col min="12815" max="12817" width="5.375" style="3" customWidth="1"/>
    <col min="12818" max="13056" width="9" style="3"/>
    <col min="13057" max="13057" width="2.375" style="3" customWidth="1"/>
    <col min="13058" max="13058" width="25" style="3" bestFit="1" customWidth="1"/>
    <col min="13059" max="13059" width="41.75" style="3" customWidth="1"/>
    <col min="13060" max="13060" width="15.25" style="3" customWidth="1"/>
    <col min="13061" max="13061" width="44.25" style="3" customWidth="1"/>
    <col min="13062" max="13062" width="42" style="3" customWidth="1"/>
    <col min="13063" max="13063" width="22.5" style="3" customWidth="1"/>
    <col min="13064" max="13067" width="5.375" style="3" customWidth="1"/>
    <col min="13068" max="13070" width="6.5" style="3" customWidth="1"/>
    <col min="13071" max="13073" width="5.375" style="3" customWidth="1"/>
    <col min="13074" max="13312" width="9" style="3"/>
    <col min="13313" max="13313" width="2.375" style="3" customWidth="1"/>
    <col min="13314" max="13314" width="25" style="3" bestFit="1" customWidth="1"/>
    <col min="13315" max="13315" width="41.75" style="3" customWidth="1"/>
    <col min="13316" max="13316" width="15.25" style="3" customWidth="1"/>
    <col min="13317" max="13317" width="44.25" style="3" customWidth="1"/>
    <col min="13318" max="13318" width="42" style="3" customWidth="1"/>
    <col min="13319" max="13319" width="22.5" style="3" customWidth="1"/>
    <col min="13320" max="13323" width="5.375" style="3" customWidth="1"/>
    <col min="13324" max="13326" width="6.5" style="3" customWidth="1"/>
    <col min="13327" max="13329" width="5.375" style="3" customWidth="1"/>
    <col min="13330" max="13568" width="9" style="3"/>
    <col min="13569" max="13569" width="2.375" style="3" customWidth="1"/>
    <col min="13570" max="13570" width="25" style="3" bestFit="1" customWidth="1"/>
    <col min="13571" max="13571" width="41.75" style="3" customWidth="1"/>
    <col min="13572" max="13572" width="15.25" style="3" customWidth="1"/>
    <col min="13573" max="13573" width="44.25" style="3" customWidth="1"/>
    <col min="13574" max="13574" width="42" style="3" customWidth="1"/>
    <col min="13575" max="13575" width="22.5" style="3" customWidth="1"/>
    <col min="13576" max="13579" width="5.375" style="3" customWidth="1"/>
    <col min="13580" max="13582" width="6.5" style="3" customWidth="1"/>
    <col min="13583" max="13585" width="5.375" style="3" customWidth="1"/>
    <col min="13586" max="13824" width="9" style="3"/>
    <col min="13825" max="13825" width="2.375" style="3" customWidth="1"/>
    <col min="13826" max="13826" width="25" style="3" bestFit="1" customWidth="1"/>
    <col min="13827" max="13827" width="41.75" style="3" customWidth="1"/>
    <col min="13828" max="13828" width="15.25" style="3" customWidth="1"/>
    <col min="13829" max="13829" width="44.25" style="3" customWidth="1"/>
    <col min="13830" max="13830" width="42" style="3" customWidth="1"/>
    <col min="13831" max="13831" width="22.5" style="3" customWidth="1"/>
    <col min="13832" max="13835" width="5.375" style="3" customWidth="1"/>
    <col min="13836" max="13838" width="6.5" style="3" customWidth="1"/>
    <col min="13839" max="13841" width="5.375" style="3" customWidth="1"/>
    <col min="13842" max="14080" width="9" style="3"/>
    <col min="14081" max="14081" width="2.375" style="3" customWidth="1"/>
    <col min="14082" max="14082" width="25" style="3" bestFit="1" customWidth="1"/>
    <col min="14083" max="14083" width="41.75" style="3" customWidth="1"/>
    <col min="14084" max="14084" width="15.25" style="3" customWidth="1"/>
    <col min="14085" max="14085" width="44.25" style="3" customWidth="1"/>
    <col min="14086" max="14086" width="42" style="3" customWidth="1"/>
    <col min="14087" max="14087" width="22.5" style="3" customWidth="1"/>
    <col min="14088" max="14091" width="5.375" style="3" customWidth="1"/>
    <col min="14092" max="14094" width="6.5" style="3" customWidth="1"/>
    <col min="14095" max="14097" width="5.375" style="3" customWidth="1"/>
    <col min="14098" max="14336" width="9" style="3"/>
    <col min="14337" max="14337" width="2.375" style="3" customWidth="1"/>
    <col min="14338" max="14338" width="25" style="3" bestFit="1" customWidth="1"/>
    <col min="14339" max="14339" width="41.75" style="3" customWidth="1"/>
    <col min="14340" max="14340" width="15.25" style="3" customWidth="1"/>
    <col min="14341" max="14341" width="44.25" style="3" customWidth="1"/>
    <col min="14342" max="14342" width="42" style="3" customWidth="1"/>
    <col min="14343" max="14343" width="22.5" style="3" customWidth="1"/>
    <col min="14344" max="14347" width="5.375" style="3" customWidth="1"/>
    <col min="14348" max="14350" width="6.5" style="3" customWidth="1"/>
    <col min="14351" max="14353" width="5.375" style="3" customWidth="1"/>
    <col min="14354" max="14592" width="9" style="3"/>
    <col min="14593" max="14593" width="2.375" style="3" customWidth="1"/>
    <col min="14594" max="14594" width="25" style="3" bestFit="1" customWidth="1"/>
    <col min="14595" max="14595" width="41.75" style="3" customWidth="1"/>
    <col min="14596" max="14596" width="15.25" style="3" customWidth="1"/>
    <col min="14597" max="14597" width="44.25" style="3" customWidth="1"/>
    <col min="14598" max="14598" width="42" style="3" customWidth="1"/>
    <col min="14599" max="14599" width="22.5" style="3" customWidth="1"/>
    <col min="14600" max="14603" width="5.375" style="3" customWidth="1"/>
    <col min="14604" max="14606" width="6.5" style="3" customWidth="1"/>
    <col min="14607" max="14609" width="5.375" style="3" customWidth="1"/>
    <col min="14610" max="14848" width="9" style="3"/>
    <col min="14849" max="14849" width="2.375" style="3" customWidth="1"/>
    <col min="14850" max="14850" width="25" style="3" bestFit="1" customWidth="1"/>
    <col min="14851" max="14851" width="41.75" style="3" customWidth="1"/>
    <col min="14852" max="14852" width="15.25" style="3" customWidth="1"/>
    <col min="14853" max="14853" width="44.25" style="3" customWidth="1"/>
    <col min="14854" max="14854" width="42" style="3" customWidth="1"/>
    <col min="14855" max="14855" width="22.5" style="3" customWidth="1"/>
    <col min="14856" max="14859" width="5.375" style="3" customWidth="1"/>
    <col min="14860" max="14862" width="6.5" style="3" customWidth="1"/>
    <col min="14863" max="14865" width="5.375" style="3" customWidth="1"/>
    <col min="14866" max="15104" width="9" style="3"/>
    <col min="15105" max="15105" width="2.375" style="3" customWidth="1"/>
    <col min="15106" max="15106" width="25" style="3" bestFit="1" customWidth="1"/>
    <col min="15107" max="15107" width="41.75" style="3" customWidth="1"/>
    <col min="15108" max="15108" width="15.25" style="3" customWidth="1"/>
    <col min="15109" max="15109" width="44.25" style="3" customWidth="1"/>
    <col min="15110" max="15110" width="42" style="3" customWidth="1"/>
    <col min="15111" max="15111" width="22.5" style="3" customWidth="1"/>
    <col min="15112" max="15115" width="5.375" style="3" customWidth="1"/>
    <col min="15116" max="15118" width="6.5" style="3" customWidth="1"/>
    <col min="15119" max="15121" width="5.375" style="3" customWidth="1"/>
    <col min="15122" max="15360" width="9" style="3"/>
    <col min="15361" max="15361" width="2.375" style="3" customWidth="1"/>
    <col min="15362" max="15362" width="25" style="3" bestFit="1" customWidth="1"/>
    <col min="15363" max="15363" width="41.75" style="3" customWidth="1"/>
    <col min="15364" max="15364" width="15.25" style="3" customWidth="1"/>
    <col min="15365" max="15365" width="44.25" style="3" customWidth="1"/>
    <col min="15366" max="15366" width="42" style="3" customWidth="1"/>
    <col min="15367" max="15367" width="22.5" style="3" customWidth="1"/>
    <col min="15368" max="15371" width="5.375" style="3" customWidth="1"/>
    <col min="15372" max="15374" width="6.5" style="3" customWidth="1"/>
    <col min="15375" max="15377" width="5.375" style="3" customWidth="1"/>
    <col min="15378" max="15616" width="9" style="3"/>
    <col min="15617" max="15617" width="2.375" style="3" customWidth="1"/>
    <col min="15618" max="15618" width="25" style="3" bestFit="1" customWidth="1"/>
    <col min="15619" max="15619" width="41.75" style="3" customWidth="1"/>
    <col min="15620" max="15620" width="15.25" style="3" customWidth="1"/>
    <col min="15621" max="15621" width="44.25" style="3" customWidth="1"/>
    <col min="15622" max="15622" width="42" style="3" customWidth="1"/>
    <col min="15623" max="15623" width="22.5" style="3" customWidth="1"/>
    <col min="15624" max="15627" width="5.375" style="3" customWidth="1"/>
    <col min="15628" max="15630" width="6.5" style="3" customWidth="1"/>
    <col min="15631" max="15633" width="5.375" style="3" customWidth="1"/>
    <col min="15634" max="15872" width="9" style="3"/>
    <col min="15873" max="15873" width="2.375" style="3" customWidth="1"/>
    <col min="15874" max="15874" width="25" style="3" bestFit="1" customWidth="1"/>
    <col min="15875" max="15875" width="41.75" style="3" customWidth="1"/>
    <col min="15876" max="15876" width="15.25" style="3" customWidth="1"/>
    <col min="15877" max="15877" width="44.25" style="3" customWidth="1"/>
    <col min="15878" max="15878" width="42" style="3" customWidth="1"/>
    <col min="15879" max="15879" width="22.5" style="3" customWidth="1"/>
    <col min="15880" max="15883" width="5.375" style="3" customWidth="1"/>
    <col min="15884" max="15886" width="6.5" style="3" customWidth="1"/>
    <col min="15887" max="15889" width="5.375" style="3" customWidth="1"/>
    <col min="15890" max="16128" width="9" style="3"/>
    <col min="16129" max="16129" width="2.375" style="3" customWidth="1"/>
    <col min="16130" max="16130" width="25" style="3" bestFit="1" customWidth="1"/>
    <col min="16131" max="16131" width="41.75" style="3" customWidth="1"/>
    <col min="16132" max="16132" width="15.25" style="3" customWidth="1"/>
    <col min="16133" max="16133" width="44.25" style="3" customWidth="1"/>
    <col min="16134" max="16134" width="42" style="3" customWidth="1"/>
    <col min="16135" max="16135" width="22.5" style="3" customWidth="1"/>
    <col min="16136" max="16139" width="5.375" style="3" customWidth="1"/>
    <col min="16140" max="16142" width="6.5" style="3" customWidth="1"/>
    <col min="16143" max="16145" width="5.375" style="3" customWidth="1"/>
    <col min="16146" max="16384" width="9" style="3"/>
  </cols>
  <sheetData>
    <row r="1" spans="1:14" ht="20.25" customHeight="1" x14ac:dyDescent="0.15">
      <c r="A1"/>
      <c r="B1" s="348" t="s">
        <v>588</v>
      </c>
      <c r="C1"/>
      <c r="D1"/>
      <c r="E1"/>
      <c r="F1"/>
      <c r="G1"/>
      <c r="H1"/>
      <c r="I1"/>
      <c r="J1"/>
      <c r="K1"/>
    </row>
    <row r="3" spans="1:14" ht="21" customHeight="1" x14ac:dyDescent="0.15">
      <c r="A3" s="349"/>
      <c r="B3" s="487" t="s">
        <v>589</v>
      </c>
      <c r="C3" s="487"/>
      <c r="D3" s="487"/>
      <c r="E3" s="487"/>
      <c r="F3" s="487"/>
      <c r="G3" s="487"/>
      <c r="H3" s="487"/>
      <c r="I3" s="487"/>
      <c r="J3" s="487"/>
      <c r="K3" s="487"/>
      <c r="L3" s="487"/>
      <c r="M3" s="487"/>
      <c r="N3" s="487"/>
    </row>
    <row r="4" spans="1:14" ht="20.25" customHeight="1" x14ac:dyDescent="0.15">
      <c r="A4" s="349"/>
      <c r="B4" s="17" t="s">
        <v>41</v>
      </c>
      <c r="C4" s="350"/>
      <c r="D4" s="350"/>
      <c r="E4" s="350"/>
      <c r="F4" s="350"/>
      <c r="G4" s="350"/>
      <c r="H4" s="350"/>
      <c r="I4" s="350"/>
      <c r="J4" s="350"/>
      <c r="K4" s="350"/>
    </row>
    <row r="5" spans="1:14" ht="20.25" customHeight="1" x14ac:dyDescent="0.15">
      <c r="A5" s="349"/>
      <c r="B5" s="17" t="s">
        <v>559</v>
      </c>
      <c r="C5" s="350"/>
      <c r="D5" s="350"/>
      <c r="E5" s="350"/>
      <c r="F5" s="350"/>
      <c r="G5" s="350"/>
      <c r="H5" s="350"/>
      <c r="I5" s="350"/>
      <c r="J5" s="350"/>
      <c r="K5" s="350"/>
    </row>
    <row r="6" spans="1:14" ht="20.25" customHeight="1" x14ac:dyDescent="0.15">
      <c r="A6" s="349"/>
      <c r="B6" s="17" t="s">
        <v>560</v>
      </c>
      <c r="C6" s="350"/>
      <c r="D6" s="350"/>
      <c r="E6" s="350"/>
      <c r="F6" s="350"/>
      <c r="G6" s="350"/>
      <c r="H6" s="350"/>
      <c r="I6" s="350"/>
      <c r="J6" s="350"/>
      <c r="K6" s="350"/>
    </row>
    <row r="7" spans="1:14" ht="20.25" customHeight="1" x14ac:dyDescent="0.15">
      <c r="A7" s="349"/>
      <c r="B7" s="17" t="s">
        <v>561</v>
      </c>
      <c r="C7" s="350"/>
      <c r="D7" s="350"/>
      <c r="E7" s="350"/>
      <c r="F7" s="350"/>
      <c r="G7" s="350"/>
      <c r="H7" s="350"/>
      <c r="I7" s="350"/>
      <c r="J7" s="350"/>
      <c r="K7" s="350"/>
    </row>
    <row r="8" spans="1:14" ht="20.25" customHeight="1" x14ac:dyDescent="0.15">
      <c r="A8" s="349"/>
      <c r="B8" s="17" t="s">
        <v>562</v>
      </c>
      <c r="C8" s="350"/>
      <c r="D8" s="350"/>
      <c r="E8" s="350"/>
      <c r="F8" s="350"/>
      <c r="G8" s="350"/>
      <c r="H8" s="350"/>
      <c r="I8" s="350"/>
      <c r="J8" s="350"/>
      <c r="K8" s="350"/>
    </row>
    <row r="9" spans="1:14" ht="20.25" customHeight="1" x14ac:dyDescent="0.15">
      <c r="A9" s="349"/>
      <c r="B9" s="17" t="s">
        <v>590</v>
      </c>
      <c r="C9" s="350"/>
      <c r="D9" s="350"/>
      <c r="E9" s="350"/>
      <c r="F9" s="350"/>
      <c r="G9" s="350"/>
      <c r="H9" s="350"/>
      <c r="I9" s="350"/>
      <c r="J9" s="350"/>
      <c r="K9" s="350"/>
    </row>
    <row r="10" spans="1:14" ht="20.25" customHeight="1" x14ac:dyDescent="0.15">
      <c r="A10"/>
      <c r="B10" s="17" t="s">
        <v>591</v>
      </c>
      <c r="C10"/>
      <c r="D10"/>
      <c r="E10"/>
      <c r="F10"/>
      <c r="G10"/>
      <c r="H10"/>
      <c r="I10"/>
      <c r="J10"/>
      <c r="K10"/>
    </row>
    <row r="11" spans="1:14" ht="59.25" customHeight="1" x14ac:dyDescent="0.15">
      <c r="A11"/>
      <c r="B11" s="486" t="s">
        <v>592</v>
      </c>
      <c r="C11" s="487"/>
      <c r="D11" s="487"/>
      <c r="E11" s="487"/>
      <c r="F11" s="487"/>
      <c r="G11" s="487"/>
      <c r="H11" s="487"/>
      <c r="I11" s="487"/>
      <c r="J11"/>
      <c r="K11"/>
    </row>
    <row r="12" spans="1:14" ht="20.25" customHeight="1" x14ac:dyDescent="0.15">
      <c r="A12"/>
      <c r="B12" s="17" t="s">
        <v>593</v>
      </c>
      <c r="C12"/>
      <c r="D12"/>
      <c r="E12"/>
      <c r="F12"/>
      <c r="G12"/>
      <c r="H12"/>
      <c r="I12"/>
      <c r="J12"/>
      <c r="K12"/>
    </row>
    <row r="13" spans="1:14" ht="20.25" customHeight="1" x14ac:dyDescent="0.15">
      <c r="A13"/>
      <c r="B13" s="17" t="s">
        <v>594</v>
      </c>
      <c r="C13"/>
      <c r="D13"/>
      <c r="E13"/>
      <c r="F13"/>
      <c r="G13"/>
      <c r="H13"/>
      <c r="I13"/>
      <c r="J13"/>
      <c r="K13"/>
    </row>
    <row r="14" spans="1:14" ht="20.25" customHeight="1" x14ac:dyDescent="0.15">
      <c r="A14"/>
      <c r="B14" s="17" t="s">
        <v>595</v>
      </c>
      <c r="C14"/>
      <c r="D14"/>
      <c r="E14"/>
      <c r="F14"/>
      <c r="G14"/>
      <c r="H14"/>
      <c r="I14"/>
      <c r="J14"/>
      <c r="K14"/>
    </row>
    <row r="15" spans="1:14" ht="20.25" customHeight="1" x14ac:dyDescent="0.15">
      <c r="A15"/>
      <c r="B15" s="17" t="s">
        <v>50</v>
      </c>
      <c r="C15"/>
      <c r="D15"/>
      <c r="E15"/>
      <c r="F15"/>
      <c r="G15"/>
      <c r="H15"/>
      <c r="I15"/>
      <c r="J15"/>
      <c r="K15"/>
    </row>
    <row r="16" spans="1:14" ht="20.25" customHeight="1" x14ac:dyDescent="0.15">
      <c r="A16"/>
      <c r="B16" s="17" t="s">
        <v>596</v>
      </c>
      <c r="C16"/>
      <c r="D16"/>
      <c r="E16"/>
      <c r="F16"/>
      <c r="G16"/>
      <c r="H16"/>
      <c r="I16"/>
      <c r="J16"/>
      <c r="K16"/>
    </row>
    <row r="17" spans="1:11" ht="20.25" customHeight="1" x14ac:dyDescent="0.15">
      <c r="A17"/>
      <c r="B17" s="17" t="s">
        <v>597</v>
      </c>
      <c r="C17"/>
      <c r="D17"/>
      <c r="E17"/>
      <c r="F17"/>
      <c r="G17"/>
      <c r="H17"/>
      <c r="I17"/>
      <c r="J17"/>
      <c r="K17"/>
    </row>
    <row r="18" spans="1:11" ht="20.25" customHeight="1" x14ac:dyDescent="0.15">
      <c r="A18"/>
      <c r="B18" s="17" t="s">
        <v>598</v>
      </c>
      <c r="C18"/>
      <c r="D18"/>
      <c r="E18"/>
      <c r="F18"/>
      <c r="G18"/>
      <c r="H18"/>
      <c r="I18"/>
      <c r="J18"/>
      <c r="K18"/>
    </row>
    <row r="19" spans="1:11" ht="20.25" customHeight="1" x14ac:dyDescent="0.15">
      <c r="A19"/>
      <c r="B19" s="17" t="s">
        <v>599</v>
      </c>
      <c r="C19"/>
      <c r="D19"/>
      <c r="E19"/>
      <c r="F19"/>
      <c r="G19"/>
      <c r="H19"/>
      <c r="I19"/>
      <c r="J19"/>
      <c r="K19"/>
    </row>
    <row r="20" spans="1:11" s="7" customFormat="1" ht="20.25" customHeight="1" x14ac:dyDescent="0.15">
      <c r="A20" s="270"/>
      <c r="B20" s="17" t="s">
        <v>600</v>
      </c>
    </row>
    <row r="21" spans="1:11" ht="20.25" customHeight="1" x14ac:dyDescent="0.15">
      <c r="A21" s="3"/>
      <c r="B21" s="17" t="s">
        <v>601</v>
      </c>
    </row>
    <row r="22" spans="1:11" ht="20.25" customHeight="1" x14ac:dyDescent="0.15">
      <c r="A22" s="3"/>
      <c r="B22" s="17" t="s">
        <v>602</v>
      </c>
    </row>
    <row r="23" spans="1:11" ht="20.25" customHeight="1" x14ac:dyDescent="0.15">
      <c r="A23" s="3"/>
      <c r="B23" s="17" t="s">
        <v>603</v>
      </c>
    </row>
    <row r="24" spans="1:11" ht="20.25" customHeight="1" x14ac:dyDescent="0.15">
      <c r="A24" s="3"/>
      <c r="B24" s="17" t="s">
        <v>65</v>
      </c>
    </row>
    <row r="25" spans="1:11" s="9" customFormat="1" ht="20.25" customHeight="1" x14ac:dyDescent="0.15">
      <c r="B25" s="17" t="s">
        <v>66</v>
      </c>
    </row>
    <row r="26" spans="1:11" s="9" customFormat="1" ht="20.25" customHeight="1" x14ac:dyDescent="0.15">
      <c r="B26" s="17" t="s">
        <v>67</v>
      </c>
    </row>
    <row r="27" spans="1:11" s="9" customFormat="1" ht="20.25" customHeight="1" x14ac:dyDescent="0.15">
      <c r="B27" s="17"/>
    </row>
    <row r="28" spans="1:11" s="9" customFormat="1" ht="20.25" customHeight="1" x14ac:dyDescent="0.15">
      <c r="B28" s="17" t="s">
        <v>68</v>
      </c>
    </row>
    <row r="29" spans="1:11" s="9" customFormat="1" ht="20.25" customHeight="1" x14ac:dyDescent="0.15">
      <c r="B29" s="17" t="s">
        <v>69</v>
      </c>
    </row>
    <row r="30" spans="1:11" s="9" customFormat="1" ht="20.25" customHeight="1" x14ac:dyDescent="0.15">
      <c r="B30" s="17" t="s">
        <v>70</v>
      </c>
    </row>
    <row r="31" spans="1:11" s="9" customFormat="1" ht="20.25" customHeight="1" x14ac:dyDescent="0.15">
      <c r="B31" s="17" t="s">
        <v>71</v>
      </c>
    </row>
    <row r="32" spans="1:11" s="9" customFormat="1" ht="20.25" customHeight="1" x14ac:dyDescent="0.15">
      <c r="B32" s="17" t="s">
        <v>72</v>
      </c>
    </row>
    <row r="33" spans="1:19" s="9" customFormat="1" ht="20.25" customHeight="1" x14ac:dyDescent="0.15">
      <c r="B33" s="17" t="s">
        <v>73</v>
      </c>
    </row>
    <row r="34" spans="1:19" s="9" customFormat="1" ht="20.25" customHeight="1" x14ac:dyDescent="0.15"/>
    <row r="35" spans="1:19" s="9" customFormat="1" ht="20.25" customHeight="1" x14ac:dyDescent="0.15">
      <c r="B35" s="17" t="s">
        <v>604</v>
      </c>
    </row>
    <row r="36" spans="1:19" s="9" customFormat="1" ht="20.25" customHeight="1" x14ac:dyDescent="0.15">
      <c r="B36" s="17" t="s">
        <v>605</v>
      </c>
    </row>
    <row r="37" spans="1:19" s="9" customFormat="1" ht="20.25" customHeight="1" x14ac:dyDescent="0.15">
      <c r="B37" s="17" t="s">
        <v>606</v>
      </c>
      <c r="C37" s="271"/>
      <c r="D37" s="271"/>
      <c r="E37" s="271"/>
      <c r="F37" s="271"/>
      <c r="G37" s="271"/>
    </row>
    <row r="38" spans="1:19" s="9" customFormat="1" ht="20.25" customHeight="1" x14ac:dyDescent="0.15">
      <c r="B38" s="17" t="s">
        <v>607</v>
      </c>
      <c r="C38" s="271"/>
      <c r="D38" s="271"/>
      <c r="E38" s="271"/>
    </row>
    <row r="39" spans="1:19" s="9" customFormat="1" ht="20.25" customHeight="1" x14ac:dyDescent="0.15">
      <c r="B39" s="486" t="s">
        <v>608</v>
      </c>
      <c r="C39" s="486"/>
      <c r="D39" s="486"/>
      <c r="E39" s="486"/>
      <c r="F39" s="486"/>
      <c r="G39" s="486"/>
      <c r="H39" s="486"/>
      <c r="I39" s="486"/>
      <c r="J39" s="486"/>
      <c r="K39" s="486"/>
      <c r="L39" s="486"/>
      <c r="M39" s="486"/>
      <c r="N39" s="486"/>
      <c r="O39" s="486"/>
      <c r="P39" s="486"/>
      <c r="Q39" s="486"/>
      <c r="S39" s="10"/>
    </row>
    <row r="40" spans="1:19" s="9" customFormat="1" ht="20.25" customHeight="1" x14ac:dyDescent="0.15">
      <c r="B40" s="17" t="s">
        <v>609</v>
      </c>
    </row>
    <row r="41" spans="1:19" s="9" customFormat="1" ht="20.25" customHeight="1" x14ac:dyDescent="0.15">
      <c r="B41" s="17" t="s">
        <v>610</v>
      </c>
    </row>
    <row r="42" spans="1:19" s="9" customFormat="1" ht="20.25" customHeight="1" x14ac:dyDescent="0.15">
      <c r="B42" s="17" t="s">
        <v>611</v>
      </c>
    </row>
    <row r="43" spans="1:19" ht="20.25" customHeight="1" x14ac:dyDescent="0.15">
      <c r="A43"/>
      <c r="B43" s="17" t="s">
        <v>612</v>
      </c>
      <c r="C43"/>
      <c r="D43"/>
      <c r="E43"/>
      <c r="F43"/>
      <c r="G43"/>
      <c r="H43"/>
      <c r="I43"/>
      <c r="J43"/>
      <c r="K43"/>
    </row>
    <row r="44" spans="1:19" ht="20.25" customHeight="1" x14ac:dyDescent="0.15">
      <c r="B44" s="17" t="s">
        <v>613</v>
      </c>
    </row>
    <row r="45" spans="1:19" s="7" customFormat="1" ht="20.25" customHeight="1" x14ac:dyDescent="0.15">
      <c r="A45" s="270"/>
      <c r="B45" s="3"/>
    </row>
    <row r="46" spans="1:19" ht="20.25" customHeight="1" x14ac:dyDescent="0.15">
      <c r="B46" s="348" t="s">
        <v>614</v>
      </c>
    </row>
    <row r="47" spans="1:19" ht="20.25" customHeight="1" x14ac:dyDescent="0.15">
      <c r="A47" s="349"/>
      <c r="C47" s="350"/>
      <c r="D47" s="350"/>
      <c r="E47" s="350"/>
      <c r="F47" s="350"/>
      <c r="G47" s="350"/>
      <c r="H47" s="350"/>
      <c r="I47" s="350"/>
      <c r="J47" s="350"/>
      <c r="K47" s="350"/>
    </row>
    <row r="48" spans="1:19" ht="20.25" customHeight="1" x14ac:dyDescent="0.15">
      <c r="B48" s="17" t="s">
        <v>91</v>
      </c>
    </row>
    <row r="49" spans="1:11" ht="20.25" customHeight="1" x14ac:dyDescent="0.15">
      <c r="A49" s="349"/>
      <c r="C49" s="350"/>
      <c r="D49" s="350"/>
      <c r="E49" s="350"/>
      <c r="F49" s="350"/>
      <c r="G49" s="350"/>
      <c r="H49" s="350"/>
      <c r="I49" s="350"/>
      <c r="J49" s="350"/>
      <c r="K49" s="350"/>
    </row>
    <row r="50" spans="1:11" ht="20.25" customHeight="1" x14ac:dyDescent="0.15">
      <c r="A50"/>
      <c r="B50" s="17"/>
      <c r="C50"/>
      <c r="D50"/>
      <c r="E50"/>
      <c r="F50"/>
      <c r="G50"/>
      <c r="H50"/>
      <c r="I50"/>
      <c r="J50"/>
      <c r="K50"/>
    </row>
    <row r="51" spans="1:11" ht="20.25" customHeight="1" x14ac:dyDescent="0.15">
      <c r="A51"/>
      <c r="B51" s="17"/>
      <c r="C51"/>
      <c r="D51"/>
      <c r="E51"/>
      <c r="F51"/>
      <c r="G51"/>
      <c r="H51"/>
      <c r="I51"/>
      <c r="J51"/>
      <c r="K51"/>
    </row>
    <row r="52" spans="1:11" ht="20.25" customHeight="1" x14ac:dyDescent="0.15">
      <c r="A52"/>
      <c r="B52" s="17"/>
      <c r="C52"/>
      <c r="D52"/>
      <c r="E52"/>
      <c r="F52"/>
      <c r="G52"/>
      <c r="H52"/>
      <c r="I52"/>
      <c r="J52"/>
      <c r="K52"/>
    </row>
    <row r="53" spans="1:11" ht="20.25" customHeight="1" x14ac:dyDescent="0.15">
      <c r="A53"/>
      <c r="B53" s="17"/>
      <c r="C53"/>
      <c r="D53"/>
      <c r="E53"/>
      <c r="F53"/>
      <c r="G53"/>
      <c r="H53"/>
      <c r="I53"/>
      <c r="J53"/>
      <c r="K53"/>
    </row>
    <row r="54" spans="1:11" ht="20.25" customHeight="1" x14ac:dyDescent="0.15">
      <c r="A54"/>
      <c r="B54" s="17"/>
      <c r="C54"/>
      <c r="D54"/>
      <c r="E54"/>
      <c r="F54"/>
      <c r="G54"/>
      <c r="H54"/>
      <c r="I54"/>
      <c r="J54"/>
      <c r="K54"/>
    </row>
    <row r="55" spans="1:11" ht="20.25" customHeight="1" x14ac:dyDescent="0.15">
      <c r="A55"/>
      <c r="B55" s="17"/>
      <c r="C55"/>
      <c r="D55"/>
      <c r="E55"/>
      <c r="F55" s="17"/>
      <c r="G55" s="17"/>
    </row>
    <row r="56" spans="1:11" ht="20.25" customHeight="1" x14ac:dyDescent="0.15">
      <c r="A56"/>
      <c r="B56" s="17"/>
      <c r="C56"/>
      <c r="D56"/>
      <c r="E56"/>
      <c r="F56" s="17"/>
      <c r="G56" s="17"/>
    </row>
    <row r="57" spans="1:11" ht="20.25" customHeight="1" x14ac:dyDescent="0.15">
      <c r="A57"/>
      <c r="B57" s="17"/>
      <c r="C57"/>
      <c r="D57"/>
      <c r="E57"/>
      <c r="F57" s="17"/>
      <c r="G57" s="17"/>
    </row>
    <row r="58" spans="1:11" ht="21.75" customHeight="1" x14ac:dyDescent="0.15">
      <c r="A58"/>
      <c r="B58" s="17"/>
      <c r="C58"/>
      <c r="D58"/>
      <c r="E58"/>
      <c r="F58"/>
      <c r="G58"/>
    </row>
    <row r="59" spans="1:11" s="8" customFormat="1" ht="19.5" customHeight="1" x14ac:dyDescent="0.15">
      <c r="A59" s="351"/>
      <c r="B59" s="17"/>
    </row>
    <row r="60" spans="1:11" ht="20.25" customHeight="1" x14ac:dyDescent="0.15">
      <c r="A60" s="3"/>
      <c r="B60" s="17"/>
      <c r="C60"/>
      <c r="D60"/>
      <c r="E60"/>
      <c r="F60"/>
      <c r="G60"/>
    </row>
    <row r="61" spans="1:11" ht="19.5" customHeight="1" x14ac:dyDescent="0.15">
      <c r="A61" s="3"/>
      <c r="B61" s="17"/>
      <c r="C61"/>
      <c r="D61"/>
      <c r="E61"/>
      <c r="F61"/>
      <c r="G61"/>
    </row>
    <row r="62" spans="1:11" ht="20.25" customHeight="1" x14ac:dyDescent="0.15">
      <c r="B62" s="17"/>
    </row>
  </sheetData>
  <mergeCells count="3">
    <mergeCell ref="B3:N3"/>
    <mergeCell ref="B11:I11"/>
    <mergeCell ref="B39:Q39"/>
  </mergeCells>
  <phoneticPr fontId="4"/>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L962"/>
  <sheetViews>
    <sheetView topLeftCell="A44" zoomScaleNormal="100" zoomScaleSheetLayoutView="115" workbookViewId="0">
      <selection activeCell="H75" sqref="H75"/>
    </sheetView>
  </sheetViews>
  <sheetFormatPr defaultRowHeight="13.5" x14ac:dyDescent="0.15"/>
  <cols>
    <col min="1" max="1" width="1.5" style="71" customWidth="1"/>
    <col min="2" max="2" width="4.25" style="71" customWidth="1"/>
    <col min="3" max="3" width="3.375" style="71" customWidth="1"/>
    <col min="4" max="4" width="0.5" style="71" customWidth="1"/>
    <col min="5" max="36" width="3.125" style="71" customWidth="1"/>
    <col min="37" max="37" width="3" style="71" customWidth="1"/>
    <col min="38" max="16384" width="9" style="71"/>
  </cols>
  <sheetData>
    <row r="1" spans="2:38" s="66" customFormat="1" ht="2.25" customHeight="1" x14ac:dyDescent="0.15"/>
    <row r="2" spans="2:38" s="66" customFormat="1" x14ac:dyDescent="0.15">
      <c r="B2" s="67" t="s">
        <v>92</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row>
    <row r="3" spans="2:38" s="66" customFormat="1" ht="14.25" customHeight="1" x14ac:dyDescent="0.15">
      <c r="AB3" s="523" t="s">
        <v>256</v>
      </c>
      <c r="AC3" s="524"/>
      <c r="AD3" s="524"/>
      <c r="AE3" s="524"/>
      <c r="AF3" s="525"/>
      <c r="AG3" s="526"/>
      <c r="AH3" s="527"/>
      <c r="AI3" s="527"/>
      <c r="AJ3" s="527"/>
      <c r="AK3" s="528"/>
      <c r="AL3" s="68"/>
    </row>
    <row r="4" spans="2:38" s="66" customFormat="1" x14ac:dyDescent="0.15"/>
    <row r="5" spans="2:38" s="66" customFormat="1" x14ac:dyDescent="0.15">
      <c r="B5" s="522" t="s">
        <v>249</v>
      </c>
      <c r="C5" s="522"/>
      <c r="D5" s="522"/>
      <c r="E5" s="522"/>
      <c r="F5" s="522"/>
      <c r="G5" s="522"/>
      <c r="H5" s="522"/>
      <c r="I5" s="522"/>
      <c r="J5" s="522"/>
      <c r="K5" s="522"/>
      <c r="L5" s="522"/>
      <c r="M5" s="522"/>
      <c r="N5" s="522"/>
      <c r="O5" s="522"/>
      <c r="P5" s="522"/>
      <c r="Q5" s="522"/>
      <c r="R5" s="522"/>
      <c r="S5" s="522"/>
      <c r="T5" s="522"/>
      <c r="U5" s="522"/>
      <c r="V5" s="522"/>
      <c r="W5" s="522"/>
      <c r="X5" s="522"/>
      <c r="Y5" s="522"/>
      <c r="Z5" s="522"/>
      <c r="AA5" s="522"/>
      <c r="AB5" s="522"/>
      <c r="AC5" s="522"/>
      <c r="AD5" s="522"/>
      <c r="AE5" s="522"/>
      <c r="AF5" s="522"/>
      <c r="AG5" s="522"/>
      <c r="AH5" s="522"/>
      <c r="AI5" s="522"/>
      <c r="AJ5" s="522"/>
      <c r="AK5" s="522"/>
    </row>
    <row r="6" spans="2:38" s="66" customFormat="1" x14ac:dyDescent="0.15">
      <c r="B6" s="522" t="s">
        <v>93</v>
      </c>
      <c r="C6" s="522"/>
      <c r="D6" s="522"/>
      <c r="E6" s="522"/>
      <c r="F6" s="522"/>
      <c r="G6" s="522"/>
      <c r="H6" s="522"/>
      <c r="I6" s="522"/>
      <c r="J6" s="522"/>
      <c r="K6" s="522"/>
      <c r="L6" s="522"/>
      <c r="M6" s="522"/>
      <c r="N6" s="522"/>
      <c r="O6" s="522"/>
      <c r="P6" s="522"/>
      <c r="Q6" s="522"/>
      <c r="R6" s="522"/>
      <c r="S6" s="522"/>
      <c r="T6" s="522"/>
      <c r="U6" s="522"/>
      <c r="V6" s="522"/>
      <c r="W6" s="522"/>
      <c r="X6" s="522"/>
      <c r="Y6" s="522"/>
      <c r="Z6" s="522"/>
      <c r="AA6" s="522"/>
      <c r="AB6" s="522"/>
      <c r="AC6" s="522"/>
      <c r="AD6" s="522"/>
      <c r="AE6" s="522"/>
      <c r="AF6" s="522"/>
      <c r="AG6" s="522"/>
      <c r="AH6" s="522"/>
      <c r="AI6" s="522"/>
      <c r="AJ6" s="522"/>
      <c r="AK6" s="522"/>
    </row>
    <row r="7" spans="2:38" s="66" customFormat="1" ht="13.5" customHeight="1" x14ac:dyDescent="0.15">
      <c r="AC7" s="522"/>
      <c r="AD7" s="522"/>
      <c r="AE7" s="69" t="s">
        <v>95</v>
      </c>
      <c r="AF7" s="522"/>
      <c r="AG7" s="522"/>
      <c r="AH7" s="66" t="s">
        <v>162</v>
      </c>
      <c r="AI7" s="522"/>
      <c r="AJ7" s="522"/>
      <c r="AK7" s="66" t="s">
        <v>163</v>
      </c>
    </row>
    <row r="8" spans="2:38" s="66" customFormat="1" x14ac:dyDescent="0.15">
      <c r="E8" s="522" t="s">
        <v>250</v>
      </c>
      <c r="F8" s="522"/>
      <c r="G8" s="522"/>
      <c r="H8" s="522"/>
      <c r="I8" s="522"/>
      <c r="J8" s="522"/>
      <c r="K8" s="522"/>
      <c r="L8" s="24"/>
      <c r="M8" s="24"/>
      <c r="N8" s="24"/>
      <c r="O8" s="24"/>
      <c r="P8" s="24"/>
      <c r="Q8" s="24"/>
      <c r="R8" s="24"/>
      <c r="S8" s="24"/>
      <c r="T8" s="24"/>
    </row>
    <row r="9" spans="2:38" s="66" customFormat="1" ht="20.25" customHeight="1" x14ac:dyDescent="0.15">
      <c r="V9" s="66" t="s">
        <v>251</v>
      </c>
      <c r="Y9" s="66" t="s">
        <v>252</v>
      </c>
      <c r="AA9" s="522"/>
      <c r="AB9" s="522"/>
      <c r="AC9" s="522"/>
      <c r="AD9" s="522"/>
      <c r="AE9" s="522"/>
      <c r="AF9" s="522"/>
      <c r="AG9" s="522"/>
      <c r="AH9" s="522"/>
      <c r="AI9" s="522"/>
      <c r="AJ9" s="522"/>
      <c r="AK9" s="522"/>
    </row>
    <row r="10" spans="2:38" s="66" customFormat="1" ht="20.25" customHeight="1" x14ac:dyDescent="0.15">
      <c r="V10" s="522" t="s">
        <v>253</v>
      </c>
      <c r="W10" s="522"/>
      <c r="Y10" s="522" t="s">
        <v>254</v>
      </c>
      <c r="Z10" s="522"/>
      <c r="AA10" s="522"/>
      <c r="AB10" s="522"/>
      <c r="AC10" s="522"/>
      <c r="AD10" s="522"/>
      <c r="AE10" s="522"/>
      <c r="AF10" s="522"/>
      <c r="AG10" s="522"/>
      <c r="AH10" s="522"/>
      <c r="AI10" s="522"/>
      <c r="AJ10" s="522"/>
      <c r="AK10" s="522"/>
    </row>
    <row r="11" spans="2:38" s="66" customFormat="1" ht="20.25" customHeight="1" x14ac:dyDescent="0.15">
      <c r="C11" s="67" t="s">
        <v>255</v>
      </c>
      <c r="D11" s="67"/>
      <c r="W11" s="522" t="s">
        <v>296</v>
      </c>
      <c r="X11" s="522"/>
      <c r="Y11" s="522"/>
      <c r="Z11" s="522"/>
      <c r="AA11" s="522"/>
      <c r="AB11" s="522"/>
      <c r="AC11" s="522"/>
      <c r="AD11" s="522"/>
      <c r="AE11" s="522"/>
      <c r="AF11" s="522"/>
      <c r="AG11" s="522"/>
      <c r="AH11" s="522"/>
      <c r="AI11" s="522"/>
      <c r="AJ11" s="522"/>
      <c r="AK11" s="522"/>
    </row>
    <row r="12" spans="2:38" s="66" customFormat="1" ht="6.75" customHeight="1" x14ac:dyDescent="0.15">
      <c r="C12" s="67"/>
      <c r="D12" s="67"/>
    </row>
    <row r="13" spans="2:38" s="66" customFormat="1" ht="14.25" customHeight="1" x14ac:dyDescent="0.15">
      <c r="B13" s="529" t="s">
        <v>297</v>
      </c>
      <c r="C13" s="532" t="s">
        <v>96</v>
      </c>
      <c r="D13" s="533"/>
      <c r="E13" s="533"/>
      <c r="F13" s="533"/>
      <c r="G13" s="533"/>
      <c r="H13" s="533"/>
      <c r="I13" s="533"/>
      <c r="J13" s="533"/>
      <c r="K13" s="533"/>
      <c r="L13" s="534"/>
      <c r="M13" s="535"/>
      <c r="N13" s="535"/>
      <c r="O13" s="535"/>
      <c r="P13" s="535"/>
      <c r="Q13" s="535"/>
      <c r="R13" s="535"/>
      <c r="S13" s="535"/>
      <c r="T13" s="535"/>
      <c r="U13" s="535"/>
      <c r="V13" s="535"/>
      <c r="W13" s="535"/>
      <c r="X13" s="535"/>
      <c r="Y13" s="535"/>
      <c r="Z13" s="535"/>
      <c r="AA13" s="535"/>
      <c r="AB13" s="535"/>
      <c r="AC13" s="535"/>
      <c r="AD13" s="535"/>
      <c r="AE13" s="535"/>
      <c r="AF13" s="535"/>
      <c r="AG13" s="535"/>
      <c r="AH13" s="535"/>
      <c r="AI13" s="535"/>
      <c r="AJ13" s="535"/>
      <c r="AK13" s="536"/>
    </row>
    <row r="14" spans="2:38" s="66" customFormat="1" ht="20.25" customHeight="1" x14ac:dyDescent="0.15">
      <c r="B14" s="530"/>
      <c r="C14" s="537" t="s">
        <v>257</v>
      </c>
      <c r="D14" s="538"/>
      <c r="E14" s="538"/>
      <c r="F14" s="538"/>
      <c r="G14" s="538"/>
      <c r="H14" s="538"/>
      <c r="I14" s="538"/>
      <c r="J14" s="538"/>
      <c r="K14" s="538"/>
      <c r="L14" s="539"/>
      <c r="M14" s="540"/>
      <c r="N14" s="540"/>
      <c r="O14" s="540"/>
      <c r="P14" s="540"/>
      <c r="Q14" s="540"/>
      <c r="R14" s="540"/>
      <c r="S14" s="540"/>
      <c r="T14" s="540"/>
      <c r="U14" s="540"/>
      <c r="V14" s="540"/>
      <c r="W14" s="540"/>
      <c r="X14" s="540"/>
      <c r="Y14" s="540"/>
      <c r="Z14" s="540"/>
      <c r="AA14" s="540"/>
      <c r="AB14" s="540"/>
      <c r="AC14" s="540"/>
      <c r="AD14" s="540"/>
      <c r="AE14" s="540"/>
      <c r="AF14" s="540"/>
      <c r="AG14" s="540"/>
      <c r="AH14" s="540"/>
      <c r="AI14" s="540"/>
      <c r="AJ14" s="540"/>
      <c r="AK14" s="541"/>
    </row>
    <row r="15" spans="2:38" s="66" customFormat="1" ht="13.5" customHeight="1" x14ac:dyDescent="0.15">
      <c r="B15" s="530"/>
      <c r="C15" s="532" t="s">
        <v>298</v>
      </c>
      <c r="D15" s="533"/>
      <c r="E15" s="533"/>
      <c r="F15" s="533"/>
      <c r="G15" s="533"/>
      <c r="H15" s="533"/>
      <c r="I15" s="533"/>
      <c r="J15" s="533"/>
      <c r="K15" s="533"/>
      <c r="L15" s="542"/>
      <c r="M15" s="546" t="s">
        <v>299</v>
      </c>
      <c r="N15" s="546"/>
      <c r="O15" s="546"/>
      <c r="P15" s="546"/>
      <c r="Q15" s="546"/>
      <c r="R15" s="546"/>
      <c r="S15" s="546"/>
      <c r="T15" s="70" t="s">
        <v>111</v>
      </c>
      <c r="U15" s="546"/>
      <c r="V15" s="546"/>
      <c r="W15" s="546"/>
      <c r="X15" s="70" t="s">
        <v>300</v>
      </c>
      <c r="Y15" s="546"/>
      <c r="Z15" s="546"/>
      <c r="AA15" s="546"/>
      <c r="AB15" s="546"/>
      <c r="AC15" s="546"/>
      <c r="AD15" s="546"/>
      <c r="AE15" s="546"/>
      <c r="AF15" s="546"/>
      <c r="AG15" s="546"/>
      <c r="AH15" s="546"/>
      <c r="AI15" s="546"/>
      <c r="AJ15" s="546"/>
      <c r="AK15" s="547"/>
    </row>
    <row r="16" spans="2:38" s="66" customFormat="1" ht="20.25" customHeight="1" x14ac:dyDescent="0.15">
      <c r="B16" s="530"/>
      <c r="C16" s="543"/>
      <c r="D16" s="544"/>
      <c r="E16" s="544"/>
      <c r="F16" s="544"/>
      <c r="G16" s="544"/>
      <c r="H16" s="544"/>
      <c r="I16" s="544"/>
      <c r="J16" s="544"/>
      <c r="K16" s="544"/>
      <c r="L16" s="545"/>
      <c r="M16" s="557" t="s">
        <v>301</v>
      </c>
      <c r="N16" s="558"/>
      <c r="O16" s="558"/>
      <c r="P16" s="558"/>
      <c r="Q16" s="558" t="s">
        <v>302</v>
      </c>
      <c r="R16" s="558"/>
      <c r="S16" s="558"/>
      <c r="T16" s="558"/>
      <c r="U16" s="558"/>
      <c r="V16" s="558"/>
      <c r="W16" s="558"/>
      <c r="X16" s="558" t="s">
        <v>303</v>
      </c>
      <c r="Y16" s="558"/>
      <c r="Z16" s="558"/>
      <c r="AA16" s="558"/>
      <c r="AB16" s="558"/>
      <c r="AC16" s="558"/>
      <c r="AD16" s="558"/>
      <c r="AE16" s="558"/>
      <c r="AF16" s="558"/>
      <c r="AG16" s="558"/>
      <c r="AH16" s="558"/>
      <c r="AI16" s="558"/>
      <c r="AJ16" s="558"/>
      <c r="AK16" s="559"/>
    </row>
    <row r="17" spans="2:37" s="66" customFormat="1" ht="13.5" customHeight="1" x14ac:dyDescent="0.15">
      <c r="B17" s="530"/>
      <c r="C17" s="537"/>
      <c r="D17" s="538"/>
      <c r="E17" s="538"/>
      <c r="F17" s="538"/>
      <c r="G17" s="538"/>
      <c r="H17" s="538"/>
      <c r="I17" s="538"/>
      <c r="J17" s="538"/>
      <c r="K17" s="538"/>
      <c r="L17" s="539"/>
      <c r="M17" s="560" t="s">
        <v>97</v>
      </c>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0"/>
      <c r="AK17" s="561"/>
    </row>
    <row r="18" spans="2:37" s="66" customFormat="1" ht="20.25" customHeight="1" x14ac:dyDescent="0.15">
      <c r="B18" s="530"/>
      <c r="C18" s="548" t="s">
        <v>304</v>
      </c>
      <c r="D18" s="549"/>
      <c r="E18" s="549"/>
      <c r="F18" s="549"/>
      <c r="G18" s="549"/>
      <c r="H18" s="549"/>
      <c r="I18" s="549"/>
      <c r="J18" s="549"/>
      <c r="K18" s="549"/>
      <c r="L18" s="550"/>
      <c r="M18" s="523" t="s">
        <v>99</v>
      </c>
      <c r="N18" s="524"/>
      <c r="O18" s="524"/>
      <c r="P18" s="524"/>
      <c r="Q18" s="525"/>
      <c r="R18" s="526"/>
      <c r="S18" s="527"/>
      <c r="T18" s="527"/>
      <c r="U18" s="527"/>
      <c r="V18" s="527"/>
      <c r="W18" s="527"/>
      <c r="X18" s="527"/>
      <c r="Y18" s="527"/>
      <c r="Z18" s="523" t="s">
        <v>305</v>
      </c>
      <c r="AA18" s="524"/>
      <c r="AB18" s="524"/>
      <c r="AC18" s="524"/>
      <c r="AD18" s="525"/>
      <c r="AE18" s="524"/>
      <c r="AF18" s="524"/>
      <c r="AG18" s="524"/>
      <c r="AH18" s="524"/>
      <c r="AI18" s="524"/>
      <c r="AJ18" s="524"/>
      <c r="AK18" s="525"/>
    </row>
    <row r="19" spans="2:37" ht="14.25" customHeight="1" x14ac:dyDescent="0.15">
      <c r="B19" s="530"/>
      <c r="C19" s="551" t="s">
        <v>101</v>
      </c>
      <c r="D19" s="552"/>
      <c r="E19" s="552"/>
      <c r="F19" s="552"/>
      <c r="G19" s="552"/>
      <c r="H19" s="552"/>
      <c r="I19" s="552"/>
      <c r="J19" s="552"/>
      <c r="K19" s="552"/>
      <c r="L19" s="553"/>
      <c r="M19" s="554" t="s">
        <v>102</v>
      </c>
      <c r="N19" s="555"/>
      <c r="O19" s="555"/>
      <c r="P19" s="555"/>
      <c r="Q19" s="556"/>
      <c r="R19" s="524"/>
      <c r="S19" s="524"/>
      <c r="T19" s="524"/>
      <c r="U19" s="524"/>
      <c r="V19" s="524"/>
      <c r="W19" s="524"/>
      <c r="X19" s="524"/>
      <c r="Y19" s="524"/>
      <c r="Z19" s="524"/>
      <c r="AA19" s="524"/>
      <c r="AB19" s="524"/>
      <c r="AC19" s="524"/>
      <c r="AD19" s="524"/>
      <c r="AE19" s="524"/>
      <c r="AF19" s="524"/>
      <c r="AG19" s="524"/>
      <c r="AH19" s="524"/>
      <c r="AI19" s="524"/>
      <c r="AJ19" s="524"/>
      <c r="AK19" s="525"/>
    </row>
    <row r="20" spans="2:37" ht="20.25" customHeight="1" x14ac:dyDescent="0.15">
      <c r="B20" s="530"/>
      <c r="C20" s="562" t="s">
        <v>103</v>
      </c>
      <c r="D20" s="563"/>
      <c r="E20" s="563"/>
      <c r="F20" s="563"/>
      <c r="G20" s="563"/>
      <c r="H20" s="563"/>
      <c r="I20" s="563"/>
      <c r="J20" s="563"/>
      <c r="K20" s="563"/>
      <c r="L20" s="564"/>
      <c r="M20" s="524" t="s">
        <v>306</v>
      </c>
      <c r="N20" s="524"/>
      <c r="O20" s="524"/>
      <c r="P20" s="524"/>
      <c r="Q20" s="525"/>
      <c r="R20" s="526"/>
      <c r="S20" s="527"/>
      <c r="T20" s="527"/>
      <c r="U20" s="527"/>
      <c r="V20" s="527"/>
      <c r="W20" s="527"/>
      <c r="X20" s="527"/>
      <c r="Y20" s="527"/>
      <c r="Z20" s="523" t="s">
        <v>307</v>
      </c>
      <c r="AA20" s="524"/>
      <c r="AB20" s="524"/>
      <c r="AC20" s="524"/>
      <c r="AD20" s="525"/>
      <c r="AE20" s="524"/>
      <c r="AF20" s="524"/>
      <c r="AG20" s="524"/>
      <c r="AH20" s="524"/>
      <c r="AI20" s="524"/>
      <c r="AJ20" s="524"/>
      <c r="AK20" s="525"/>
    </row>
    <row r="21" spans="2:37" ht="13.5" customHeight="1" x14ac:dyDescent="0.15">
      <c r="B21" s="530"/>
      <c r="C21" s="532" t="s">
        <v>104</v>
      </c>
      <c r="D21" s="533"/>
      <c r="E21" s="533"/>
      <c r="F21" s="533"/>
      <c r="G21" s="533"/>
      <c r="H21" s="533"/>
      <c r="I21" s="533"/>
      <c r="J21" s="533"/>
      <c r="K21" s="533"/>
      <c r="L21" s="542"/>
      <c r="M21" s="546" t="s">
        <v>308</v>
      </c>
      <c r="N21" s="546"/>
      <c r="O21" s="546"/>
      <c r="P21" s="546"/>
      <c r="Q21" s="546"/>
      <c r="R21" s="546"/>
      <c r="S21" s="546"/>
      <c r="T21" s="70" t="s">
        <v>111</v>
      </c>
      <c r="U21" s="546"/>
      <c r="V21" s="546"/>
      <c r="W21" s="546"/>
      <c r="X21" s="70" t="s">
        <v>309</v>
      </c>
      <c r="Y21" s="546"/>
      <c r="Z21" s="546"/>
      <c r="AA21" s="546"/>
      <c r="AB21" s="546"/>
      <c r="AC21" s="546"/>
      <c r="AD21" s="546"/>
      <c r="AE21" s="546"/>
      <c r="AF21" s="546"/>
      <c r="AG21" s="546"/>
      <c r="AH21" s="546"/>
      <c r="AI21" s="546"/>
      <c r="AJ21" s="546"/>
      <c r="AK21" s="547"/>
    </row>
    <row r="22" spans="2:37" ht="14.25" customHeight="1" x14ac:dyDescent="0.15">
      <c r="B22" s="530"/>
      <c r="C22" s="543"/>
      <c r="D22" s="544"/>
      <c r="E22" s="544"/>
      <c r="F22" s="544"/>
      <c r="G22" s="544"/>
      <c r="H22" s="544"/>
      <c r="I22" s="544"/>
      <c r="J22" s="544"/>
      <c r="K22" s="544"/>
      <c r="L22" s="545"/>
      <c r="M22" s="557" t="s">
        <v>310</v>
      </c>
      <c r="N22" s="558"/>
      <c r="O22" s="558"/>
      <c r="P22" s="558"/>
      <c r="Q22" s="558" t="s">
        <v>302</v>
      </c>
      <c r="R22" s="558"/>
      <c r="S22" s="558"/>
      <c r="T22" s="558"/>
      <c r="U22" s="558"/>
      <c r="V22" s="558"/>
      <c r="W22" s="558"/>
      <c r="X22" s="558" t="s">
        <v>303</v>
      </c>
      <c r="Y22" s="558"/>
      <c r="Z22" s="558"/>
      <c r="AA22" s="558"/>
      <c r="AB22" s="558"/>
      <c r="AC22" s="558"/>
      <c r="AD22" s="558"/>
      <c r="AE22" s="558"/>
      <c r="AF22" s="558"/>
      <c r="AG22" s="558"/>
      <c r="AH22" s="558"/>
      <c r="AI22" s="558"/>
      <c r="AJ22" s="558"/>
      <c r="AK22" s="559"/>
    </row>
    <row r="23" spans="2:37" x14ac:dyDescent="0.15">
      <c r="B23" s="531"/>
      <c r="C23" s="537"/>
      <c r="D23" s="538"/>
      <c r="E23" s="538"/>
      <c r="F23" s="538"/>
      <c r="G23" s="538"/>
      <c r="H23" s="538"/>
      <c r="I23" s="538"/>
      <c r="J23" s="538"/>
      <c r="K23" s="538"/>
      <c r="L23" s="539"/>
      <c r="M23" s="560"/>
      <c r="N23" s="560"/>
      <c r="O23" s="560"/>
      <c r="P23" s="560"/>
      <c r="Q23" s="560"/>
      <c r="R23" s="560"/>
      <c r="S23" s="560"/>
      <c r="T23" s="560"/>
      <c r="U23" s="560"/>
      <c r="V23" s="560"/>
      <c r="W23" s="560"/>
      <c r="X23" s="560"/>
      <c r="Y23" s="560"/>
      <c r="Z23" s="560"/>
      <c r="AA23" s="560"/>
      <c r="AB23" s="560"/>
      <c r="AC23" s="560"/>
      <c r="AD23" s="560"/>
      <c r="AE23" s="560"/>
      <c r="AF23" s="560"/>
      <c r="AG23" s="560"/>
      <c r="AH23" s="560"/>
      <c r="AI23" s="560"/>
      <c r="AJ23" s="560"/>
      <c r="AK23" s="561"/>
    </row>
    <row r="24" spans="2:37" ht="13.5" customHeight="1" x14ac:dyDescent="0.15">
      <c r="B24" s="565" t="s">
        <v>259</v>
      </c>
      <c r="C24" s="532" t="s">
        <v>311</v>
      </c>
      <c r="D24" s="533"/>
      <c r="E24" s="533"/>
      <c r="F24" s="533"/>
      <c r="G24" s="533"/>
      <c r="H24" s="533"/>
      <c r="I24" s="533"/>
      <c r="J24" s="533"/>
      <c r="K24" s="533"/>
      <c r="L24" s="542"/>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6"/>
    </row>
    <row r="25" spans="2:37" ht="20.25" customHeight="1" x14ac:dyDescent="0.15">
      <c r="B25" s="566"/>
      <c r="C25" s="537" t="s">
        <v>312</v>
      </c>
      <c r="D25" s="538"/>
      <c r="E25" s="538"/>
      <c r="F25" s="538"/>
      <c r="G25" s="538"/>
      <c r="H25" s="538"/>
      <c r="I25" s="538"/>
      <c r="J25" s="538"/>
      <c r="K25" s="538"/>
      <c r="L25" s="539"/>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1"/>
    </row>
    <row r="26" spans="2:37" ht="13.5" customHeight="1" x14ac:dyDescent="0.15">
      <c r="B26" s="566"/>
      <c r="C26" s="532" t="s">
        <v>105</v>
      </c>
      <c r="D26" s="533"/>
      <c r="E26" s="533"/>
      <c r="F26" s="533"/>
      <c r="G26" s="533"/>
      <c r="H26" s="533"/>
      <c r="I26" s="533"/>
      <c r="J26" s="533"/>
      <c r="K26" s="533"/>
      <c r="L26" s="542"/>
      <c r="M26" s="546" t="s">
        <v>313</v>
      </c>
      <c r="N26" s="546"/>
      <c r="O26" s="546"/>
      <c r="P26" s="546"/>
      <c r="Q26" s="546"/>
      <c r="R26" s="546"/>
      <c r="S26" s="546"/>
      <c r="T26" s="70" t="s">
        <v>111</v>
      </c>
      <c r="U26" s="546"/>
      <c r="V26" s="546"/>
      <c r="W26" s="546"/>
      <c r="X26" s="70" t="s">
        <v>314</v>
      </c>
      <c r="Y26" s="546"/>
      <c r="Z26" s="546"/>
      <c r="AA26" s="546"/>
      <c r="AB26" s="546"/>
      <c r="AC26" s="546"/>
      <c r="AD26" s="546"/>
      <c r="AE26" s="546"/>
      <c r="AF26" s="546"/>
      <c r="AG26" s="546"/>
      <c r="AH26" s="546"/>
      <c r="AI26" s="546"/>
      <c r="AJ26" s="546"/>
      <c r="AK26" s="547"/>
    </row>
    <row r="27" spans="2:37" ht="20.25" customHeight="1" x14ac:dyDescent="0.15">
      <c r="B27" s="566"/>
      <c r="C27" s="543"/>
      <c r="D27" s="544"/>
      <c r="E27" s="544"/>
      <c r="F27" s="544"/>
      <c r="G27" s="544"/>
      <c r="H27" s="544"/>
      <c r="I27" s="544"/>
      <c r="J27" s="544"/>
      <c r="K27" s="544"/>
      <c r="L27" s="545"/>
      <c r="M27" s="557" t="s">
        <v>315</v>
      </c>
      <c r="N27" s="558"/>
      <c r="O27" s="558"/>
      <c r="P27" s="558"/>
      <c r="Q27" s="558" t="s">
        <v>302</v>
      </c>
      <c r="R27" s="558"/>
      <c r="S27" s="558"/>
      <c r="T27" s="558"/>
      <c r="U27" s="558"/>
      <c r="V27" s="558"/>
      <c r="W27" s="558"/>
      <c r="X27" s="558" t="s">
        <v>303</v>
      </c>
      <c r="Y27" s="558"/>
      <c r="Z27" s="558"/>
      <c r="AA27" s="558"/>
      <c r="AB27" s="558"/>
      <c r="AC27" s="558"/>
      <c r="AD27" s="558"/>
      <c r="AE27" s="558"/>
      <c r="AF27" s="558"/>
      <c r="AG27" s="558"/>
      <c r="AH27" s="558"/>
      <c r="AI27" s="558"/>
      <c r="AJ27" s="558"/>
      <c r="AK27" s="559"/>
    </row>
    <row r="28" spans="2:37" ht="20.25" customHeight="1" x14ac:dyDescent="0.15">
      <c r="B28" s="566"/>
      <c r="C28" s="537"/>
      <c r="D28" s="538"/>
      <c r="E28" s="538"/>
      <c r="F28" s="538"/>
      <c r="G28" s="538"/>
      <c r="H28" s="538"/>
      <c r="I28" s="538"/>
      <c r="J28" s="538"/>
      <c r="K28" s="538"/>
      <c r="L28" s="539"/>
      <c r="M28" s="560"/>
      <c r="N28" s="560"/>
      <c r="O28" s="560"/>
      <c r="P28" s="560"/>
      <c r="Q28" s="560"/>
      <c r="R28" s="560"/>
      <c r="S28" s="560"/>
      <c r="T28" s="560"/>
      <c r="U28" s="560"/>
      <c r="V28" s="560"/>
      <c r="W28" s="560"/>
      <c r="X28" s="560"/>
      <c r="Y28" s="560"/>
      <c r="Z28" s="560"/>
      <c r="AA28" s="560"/>
      <c r="AB28" s="560"/>
      <c r="AC28" s="560"/>
      <c r="AD28" s="560"/>
      <c r="AE28" s="560"/>
      <c r="AF28" s="560"/>
      <c r="AG28" s="560"/>
      <c r="AH28" s="560"/>
      <c r="AI28" s="560"/>
      <c r="AJ28" s="560"/>
      <c r="AK28" s="561"/>
    </row>
    <row r="29" spans="2:37" ht="14.25" customHeight="1" x14ac:dyDescent="0.15">
      <c r="B29" s="566"/>
      <c r="C29" s="548" t="s">
        <v>98</v>
      </c>
      <c r="D29" s="549"/>
      <c r="E29" s="549"/>
      <c r="F29" s="549"/>
      <c r="G29" s="549"/>
      <c r="H29" s="549"/>
      <c r="I29" s="549"/>
      <c r="J29" s="549"/>
      <c r="K29" s="549"/>
      <c r="L29" s="550"/>
      <c r="M29" s="524" t="s">
        <v>99</v>
      </c>
      <c r="N29" s="524"/>
      <c r="O29" s="524"/>
      <c r="P29" s="524"/>
      <c r="Q29" s="525"/>
      <c r="R29" s="526"/>
      <c r="S29" s="527"/>
      <c r="T29" s="527"/>
      <c r="U29" s="527"/>
      <c r="V29" s="527"/>
      <c r="W29" s="527"/>
      <c r="X29" s="527"/>
      <c r="Y29" s="527"/>
      <c r="Z29" s="523" t="s">
        <v>100</v>
      </c>
      <c r="AA29" s="524"/>
      <c r="AB29" s="524"/>
      <c r="AC29" s="524"/>
      <c r="AD29" s="525"/>
      <c r="AE29" s="524"/>
      <c r="AF29" s="524"/>
      <c r="AG29" s="524"/>
      <c r="AH29" s="524"/>
      <c r="AI29" s="524"/>
      <c r="AJ29" s="524"/>
      <c r="AK29" s="525"/>
    </row>
    <row r="30" spans="2:37" ht="13.5" customHeight="1" x14ac:dyDescent="0.15">
      <c r="B30" s="566"/>
      <c r="C30" s="568" t="s">
        <v>108</v>
      </c>
      <c r="D30" s="569"/>
      <c r="E30" s="569"/>
      <c r="F30" s="569"/>
      <c r="G30" s="569"/>
      <c r="H30" s="569"/>
      <c r="I30" s="569"/>
      <c r="J30" s="569"/>
      <c r="K30" s="569"/>
      <c r="L30" s="570"/>
      <c r="M30" s="546" t="s">
        <v>106</v>
      </c>
      <c r="N30" s="546"/>
      <c r="O30" s="546"/>
      <c r="P30" s="546"/>
      <c r="Q30" s="546"/>
      <c r="R30" s="546"/>
      <c r="S30" s="546"/>
      <c r="T30" s="70" t="s">
        <v>111</v>
      </c>
      <c r="U30" s="546"/>
      <c r="V30" s="546"/>
      <c r="W30" s="546"/>
      <c r="X30" s="70" t="s">
        <v>107</v>
      </c>
      <c r="Y30" s="546"/>
      <c r="Z30" s="546"/>
      <c r="AA30" s="546"/>
      <c r="AB30" s="546"/>
      <c r="AC30" s="546"/>
      <c r="AD30" s="546"/>
      <c r="AE30" s="546"/>
      <c r="AF30" s="546"/>
      <c r="AG30" s="546"/>
      <c r="AH30" s="546"/>
      <c r="AI30" s="546"/>
      <c r="AJ30" s="546"/>
      <c r="AK30" s="547"/>
    </row>
    <row r="31" spans="2:37" ht="14.25" customHeight="1" x14ac:dyDescent="0.15">
      <c r="B31" s="566"/>
      <c r="C31" s="571"/>
      <c r="D31" s="572"/>
      <c r="E31" s="572"/>
      <c r="F31" s="572"/>
      <c r="G31" s="572"/>
      <c r="H31" s="572"/>
      <c r="I31" s="572"/>
      <c r="J31" s="572"/>
      <c r="K31" s="572"/>
      <c r="L31" s="573"/>
      <c r="M31" s="557" t="s">
        <v>258</v>
      </c>
      <c r="N31" s="558"/>
      <c r="O31" s="558"/>
      <c r="P31" s="558"/>
      <c r="Q31" s="558" t="s">
        <v>302</v>
      </c>
      <c r="R31" s="558"/>
      <c r="S31" s="558"/>
      <c r="T31" s="558"/>
      <c r="U31" s="558"/>
      <c r="V31" s="558"/>
      <c r="W31" s="558"/>
      <c r="X31" s="558" t="s">
        <v>303</v>
      </c>
      <c r="Y31" s="558"/>
      <c r="Z31" s="558"/>
      <c r="AA31" s="558"/>
      <c r="AB31" s="558"/>
      <c r="AC31" s="558"/>
      <c r="AD31" s="558"/>
      <c r="AE31" s="558"/>
      <c r="AF31" s="558"/>
      <c r="AG31" s="558"/>
      <c r="AH31" s="558"/>
      <c r="AI31" s="558"/>
      <c r="AJ31" s="558"/>
      <c r="AK31" s="559"/>
    </row>
    <row r="32" spans="2:37" x14ac:dyDescent="0.15">
      <c r="B32" s="566"/>
      <c r="C32" s="574"/>
      <c r="D32" s="575"/>
      <c r="E32" s="575"/>
      <c r="F32" s="575"/>
      <c r="G32" s="575"/>
      <c r="H32" s="575"/>
      <c r="I32" s="575"/>
      <c r="J32" s="575"/>
      <c r="K32" s="575"/>
      <c r="L32" s="576"/>
      <c r="M32" s="560"/>
      <c r="N32" s="560"/>
      <c r="O32" s="560"/>
      <c r="P32" s="560"/>
      <c r="Q32" s="560"/>
      <c r="R32" s="560"/>
      <c r="S32" s="560"/>
      <c r="T32" s="560"/>
      <c r="U32" s="560"/>
      <c r="V32" s="560"/>
      <c r="W32" s="560"/>
      <c r="X32" s="560"/>
      <c r="Y32" s="560"/>
      <c r="Z32" s="560"/>
      <c r="AA32" s="560"/>
      <c r="AB32" s="560"/>
      <c r="AC32" s="560"/>
      <c r="AD32" s="560"/>
      <c r="AE32" s="560"/>
      <c r="AF32" s="560"/>
      <c r="AG32" s="560"/>
      <c r="AH32" s="560"/>
      <c r="AI32" s="560"/>
      <c r="AJ32" s="560"/>
      <c r="AK32" s="561"/>
    </row>
    <row r="33" spans="1:37" ht="14.25" customHeight="1" x14ac:dyDescent="0.15">
      <c r="B33" s="566"/>
      <c r="C33" s="548" t="s">
        <v>98</v>
      </c>
      <c r="D33" s="549"/>
      <c r="E33" s="549"/>
      <c r="F33" s="549"/>
      <c r="G33" s="549"/>
      <c r="H33" s="549"/>
      <c r="I33" s="549"/>
      <c r="J33" s="549"/>
      <c r="K33" s="549"/>
      <c r="L33" s="550"/>
      <c r="M33" s="524" t="s">
        <v>99</v>
      </c>
      <c r="N33" s="524"/>
      <c r="O33" s="524"/>
      <c r="P33" s="524"/>
      <c r="Q33" s="525"/>
      <c r="R33" s="526"/>
      <c r="S33" s="527"/>
      <c r="T33" s="527"/>
      <c r="U33" s="527"/>
      <c r="V33" s="527"/>
      <c r="W33" s="527"/>
      <c r="X33" s="527"/>
      <c r="Y33" s="527"/>
      <c r="Z33" s="523" t="s">
        <v>100</v>
      </c>
      <c r="AA33" s="524"/>
      <c r="AB33" s="524"/>
      <c r="AC33" s="524"/>
      <c r="AD33" s="525"/>
      <c r="AE33" s="524"/>
      <c r="AF33" s="524"/>
      <c r="AG33" s="524"/>
      <c r="AH33" s="524"/>
      <c r="AI33" s="524"/>
      <c r="AJ33" s="524"/>
      <c r="AK33" s="525"/>
    </row>
    <row r="34" spans="1:37" ht="20.25" customHeight="1" x14ac:dyDescent="0.15">
      <c r="B34" s="566"/>
      <c r="C34" s="548" t="s">
        <v>109</v>
      </c>
      <c r="D34" s="549"/>
      <c r="E34" s="549"/>
      <c r="F34" s="549"/>
      <c r="G34" s="549"/>
      <c r="H34" s="549"/>
      <c r="I34" s="549"/>
      <c r="J34" s="549"/>
      <c r="K34" s="549"/>
      <c r="L34" s="550"/>
      <c r="M34" s="563"/>
      <c r="N34" s="563"/>
      <c r="O34" s="563"/>
      <c r="P34" s="563"/>
      <c r="Q34" s="563"/>
      <c r="R34" s="563"/>
      <c r="S34" s="563"/>
      <c r="T34" s="563"/>
      <c r="U34" s="563"/>
      <c r="V34" s="563"/>
      <c r="W34" s="563"/>
      <c r="X34" s="563"/>
      <c r="Y34" s="563"/>
      <c r="Z34" s="563"/>
      <c r="AA34" s="563"/>
      <c r="AB34" s="563"/>
      <c r="AC34" s="563"/>
      <c r="AD34" s="563"/>
      <c r="AE34" s="563"/>
      <c r="AF34" s="563"/>
      <c r="AG34" s="563"/>
      <c r="AH34" s="563"/>
      <c r="AI34" s="563"/>
      <c r="AJ34" s="563"/>
      <c r="AK34" s="564"/>
    </row>
    <row r="35" spans="1:37" ht="13.5" customHeight="1" x14ac:dyDescent="0.15">
      <c r="B35" s="566"/>
      <c r="C35" s="532" t="s">
        <v>110</v>
      </c>
      <c r="D35" s="533"/>
      <c r="E35" s="533"/>
      <c r="F35" s="533"/>
      <c r="G35" s="533"/>
      <c r="H35" s="533"/>
      <c r="I35" s="533"/>
      <c r="J35" s="533"/>
      <c r="K35" s="533"/>
      <c r="L35" s="542"/>
      <c r="M35" s="546" t="s">
        <v>106</v>
      </c>
      <c r="N35" s="546"/>
      <c r="O35" s="546"/>
      <c r="P35" s="546"/>
      <c r="Q35" s="546"/>
      <c r="R35" s="546"/>
      <c r="S35" s="546"/>
      <c r="T35" s="70" t="s">
        <v>111</v>
      </c>
      <c r="U35" s="546"/>
      <c r="V35" s="546"/>
      <c r="W35" s="546"/>
      <c r="X35" s="70" t="s">
        <v>107</v>
      </c>
      <c r="Y35" s="546"/>
      <c r="Z35" s="546"/>
      <c r="AA35" s="546"/>
      <c r="AB35" s="546"/>
      <c r="AC35" s="546"/>
      <c r="AD35" s="546"/>
      <c r="AE35" s="546"/>
      <c r="AF35" s="546"/>
      <c r="AG35" s="546"/>
      <c r="AH35" s="546"/>
      <c r="AI35" s="546"/>
      <c r="AJ35" s="546"/>
      <c r="AK35" s="547"/>
    </row>
    <row r="36" spans="1:37" ht="14.25" customHeight="1" x14ac:dyDescent="0.15">
      <c r="B36" s="566"/>
      <c r="C36" s="543"/>
      <c r="D36" s="544"/>
      <c r="E36" s="544"/>
      <c r="F36" s="544"/>
      <c r="G36" s="544"/>
      <c r="H36" s="544"/>
      <c r="I36" s="544"/>
      <c r="J36" s="544"/>
      <c r="K36" s="544"/>
      <c r="L36" s="545"/>
      <c r="M36" s="557" t="s">
        <v>258</v>
      </c>
      <c r="N36" s="558"/>
      <c r="O36" s="558"/>
      <c r="P36" s="558"/>
      <c r="Q36" s="558" t="s">
        <v>302</v>
      </c>
      <c r="R36" s="558"/>
      <c r="S36" s="558"/>
      <c r="T36" s="558"/>
      <c r="U36" s="558"/>
      <c r="V36" s="558"/>
      <c r="W36" s="558"/>
      <c r="X36" s="558" t="s">
        <v>303</v>
      </c>
      <c r="Y36" s="558"/>
      <c r="Z36" s="558"/>
      <c r="AA36" s="558"/>
      <c r="AB36" s="558"/>
      <c r="AC36" s="558"/>
      <c r="AD36" s="558"/>
      <c r="AE36" s="558"/>
      <c r="AF36" s="558"/>
      <c r="AG36" s="558"/>
      <c r="AH36" s="558"/>
      <c r="AI36" s="558"/>
      <c r="AJ36" s="558"/>
      <c r="AK36" s="559"/>
    </row>
    <row r="37" spans="1:37" x14ac:dyDescent="0.15">
      <c r="B37" s="567"/>
      <c r="C37" s="537"/>
      <c r="D37" s="538"/>
      <c r="E37" s="538"/>
      <c r="F37" s="538"/>
      <c r="G37" s="538"/>
      <c r="H37" s="538"/>
      <c r="I37" s="538"/>
      <c r="J37" s="538"/>
      <c r="K37" s="538"/>
      <c r="L37" s="539"/>
      <c r="M37" s="560"/>
      <c r="N37" s="560"/>
      <c r="O37" s="577"/>
      <c r="P37" s="577"/>
      <c r="Q37" s="577"/>
      <c r="R37" s="560"/>
      <c r="S37" s="560"/>
      <c r="T37" s="560"/>
      <c r="U37" s="560"/>
      <c r="V37" s="560"/>
      <c r="W37" s="560"/>
      <c r="X37" s="560"/>
      <c r="Y37" s="560"/>
      <c r="Z37" s="560"/>
      <c r="AA37" s="560"/>
      <c r="AB37" s="560"/>
      <c r="AC37" s="560"/>
      <c r="AD37" s="560"/>
      <c r="AE37" s="577"/>
      <c r="AF37" s="577"/>
      <c r="AG37" s="577"/>
      <c r="AH37" s="577"/>
      <c r="AI37" s="560"/>
      <c r="AJ37" s="560"/>
      <c r="AK37" s="561"/>
    </row>
    <row r="38" spans="1:37" ht="13.5" customHeight="1" x14ac:dyDescent="0.15">
      <c r="B38" s="578" t="s">
        <v>112</v>
      </c>
      <c r="C38" s="579" t="s">
        <v>260</v>
      </c>
      <c r="D38" s="580"/>
      <c r="E38" s="580"/>
      <c r="F38" s="580"/>
      <c r="G38" s="580"/>
      <c r="H38" s="580"/>
      <c r="I38" s="580"/>
      <c r="J38" s="580"/>
      <c r="K38" s="580"/>
      <c r="L38" s="580"/>
      <c r="M38" s="583" t="s">
        <v>113</v>
      </c>
      <c r="N38" s="555"/>
      <c r="O38" s="586" t="s">
        <v>316</v>
      </c>
      <c r="P38" s="587"/>
      <c r="Q38" s="588"/>
      <c r="R38" s="527" t="s">
        <v>114</v>
      </c>
      <c r="S38" s="527"/>
      <c r="T38" s="527"/>
      <c r="U38" s="527"/>
      <c r="V38" s="527"/>
      <c r="W38" s="527"/>
      <c r="X38" s="527"/>
      <c r="Y38" s="527"/>
      <c r="Z38" s="528"/>
      <c r="AA38" s="586" t="s">
        <v>317</v>
      </c>
      <c r="AB38" s="587"/>
      <c r="AC38" s="587"/>
      <c r="AD38" s="587"/>
      <c r="AE38" s="594" t="s">
        <v>115</v>
      </c>
      <c r="AF38" s="587"/>
      <c r="AG38" s="587"/>
      <c r="AH38" s="588"/>
      <c r="AI38" s="595" t="s">
        <v>116</v>
      </c>
      <c r="AJ38" s="595"/>
      <c r="AK38" s="596"/>
    </row>
    <row r="39" spans="1:37" ht="14.25" customHeight="1" x14ac:dyDescent="0.15">
      <c r="A39" s="72"/>
      <c r="B39" s="566"/>
      <c r="C39" s="581"/>
      <c r="D39" s="582"/>
      <c r="E39" s="582"/>
      <c r="F39" s="582"/>
      <c r="G39" s="582"/>
      <c r="H39" s="582"/>
      <c r="I39" s="582"/>
      <c r="J39" s="582"/>
      <c r="K39" s="582"/>
      <c r="L39" s="582"/>
      <c r="M39" s="584"/>
      <c r="N39" s="585"/>
      <c r="O39" s="589"/>
      <c r="P39" s="590"/>
      <c r="Q39" s="591"/>
      <c r="R39" s="592"/>
      <c r="S39" s="592"/>
      <c r="T39" s="592"/>
      <c r="U39" s="592"/>
      <c r="V39" s="592"/>
      <c r="W39" s="592"/>
      <c r="X39" s="592"/>
      <c r="Y39" s="592"/>
      <c r="Z39" s="593"/>
      <c r="AA39" s="589"/>
      <c r="AB39" s="590"/>
      <c r="AC39" s="590"/>
      <c r="AD39" s="590"/>
      <c r="AE39" s="597" t="s">
        <v>117</v>
      </c>
      <c r="AF39" s="598"/>
      <c r="AG39" s="598"/>
      <c r="AH39" s="599"/>
      <c r="AI39" s="598" t="s">
        <v>118</v>
      </c>
      <c r="AJ39" s="598"/>
      <c r="AK39" s="599"/>
    </row>
    <row r="40" spans="1:37" ht="14.25" customHeight="1" x14ac:dyDescent="0.15">
      <c r="B40" s="566"/>
      <c r="C40" s="530" t="s">
        <v>261</v>
      </c>
      <c r="D40" s="73"/>
      <c r="E40" s="600" t="s">
        <v>119</v>
      </c>
      <c r="F40" s="600"/>
      <c r="G40" s="600"/>
      <c r="H40" s="600"/>
      <c r="I40" s="600"/>
      <c r="J40" s="600"/>
      <c r="K40" s="600"/>
      <c r="L40" s="600"/>
      <c r="M40" s="583"/>
      <c r="N40" s="601"/>
      <c r="O40" s="597"/>
      <c r="P40" s="598"/>
      <c r="Q40" s="599"/>
      <c r="R40" s="20" t="s">
        <v>10</v>
      </c>
      <c r="S40" s="602" t="s">
        <v>120</v>
      </c>
      <c r="T40" s="602"/>
      <c r="U40" s="21" t="s">
        <v>10</v>
      </c>
      <c r="V40" s="602" t="s">
        <v>123</v>
      </c>
      <c r="W40" s="602"/>
      <c r="X40" s="21" t="s">
        <v>10</v>
      </c>
      <c r="Y40" s="602" t="s">
        <v>124</v>
      </c>
      <c r="Z40" s="603"/>
      <c r="AA40" s="604"/>
      <c r="AB40" s="605"/>
      <c r="AC40" s="605"/>
      <c r="AD40" s="606"/>
      <c r="AE40" s="607"/>
      <c r="AF40" s="608"/>
      <c r="AG40" s="608"/>
      <c r="AH40" s="609"/>
      <c r="AI40" s="20" t="s">
        <v>10</v>
      </c>
      <c r="AJ40" s="602" t="s">
        <v>121</v>
      </c>
      <c r="AK40" s="603"/>
    </row>
    <row r="41" spans="1:37" ht="14.25" customHeight="1" x14ac:dyDescent="0.15">
      <c r="B41" s="566"/>
      <c r="C41" s="530"/>
      <c r="D41" s="73"/>
      <c r="E41" s="600" t="s">
        <v>122</v>
      </c>
      <c r="F41" s="610"/>
      <c r="G41" s="610"/>
      <c r="H41" s="610"/>
      <c r="I41" s="610"/>
      <c r="J41" s="610"/>
      <c r="K41" s="610"/>
      <c r="L41" s="610"/>
      <c r="M41" s="583"/>
      <c r="N41" s="601"/>
      <c r="O41" s="611"/>
      <c r="P41" s="612"/>
      <c r="Q41" s="613"/>
      <c r="R41" s="20" t="s">
        <v>10</v>
      </c>
      <c r="S41" s="602" t="s">
        <v>120</v>
      </c>
      <c r="T41" s="602"/>
      <c r="U41" s="21" t="s">
        <v>10</v>
      </c>
      <c r="V41" s="602" t="s">
        <v>123</v>
      </c>
      <c r="W41" s="602"/>
      <c r="X41" s="21" t="s">
        <v>10</v>
      </c>
      <c r="Y41" s="602" t="s">
        <v>124</v>
      </c>
      <c r="Z41" s="603"/>
      <c r="AA41" s="604"/>
      <c r="AB41" s="605"/>
      <c r="AC41" s="605"/>
      <c r="AD41" s="606"/>
      <c r="AE41" s="604"/>
      <c r="AF41" s="605"/>
      <c r="AG41" s="605"/>
      <c r="AH41" s="606"/>
      <c r="AI41" s="20" t="s">
        <v>10</v>
      </c>
      <c r="AJ41" s="602" t="s">
        <v>121</v>
      </c>
      <c r="AK41" s="603"/>
    </row>
    <row r="42" spans="1:37" ht="14.25" customHeight="1" x14ac:dyDescent="0.15">
      <c r="B42" s="566"/>
      <c r="C42" s="530"/>
      <c r="D42" s="73"/>
      <c r="E42" s="600" t="s">
        <v>125</v>
      </c>
      <c r="F42" s="610"/>
      <c r="G42" s="610"/>
      <c r="H42" s="610"/>
      <c r="I42" s="610"/>
      <c r="J42" s="610"/>
      <c r="K42" s="610"/>
      <c r="L42" s="610"/>
      <c r="M42" s="583"/>
      <c r="N42" s="601"/>
      <c r="O42" s="611"/>
      <c r="P42" s="612"/>
      <c r="Q42" s="613"/>
      <c r="R42" s="20" t="s">
        <v>10</v>
      </c>
      <c r="S42" s="602" t="s">
        <v>120</v>
      </c>
      <c r="T42" s="602"/>
      <c r="U42" s="21" t="s">
        <v>10</v>
      </c>
      <c r="V42" s="602" t="s">
        <v>123</v>
      </c>
      <c r="W42" s="602"/>
      <c r="X42" s="21" t="s">
        <v>10</v>
      </c>
      <c r="Y42" s="602" t="s">
        <v>124</v>
      </c>
      <c r="Z42" s="603"/>
      <c r="AA42" s="604"/>
      <c r="AB42" s="605"/>
      <c r="AC42" s="605"/>
      <c r="AD42" s="606"/>
      <c r="AE42" s="604"/>
      <c r="AF42" s="605"/>
      <c r="AG42" s="605"/>
      <c r="AH42" s="606"/>
      <c r="AI42" s="20" t="s">
        <v>10</v>
      </c>
      <c r="AJ42" s="602" t="s">
        <v>121</v>
      </c>
      <c r="AK42" s="603"/>
    </row>
    <row r="43" spans="1:37" ht="14.25" customHeight="1" x14ac:dyDescent="0.15">
      <c r="B43" s="566"/>
      <c r="C43" s="530"/>
      <c r="D43" s="73"/>
      <c r="E43" s="600" t="s">
        <v>126</v>
      </c>
      <c r="F43" s="610"/>
      <c r="G43" s="610"/>
      <c r="H43" s="610"/>
      <c r="I43" s="610"/>
      <c r="J43" s="610"/>
      <c r="K43" s="610"/>
      <c r="L43" s="610"/>
      <c r="M43" s="583"/>
      <c r="N43" s="601"/>
      <c r="O43" s="611"/>
      <c r="P43" s="612"/>
      <c r="Q43" s="613"/>
      <c r="R43" s="20" t="s">
        <v>10</v>
      </c>
      <c r="S43" s="602" t="s">
        <v>120</v>
      </c>
      <c r="T43" s="602"/>
      <c r="U43" s="21" t="s">
        <v>10</v>
      </c>
      <c r="V43" s="602" t="s">
        <v>123</v>
      </c>
      <c r="W43" s="602"/>
      <c r="X43" s="21" t="s">
        <v>10</v>
      </c>
      <c r="Y43" s="602" t="s">
        <v>124</v>
      </c>
      <c r="Z43" s="603"/>
      <c r="AA43" s="604"/>
      <c r="AB43" s="605"/>
      <c r="AC43" s="605"/>
      <c r="AD43" s="606"/>
      <c r="AE43" s="604"/>
      <c r="AF43" s="605"/>
      <c r="AG43" s="605"/>
      <c r="AH43" s="606"/>
      <c r="AI43" s="20" t="s">
        <v>10</v>
      </c>
      <c r="AJ43" s="602" t="s">
        <v>121</v>
      </c>
      <c r="AK43" s="603"/>
    </row>
    <row r="44" spans="1:37" ht="14.25" customHeight="1" x14ac:dyDescent="0.15">
      <c r="B44" s="566"/>
      <c r="C44" s="530"/>
      <c r="D44" s="73"/>
      <c r="E44" s="600" t="s">
        <v>127</v>
      </c>
      <c r="F44" s="610"/>
      <c r="G44" s="610"/>
      <c r="H44" s="610"/>
      <c r="I44" s="610"/>
      <c r="J44" s="610"/>
      <c r="K44" s="610"/>
      <c r="L44" s="610"/>
      <c r="M44" s="583"/>
      <c r="N44" s="601"/>
      <c r="O44" s="611"/>
      <c r="P44" s="612"/>
      <c r="Q44" s="613"/>
      <c r="R44" s="20" t="s">
        <v>10</v>
      </c>
      <c r="S44" s="602" t="s">
        <v>120</v>
      </c>
      <c r="T44" s="602"/>
      <c r="U44" s="21" t="s">
        <v>10</v>
      </c>
      <c r="V44" s="602" t="s">
        <v>123</v>
      </c>
      <c r="W44" s="602"/>
      <c r="X44" s="21" t="s">
        <v>10</v>
      </c>
      <c r="Y44" s="602" t="s">
        <v>124</v>
      </c>
      <c r="Z44" s="603"/>
      <c r="AA44" s="604"/>
      <c r="AB44" s="605"/>
      <c r="AC44" s="605"/>
      <c r="AD44" s="606"/>
      <c r="AE44" s="604"/>
      <c r="AF44" s="605"/>
      <c r="AG44" s="605"/>
      <c r="AH44" s="606"/>
      <c r="AI44" s="20" t="s">
        <v>10</v>
      </c>
      <c r="AJ44" s="602" t="s">
        <v>121</v>
      </c>
      <c r="AK44" s="603"/>
    </row>
    <row r="45" spans="1:37" ht="14.25" customHeight="1" x14ac:dyDescent="0.15">
      <c r="B45" s="566"/>
      <c r="C45" s="530"/>
      <c r="D45" s="73"/>
      <c r="E45" s="614" t="s">
        <v>128</v>
      </c>
      <c r="F45" s="615"/>
      <c r="G45" s="615"/>
      <c r="H45" s="615"/>
      <c r="I45" s="615"/>
      <c r="J45" s="615"/>
      <c r="K45" s="615"/>
      <c r="L45" s="615"/>
      <c r="M45" s="583"/>
      <c r="N45" s="601"/>
      <c r="O45" s="611"/>
      <c r="P45" s="612"/>
      <c r="Q45" s="613"/>
      <c r="R45" s="20" t="s">
        <v>10</v>
      </c>
      <c r="S45" s="602" t="s">
        <v>120</v>
      </c>
      <c r="T45" s="602"/>
      <c r="U45" s="21" t="s">
        <v>10</v>
      </c>
      <c r="V45" s="602" t="s">
        <v>123</v>
      </c>
      <c r="W45" s="602"/>
      <c r="X45" s="21" t="s">
        <v>10</v>
      </c>
      <c r="Y45" s="602" t="s">
        <v>124</v>
      </c>
      <c r="Z45" s="603"/>
      <c r="AA45" s="604"/>
      <c r="AB45" s="605"/>
      <c r="AC45" s="605"/>
      <c r="AD45" s="606"/>
      <c r="AE45" s="604"/>
      <c r="AF45" s="605"/>
      <c r="AG45" s="605"/>
      <c r="AH45" s="606"/>
      <c r="AI45" s="20" t="s">
        <v>10</v>
      </c>
      <c r="AJ45" s="602" t="s">
        <v>121</v>
      </c>
      <c r="AK45" s="603"/>
    </row>
    <row r="46" spans="1:37" ht="14.25" customHeight="1" x14ac:dyDescent="0.15">
      <c r="B46" s="566"/>
      <c r="C46" s="530"/>
      <c r="D46" s="73"/>
      <c r="E46" s="616" t="s">
        <v>129</v>
      </c>
      <c r="F46" s="618"/>
      <c r="G46" s="618"/>
      <c r="H46" s="618"/>
      <c r="I46" s="618"/>
      <c r="J46" s="618"/>
      <c r="K46" s="618"/>
      <c r="L46" s="618"/>
      <c r="M46" s="583"/>
      <c r="N46" s="601"/>
      <c r="O46" s="611"/>
      <c r="P46" s="612"/>
      <c r="Q46" s="613"/>
      <c r="R46" s="20" t="s">
        <v>10</v>
      </c>
      <c r="S46" s="602" t="s">
        <v>120</v>
      </c>
      <c r="T46" s="602"/>
      <c r="U46" s="21" t="s">
        <v>10</v>
      </c>
      <c r="V46" s="602" t="s">
        <v>123</v>
      </c>
      <c r="W46" s="602"/>
      <c r="X46" s="21" t="s">
        <v>10</v>
      </c>
      <c r="Y46" s="602" t="s">
        <v>124</v>
      </c>
      <c r="Z46" s="603"/>
      <c r="AA46" s="604"/>
      <c r="AB46" s="605"/>
      <c r="AC46" s="605"/>
      <c r="AD46" s="606"/>
      <c r="AE46" s="604"/>
      <c r="AF46" s="605"/>
      <c r="AG46" s="605"/>
      <c r="AH46" s="606"/>
      <c r="AI46" s="20" t="s">
        <v>10</v>
      </c>
      <c r="AJ46" s="602" t="s">
        <v>121</v>
      </c>
      <c r="AK46" s="603"/>
    </row>
    <row r="47" spans="1:37" ht="14.25" customHeight="1" x14ac:dyDescent="0.15">
      <c r="B47" s="566"/>
      <c r="C47" s="530"/>
      <c r="D47" s="74"/>
      <c r="E47" s="616" t="s">
        <v>130</v>
      </c>
      <c r="F47" s="617"/>
      <c r="G47" s="617"/>
      <c r="H47" s="617"/>
      <c r="I47" s="617"/>
      <c r="J47" s="617"/>
      <c r="K47" s="617"/>
      <c r="L47" s="617"/>
      <c r="M47" s="583"/>
      <c r="N47" s="601"/>
      <c r="O47" s="611"/>
      <c r="P47" s="612"/>
      <c r="Q47" s="613"/>
      <c r="R47" s="20" t="s">
        <v>10</v>
      </c>
      <c r="S47" s="602" t="s">
        <v>120</v>
      </c>
      <c r="T47" s="602"/>
      <c r="U47" s="21" t="s">
        <v>10</v>
      </c>
      <c r="V47" s="602" t="s">
        <v>123</v>
      </c>
      <c r="W47" s="602"/>
      <c r="X47" s="21" t="s">
        <v>10</v>
      </c>
      <c r="Y47" s="602" t="s">
        <v>124</v>
      </c>
      <c r="Z47" s="603"/>
      <c r="AA47" s="604"/>
      <c r="AB47" s="605"/>
      <c r="AC47" s="605"/>
      <c r="AD47" s="606"/>
      <c r="AE47" s="604"/>
      <c r="AF47" s="605"/>
      <c r="AG47" s="605"/>
      <c r="AH47" s="606"/>
      <c r="AI47" s="20" t="s">
        <v>10</v>
      </c>
      <c r="AJ47" s="602" t="s">
        <v>121</v>
      </c>
      <c r="AK47" s="603"/>
    </row>
    <row r="48" spans="1:37" ht="14.25" customHeight="1" x14ac:dyDescent="0.15">
      <c r="B48" s="566"/>
      <c r="C48" s="530"/>
      <c r="D48" s="74"/>
      <c r="E48" s="619" t="s">
        <v>131</v>
      </c>
      <c r="F48" s="620"/>
      <c r="G48" s="620"/>
      <c r="H48" s="620"/>
      <c r="I48" s="620"/>
      <c r="J48" s="620"/>
      <c r="K48" s="620"/>
      <c r="L48" s="620"/>
      <c r="M48" s="583"/>
      <c r="N48" s="601"/>
      <c r="O48" s="611"/>
      <c r="P48" s="612"/>
      <c r="Q48" s="613"/>
      <c r="R48" s="20" t="s">
        <v>10</v>
      </c>
      <c r="S48" s="602" t="s">
        <v>120</v>
      </c>
      <c r="T48" s="602"/>
      <c r="U48" s="21" t="s">
        <v>10</v>
      </c>
      <c r="V48" s="602" t="s">
        <v>123</v>
      </c>
      <c r="W48" s="602"/>
      <c r="X48" s="21" t="s">
        <v>10</v>
      </c>
      <c r="Y48" s="602" t="s">
        <v>124</v>
      </c>
      <c r="Z48" s="603"/>
      <c r="AA48" s="604"/>
      <c r="AB48" s="605"/>
      <c r="AC48" s="605"/>
      <c r="AD48" s="606"/>
      <c r="AE48" s="604"/>
      <c r="AF48" s="605"/>
      <c r="AG48" s="605"/>
      <c r="AH48" s="606"/>
      <c r="AI48" s="20" t="s">
        <v>10</v>
      </c>
      <c r="AJ48" s="602" t="s">
        <v>121</v>
      </c>
      <c r="AK48" s="603"/>
    </row>
    <row r="49" spans="2:37" ht="14.25" customHeight="1" thickBot="1" x14ac:dyDescent="0.2">
      <c r="B49" s="566"/>
      <c r="C49" s="530"/>
      <c r="D49" s="74"/>
      <c r="E49" s="621" t="s">
        <v>132</v>
      </c>
      <c r="F49" s="622"/>
      <c r="G49" s="622"/>
      <c r="H49" s="622"/>
      <c r="I49" s="622"/>
      <c r="J49" s="622"/>
      <c r="K49" s="622"/>
      <c r="L49" s="622"/>
      <c r="M49" s="583"/>
      <c r="N49" s="601"/>
      <c r="O49" s="611"/>
      <c r="P49" s="612"/>
      <c r="Q49" s="613"/>
      <c r="R49" s="20" t="s">
        <v>10</v>
      </c>
      <c r="S49" s="602" t="s">
        <v>120</v>
      </c>
      <c r="T49" s="602"/>
      <c r="U49" s="21" t="s">
        <v>10</v>
      </c>
      <c r="V49" s="602" t="s">
        <v>123</v>
      </c>
      <c r="W49" s="602"/>
      <c r="X49" s="21" t="s">
        <v>10</v>
      </c>
      <c r="Y49" s="602" t="s">
        <v>124</v>
      </c>
      <c r="Z49" s="603"/>
      <c r="AA49" s="604"/>
      <c r="AB49" s="605"/>
      <c r="AC49" s="605"/>
      <c r="AD49" s="606"/>
      <c r="AE49" s="604"/>
      <c r="AF49" s="605"/>
      <c r="AG49" s="605"/>
      <c r="AH49" s="606"/>
      <c r="AI49" s="20" t="s">
        <v>10</v>
      </c>
      <c r="AJ49" s="602" t="s">
        <v>121</v>
      </c>
      <c r="AK49" s="603"/>
    </row>
    <row r="50" spans="2:37" ht="14.25" customHeight="1" thickTop="1" x14ac:dyDescent="0.15">
      <c r="B50" s="566"/>
      <c r="C50" s="530"/>
      <c r="D50" s="75"/>
      <c r="E50" s="623" t="s">
        <v>133</v>
      </c>
      <c r="F50" s="623"/>
      <c r="G50" s="623"/>
      <c r="H50" s="623"/>
      <c r="I50" s="623"/>
      <c r="J50" s="623"/>
      <c r="K50" s="623"/>
      <c r="L50" s="623"/>
      <c r="M50" s="583"/>
      <c r="N50" s="601"/>
      <c r="O50" s="611"/>
      <c r="P50" s="612"/>
      <c r="Q50" s="613"/>
      <c r="R50" s="20" t="s">
        <v>10</v>
      </c>
      <c r="S50" s="602" t="s">
        <v>120</v>
      </c>
      <c r="T50" s="602"/>
      <c r="U50" s="21" t="s">
        <v>10</v>
      </c>
      <c r="V50" s="602" t="s">
        <v>123</v>
      </c>
      <c r="W50" s="602"/>
      <c r="X50" s="21" t="s">
        <v>10</v>
      </c>
      <c r="Y50" s="602" t="s">
        <v>124</v>
      </c>
      <c r="Z50" s="603"/>
      <c r="AA50" s="604"/>
      <c r="AB50" s="605"/>
      <c r="AC50" s="605"/>
      <c r="AD50" s="606"/>
      <c r="AE50" s="604"/>
      <c r="AF50" s="605"/>
      <c r="AG50" s="605"/>
      <c r="AH50" s="606"/>
      <c r="AI50" s="20" t="s">
        <v>10</v>
      </c>
      <c r="AJ50" s="602" t="s">
        <v>121</v>
      </c>
      <c r="AK50" s="603"/>
    </row>
    <row r="51" spans="2:37" ht="14.25" customHeight="1" x14ac:dyDescent="0.15">
      <c r="B51" s="566"/>
      <c r="C51" s="530"/>
      <c r="D51" s="73"/>
      <c r="E51" s="614" t="s">
        <v>134</v>
      </c>
      <c r="F51" s="615"/>
      <c r="G51" s="615"/>
      <c r="H51" s="615"/>
      <c r="I51" s="615"/>
      <c r="J51" s="615"/>
      <c r="K51" s="615"/>
      <c r="L51" s="615"/>
      <c r="M51" s="583"/>
      <c r="N51" s="601"/>
      <c r="O51" s="611"/>
      <c r="P51" s="612"/>
      <c r="Q51" s="613"/>
      <c r="R51" s="20" t="s">
        <v>10</v>
      </c>
      <c r="S51" s="602" t="s">
        <v>120</v>
      </c>
      <c r="T51" s="602"/>
      <c r="U51" s="21" t="s">
        <v>10</v>
      </c>
      <c r="V51" s="602" t="s">
        <v>123</v>
      </c>
      <c r="W51" s="602"/>
      <c r="X51" s="21" t="s">
        <v>10</v>
      </c>
      <c r="Y51" s="602" t="s">
        <v>124</v>
      </c>
      <c r="Z51" s="603"/>
      <c r="AA51" s="604"/>
      <c r="AB51" s="605"/>
      <c r="AC51" s="605"/>
      <c r="AD51" s="606"/>
      <c r="AE51" s="604"/>
      <c r="AF51" s="605"/>
      <c r="AG51" s="605"/>
      <c r="AH51" s="606"/>
      <c r="AI51" s="20" t="s">
        <v>10</v>
      </c>
      <c r="AJ51" s="602" t="s">
        <v>121</v>
      </c>
      <c r="AK51" s="603"/>
    </row>
    <row r="52" spans="2:37" ht="14.25" customHeight="1" x14ac:dyDescent="0.15">
      <c r="B52" s="566"/>
      <c r="C52" s="531"/>
      <c r="D52" s="73"/>
      <c r="E52" s="614" t="s">
        <v>135</v>
      </c>
      <c r="F52" s="615"/>
      <c r="G52" s="615"/>
      <c r="H52" s="615"/>
      <c r="I52" s="615"/>
      <c r="J52" s="615"/>
      <c r="K52" s="615"/>
      <c r="L52" s="615"/>
      <c r="M52" s="583"/>
      <c r="N52" s="601"/>
      <c r="O52" s="611"/>
      <c r="P52" s="612"/>
      <c r="Q52" s="613"/>
      <c r="R52" s="20" t="s">
        <v>10</v>
      </c>
      <c r="S52" s="602" t="s">
        <v>120</v>
      </c>
      <c r="T52" s="602"/>
      <c r="U52" s="21" t="s">
        <v>10</v>
      </c>
      <c r="V52" s="602" t="s">
        <v>123</v>
      </c>
      <c r="W52" s="602"/>
      <c r="X52" s="21" t="s">
        <v>10</v>
      </c>
      <c r="Y52" s="602" t="s">
        <v>124</v>
      </c>
      <c r="Z52" s="603"/>
      <c r="AA52" s="604"/>
      <c r="AB52" s="605"/>
      <c r="AC52" s="605"/>
      <c r="AD52" s="606"/>
      <c r="AE52" s="604"/>
      <c r="AF52" s="605"/>
      <c r="AG52" s="605"/>
      <c r="AH52" s="606"/>
      <c r="AI52" s="20" t="s">
        <v>10</v>
      </c>
      <c r="AJ52" s="602" t="s">
        <v>121</v>
      </c>
      <c r="AK52" s="603"/>
    </row>
    <row r="53" spans="2:37" ht="14.25" customHeight="1" x14ac:dyDescent="0.15">
      <c r="B53" s="76"/>
      <c r="C53" s="562" t="s">
        <v>136</v>
      </c>
      <c r="D53" s="563"/>
      <c r="E53" s="563"/>
      <c r="F53" s="563"/>
      <c r="G53" s="563"/>
      <c r="H53" s="563"/>
      <c r="I53" s="563"/>
      <c r="J53" s="563"/>
      <c r="K53" s="563"/>
      <c r="L53" s="563"/>
      <c r="M53" s="583"/>
      <c r="N53" s="601"/>
      <c r="O53" s="611"/>
      <c r="P53" s="612"/>
      <c r="Q53" s="613"/>
      <c r="R53" s="20" t="s">
        <v>10</v>
      </c>
      <c r="S53" s="602" t="s">
        <v>120</v>
      </c>
      <c r="T53" s="602"/>
      <c r="U53" s="21" t="s">
        <v>10</v>
      </c>
      <c r="V53" s="602" t="s">
        <v>123</v>
      </c>
      <c r="W53" s="602"/>
      <c r="X53" s="21" t="s">
        <v>10</v>
      </c>
      <c r="Y53" s="602" t="s">
        <v>124</v>
      </c>
      <c r="Z53" s="603"/>
      <c r="AA53" s="604"/>
      <c r="AB53" s="605"/>
      <c r="AC53" s="605"/>
      <c r="AD53" s="606"/>
      <c r="AE53" s="604"/>
      <c r="AF53" s="605"/>
      <c r="AG53" s="605"/>
      <c r="AH53" s="606"/>
      <c r="AI53" s="624"/>
      <c r="AJ53" s="625"/>
      <c r="AK53" s="626"/>
    </row>
    <row r="54" spans="2:37" ht="14.25" customHeight="1" x14ac:dyDescent="0.15">
      <c r="B54" s="76"/>
      <c r="C54" s="562" t="s">
        <v>137</v>
      </c>
      <c r="D54" s="563"/>
      <c r="E54" s="563"/>
      <c r="F54" s="563"/>
      <c r="G54" s="563"/>
      <c r="H54" s="563"/>
      <c r="I54" s="563"/>
      <c r="J54" s="563"/>
      <c r="K54" s="563"/>
      <c r="L54" s="563"/>
      <c r="M54" s="583"/>
      <c r="N54" s="601"/>
      <c r="O54" s="611"/>
      <c r="P54" s="612"/>
      <c r="Q54" s="613"/>
      <c r="R54" s="20" t="s">
        <v>10</v>
      </c>
      <c r="S54" s="602" t="s">
        <v>120</v>
      </c>
      <c r="T54" s="602"/>
      <c r="U54" s="21" t="s">
        <v>10</v>
      </c>
      <c r="V54" s="602" t="s">
        <v>123</v>
      </c>
      <c r="W54" s="602"/>
      <c r="X54" s="21" t="s">
        <v>10</v>
      </c>
      <c r="Y54" s="602" t="s">
        <v>124</v>
      </c>
      <c r="Z54" s="603"/>
      <c r="AA54" s="604"/>
      <c r="AB54" s="605"/>
      <c r="AC54" s="605"/>
      <c r="AD54" s="606"/>
      <c r="AE54" s="604"/>
      <c r="AF54" s="605"/>
      <c r="AG54" s="605"/>
      <c r="AH54" s="606"/>
      <c r="AI54" s="624"/>
      <c r="AJ54" s="625"/>
      <c r="AK54" s="626"/>
    </row>
    <row r="55" spans="2:37" ht="14.25" customHeight="1" x14ac:dyDescent="0.15">
      <c r="B55" s="627" t="s">
        <v>138</v>
      </c>
      <c r="C55" s="616"/>
      <c r="D55" s="616"/>
      <c r="E55" s="616"/>
      <c r="F55" s="616"/>
      <c r="G55" s="616"/>
      <c r="H55" s="616"/>
      <c r="I55" s="616"/>
      <c r="J55" s="616"/>
      <c r="K55" s="628"/>
      <c r="L55" s="77"/>
      <c r="M55" s="78"/>
      <c r="N55" s="78"/>
      <c r="O55" s="78"/>
      <c r="P55" s="78"/>
      <c r="Q55" s="78"/>
      <c r="R55" s="79"/>
      <c r="S55" s="79"/>
      <c r="T55" s="79"/>
      <c r="U55" s="80"/>
      <c r="V55" s="81"/>
      <c r="W55" s="67"/>
      <c r="X55" s="67"/>
      <c r="Y55" s="67"/>
      <c r="Z55" s="67"/>
      <c r="AA55" s="67"/>
      <c r="AB55" s="82"/>
      <c r="AC55" s="82"/>
      <c r="AD55" s="82"/>
      <c r="AJ55" s="83"/>
      <c r="AK55" s="84"/>
    </row>
    <row r="56" spans="2:37" ht="14.25" customHeight="1" x14ac:dyDescent="0.15">
      <c r="B56" s="629" t="s">
        <v>139</v>
      </c>
      <c r="C56" s="629"/>
      <c r="D56" s="629"/>
      <c r="E56" s="629"/>
      <c r="F56" s="629"/>
      <c r="G56" s="629"/>
      <c r="H56" s="629"/>
      <c r="I56" s="629"/>
      <c r="J56" s="629"/>
      <c r="K56" s="630"/>
      <c r="L56" s="631"/>
      <c r="M56" s="632"/>
      <c r="N56" s="632"/>
      <c r="O56" s="632"/>
      <c r="P56" s="632"/>
      <c r="Q56" s="632"/>
      <c r="R56" s="632"/>
      <c r="S56" s="632"/>
      <c r="T56" s="632"/>
      <c r="U56" s="632"/>
      <c r="V56" s="632"/>
      <c r="W56" s="632"/>
      <c r="X56" s="632"/>
      <c r="Y56" s="632"/>
      <c r="Z56" s="632"/>
      <c r="AA56" s="632"/>
      <c r="AB56" s="632"/>
      <c r="AC56" s="632"/>
      <c r="AD56" s="632"/>
      <c r="AE56" s="632"/>
      <c r="AF56" s="632"/>
      <c r="AG56" s="632"/>
      <c r="AH56" s="632"/>
      <c r="AI56" s="632"/>
      <c r="AJ56" s="632"/>
      <c r="AK56" s="633"/>
    </row>
    <row r="57" spans="2:37" ht="14.25" customHeight="1" x14ac:dyDescent="0.15">
      <c r="B57" s="634" t="s">
        <v>140</v>
      </c>
      <c r="C57" s="634"/>
      <c r="D57" s="634"/>
      <c r="E57" s="634"/>
      <c r="F57" s="634"/>
      <c r="G57" s="634"/>
      <c r="H57" s="634"/>
      <c r="I57" s="634"/>
      <c r="J57" s="634"/>
      <c r="K57" s="634"/>
      <c r="L57" s="85"/>
      <c r="M57" s="78"/>
      <c r="N57" s="78"/>
      <c r="O57" s="78"/>
      <c r="P57" s="78"/>
      <c r="Q57" s="78"/>
      <c r="R57" s="79"/>
      <c r="S57" s="79"/>
      <c r="T57" s="79"/>
      <c r="U57" s="80"/>
      <c r="V57" s="81" t="s">
        <v>141</v>
      </c>
      <c r="W57" s="67"/>
      <c r="X57" s="67"/>
      <c r="Y57" s="67"/>
      <c r="Z57" s="67"/>
      <c r="AA57" s="67"/>
      <c r="AB57" s="82"/>
      <c r="AC57" s="82"/>
      <c r="AD57" s="82"/>
      <c r="AJ57" s="83"/>
      <c r="AK57" s="84"/>
    </row>
    <row r="58" spans="2:37" ht="14.25" customHeight="1" x14ac:dyDescent="0.15">
      <c r="B58" s="627" t="s">
        <v>142</v>
      </c>
      <c r="C58" s="616"/>
      <c r="D58" s="616"/>
      <c r="E58" s="616"/>
      <c r="F58" s="616"/>
      <c r="G58" s="616"/>
      <c r="H58" s="616"/>
      <c r="I58" s="616"/>
      <c r="J58" s="616"/>
      <c r="K58" s="616"/>
      <c r="L58" s="548"/>
      <c r="M58" s="549"/>
      <c r="N58" s="549"/>
      <c r="O58" s="549"/>
      <c r="P58" s="549"/>
      <c r="Q58" s="549"/>
      <c r="R58" s="549"/>
      <c r="S58" s="549"/>
      <c r="T58" s="549"/>
      <c r="U58" s="549"/>
      <c r="V58" s="549"/>
      <c r="W58" s="549"/>
      <c r="X58" s="549"/>
      <c r="Y58" s="549"/>
      <c r="Z58" s="549"/>
      <c r="AA58" s="549"/>
      <c r="AB58" s="549"/>
      <c r="AC58" s="549"/>
      <c r="AD58" s="549"/>
      <c r="AE58" s="549"/>
      <c r="AF58" s="549"/>
      <c r="AG58" s="549"/>
      <c r="AH58" s="549"/>
      <c r="AI58" s="549"/>
      <c r="AJ58" s="549"/>
      <c r="AK58" s="550"/>
    </row>
    <row r="59" spans="2:37" ht="14.25" customHeight="1" x14ac:dyDescent="0.15">
      <c r="B59" s="636" t="s">
        <v>143</v>
      </c>
      <c r="C59" s="637"/>
      <c r="D59" s="637"/>
      <c r="E59" s="637"/>
      <c r="F59" s="637"/>
      <c r="G59" s="637"/>
      <c r="H59" s="637"/>
      <c r="I59" s="637"/>
      <c r="J59" s="637"/>
      <c r="K59" s="637"/>
      <c r="L59" s="638"/>
      <c r="M59" s="638"/>
      <c r="N59" s="638"/>
      <c r="O59" s="86"/>
      <c r="P59" s="87"/>
      <c r="Q59" s="88"/>
      <c r="R59" s="88"/>
      <c r="S59" s="88"/>
      <c r="T59" s="88"/>
      <c r="U59" s="79"/>
      <c r="V59" s="81"/>
      <c r="W59" s="67"/>
      <c r="X59" s="67"/>
      <c r="Y59" s="67"/>
      <c r="Z59" s="67"/>
      <c r="AA59" s="67"/>
      <c r="AB59" s="82"/>
      <c r="AC59" s="82"/>
      <c r="AD59" s="82"/>
      <c r="AJ59" s="83"/>
      <c r="AK59" s="84"/>
    </row>
    <row r="60" spans="2:37" ht="14.25" customHeight="1" x14ac:dyDescent="0.15">
      <c r="B60" s="529" t="s">
        <v>144</v>
      </c>
      <c r="C60" s="554" t="s">
        <v>262</v>
      </c>
      <c r="D60" s="555"/>
      <c r="E60" s="555"/>
      <c r="F60" s="555"/>
      <c r="G60" s="555"/>
      <c r="H60" s="555"/>
      <c r="I60" s="555"/>
      <c r="J60" s="555"/>
      <c r="K60" s="555"/>
      <c r="L60" s="555"/>
      <c r="M60" s="555"/>
      <c r="N60" s="555"/>
      <c r="O60" s="555"/>
      <c r="P60" s="555"/>
      <c r="Q60" s="555"/>
      <c r="R60" s="555"/>
      <c r="S60" s="555"/>
      <c r="T60" s="555"/>
      <c r="U60" s="554" t="s">
        <v>145</v>
      </c>
      <c r="V60" s="555"/>
      <c r="W60" s="555"/>
      <c r="X60" s="555"/>
      <c r="Y60" s="555"/>
      <c r="Z60" s="555"/>
      <c r="AA60" s="555"/>
      <c r="AB60" s="555"/>
      <c r="AC60" s="555"/>
      <c r="AD60" s="555"/>
      <c r="AE60" s="555"/>
      <c r="AF60" s="555"/>
      <c r="AG60" s="555"/>
      <c r="AH60" s="555"/>
      <c r="AI60" s="555"/>
      <c r="AJ60" s="555"/>
      <c r="AK60" s="556"/>
    </row>
    <row r="61" spans="2:37" x14ac:dyDescent="0.15">
      <c r="B61" s="530"/>
      <c r="C61" s="581"/>
      <c r="D61" s="639"/>
      <c r="E61" s="639"/>
      <c r="F61" s="639"/>
      <c r="G61" s="639"/>
      <c r="H61" s="639"/>
      <c r="I61" s="639"/>
      <c r="J61" s="639"/>
      <c r="K61" s="639"/>
      <c r="L61" s="639"/>
      <c r="M61" s="639"/>
      <c r="N61" s="639"/>
      <c r="O61" s="639"/>
      <c r="P61" s="639"/>
      <c r="Q61" s="639"/>
      <c r="R61" s="639"/>
      <c r="S61" s="639"/>
      <c r="T61" s="639"/>
      <c r="U61" s="581"/>
      <c r="V61" s="639"/>
      <c r="W61" s="639"/>
      <c r="X61" s="639"/>
      <c r="Y61" s="639"/>
      <c r="Z61" s="639"/>
      <c r="AA61" s="639"/>
      <c r="AB61" s="639"/>
      <c r="AC61" s="639"/>
      <c r="AD61" s="639"/>
      <c r="AE61" s="639"/>
      <c r="AF61" s="639"/>
      <c r="AG61" s="639"/>
      <c r="AH61" s="639"/>
      <c r="AI61" s="639"/>
      <c r="AJ61" s="639"/>
      <c r="AK61" s="643"/>
    </row>
    <row r="62" spans="2:37" x14ac:dyDescent="0.15">
      <c r="B62" s="530"/>
      <c r="C62" s="640"/>
      <c r="D62" s="582"/>
      <c r="E62" s="582"/>
      <c r="F62" s="582"/>
      <c r="G62" s="582"/>
      <c r="H62" s="582"/>
      <c r="I62" s="582"/>
      <c r="J62" s="582"/>
      <c r="K62" s="582"/>
      <c r="L62" s="582"/>
      <c r="M62" s="582"/>
      <c r="N62" s="582"/>
      <c r="O62" s="582"/>
      <c r="P62" s="582"/>
      <c r="Q62" s="582"/>
      <c r="R62" s="582"/>
      <c r="S62" s="582"/>
      <c r="T62" s="582"/>
      <c r="U62" s="640"/>
      <c r="V62" s="582"/>
      <c r="W62" s="582"/>
      <c r="X62" s="582"/>
      <c r="Y62" s="582"/>
      <c r="Z62" s="582"/>
      <c r="AA62" s="582"/>
      <c r="AB62" s="582"/>
      <c r="AC62" s="582"/>
      <c r="AD62" s="582"/>
      <c r="AE62" s="582"/>
      <c r="AF62" s="582"/>
      <c r="AG62" s="582"/>
      <c r="AH62" s="582"/>
      <c r="AI62" s="582"/>
      <c r="AJ62" s="582"/>
      <c r="AK62" s="644"/>
    </row>
    <row r="63" spans="2:37" x14ac:dyDescent="0.15">
      <c r="B63" s="530"/>
      <c r="C63" s="640"/>
      <c r="D63" s="582"/>
      <c r="E63" s="582"/>
      <c r="F63" s="582"/>
      <c r="G63" s="582"/>
      <c r="H63" s="582"/>
      <c r="I63" s="582"/>
      <c r="J63" s="582"/>
      <c r="K63" s="582"/>
      <c r="L63" s="582"/>
      <c r="M63" s="582"/>
      <c r="N63" s="582"/>
      <c r="O63" s="582"/>
      <c r="P63" s="582"/>
      <c r="Q63" s="582"/>
      <c r="R63" s="582"/>
      <c r="S63" s="582"/>
      <c r="T63" s="582"/>
      <c r="U63" s="640"/>
      <c r="V63" s="582"/>
      <c r="W63" s="582"/>
      <c r="X63" s="582"/>
      <c r="Y63" s="582"/>
      <c r="Z63" s="582"/>
      <c r="AA63" s="582"/>
      <c r="AB63" s="582"/>
      <c r="AC63" s="582"/>
      <c r="AD63" s="582"/>
      <c r="AE63" s="582"/>
      <c r="AF63" s="582"/>
      <c r="AG63" s="582"/>
      <c r="AH63" s="582"/>
      <c r="AI63" s="582"/>
      <c r="AJ63" s="582"/>
      <c r="AK63" s="644"/>
    </row>
    <row r="64" spans="2:37" x14ac:dyDescent="0.15">
      <c r="B64" s="531"/>
      <c r="C64" s="641"/>
      <c r="D64" s="642"/>
      <c r="E64" s="642"/>
      <c r="F64" s="642"/>
      <c r="G64" s="642"/>
      <c r="H64" s="642"/>
      <c r="I64" s="642"/>
      <c r="J64" s="642"/>
      <c r="K64" s="642"/>
      <c r="L64" s="642"/>
      <c r="M64" s="642"/>
      <c r="N64" s="642"/>
      <c r="O64" s="642"/>
      <c r="P64" s="642"/>
      <c r="Q64" s="642"/>
      <c r="R64" s="642"/>
      <c r="S64" s="642"/>
      <c r="T64" s="642"/>
      <c r="U64" s="641"/>
      <c r="V64" s="642"/>
      <c r="W64" s="642"/>
      <c r="X64" s="642"/>
      <c r="Y64" s="642"/>
      <c r="Z64" s="642"/>
      <c r="AA64" s="642"/>
      <c r="AB64" s="642"/>
      <c r="AC64" s="642"/>
      <c r="AD64" s="642"/>
      <c r="AE64" s="642"/>
      <c r="AF64" s="642"/>
      <c r="AG64" s="642"/>
      <c r="AH64" s="642"/>
      <c r="AI64" s="642"/>
      <c r="AJ64" s="642"/>
      <c r="AK64" s="645"/>
    </row>
    <row r="65" spans="2:37" ht="14.25" customHeight="1" x14ac:dyDescent="0.15">
      <c r="B65" s="523" t="s">
        <v>146</v>
      </c>
      <c r="C65" s="524"/>
      <c r="D65" s="524"/>
      <c r="E65" s="524"/>
      <c r="F65" s="525"/>
      <c r="G65" s="634" t="s">
        <v>147</v>
      </c>
      <c r="H65" s="634"/>
      <c r="I65" s="634"/>
      <c r="J65" s="634"/>
      <c r="K65" s="634"/>
      <c r="L65" s="634"/>
      <c r="M65" s="634"/>
      <c r="N65" s="634"/>
      <c r="O65" s="634"/>
      <c r="P65" s="634"/>
      <c r="Q65" s="634"/>
      <c r="R65" s="634"/>
      <c r="S65" s="634"/>
      <c r="T65" s="634"/>
      <c r="U65" s="635"/>
      <c r="V65" s="635"/>
      <c r="W65" s="635"/>
      <c r="X65" s="635"/>
      <c r="Y65" s="635"/>
      <c r="Z65" s="635"/>
      <c r="AA65" s="635"/>
      <c r="AB65" s="635"/>
      <c r="AC65" s="635"/>
      <c r="AD65" s="635"/>
      <c r="AE65" s="635"/>
      <c r="AF65" s="635"/>
      <c r="AG65" s="635"/>
      <c r="AH65" s="635"/>
      <c r="AI65" s="635"/>
      <c r="AJ65" s="635"/>
      <c r="AK65" s="635"/>
    </row>
    <row r="67" spans="2:37" x14ac:dyDescent="0.15">
      <c r="B67" s="83" t="s">
        <v>148</v>
      </c>
    </row>
    <row r="68" spans="2:37" x14ac:dyDescent="0.15">
      <c r="B68" s="83" t="s">
        <v>149</v>
      </c>
    </row>
    <row r="69" spans="2:37" x14ac:dyDescent="0.15">
      <c r="B69" s="83" t="s">
        <v>150</v>
      </c>
    </row>
    <row r="70" spans="2:37" x14ac:dyDescent="0.15">
      <c r="B70" s="83" t="s">
        <v>318</v>
      </c>
    </row>
    <row r="71" spans="2:37" x14ac:dyDescent="0.15">
      <c r="B71" s="83" t="s">
        <v>263</v>
      </c>
    </row>
    <row r="72" spans="2:37" x14ac:dyDescent="0.15">
      <c r="B72" s="83" t="s">
        <v>319</v>
      </c>
    </row>
    <row r="73" spans="2:37" x14ac:dyDescent="0.15">
      <c r="B73" s="83" t="s">
        <v>615</v>
      </c>
    </row>
    <row r="74" spans="2:37" x14ac:dyDescent="0.15">
      <c r="B74" s="83"/>
      <c r="E74" s="71" t="s">
        <v>264</v>
      </c>
    </row>
    <row r="75" spans="2:37" x14ac:dyDescent="0.15">
      <c r="B75" s="83" t="s">
        <v>151</v>
      </c>
    </row>
    <row r="76" spans="2:37" x14ac:dyDescent="0.15">
      <c r="B76" s="83" t="s">
        <v>265</v>
      </c>
    </row>
    <row r="77" spans="2:37" x14ac:dyDescent="0.15">
      <c r="E77" s="83" t="s">
        <v>152</v>
      </c>
    </row>
    <row r="88" spans="2:2" ht="12.75" customHeight="1" x14ac:dyDescent="0.15">
      <c r="B88" s="89"/>
    </row>
    <row r="89" spans="2:2" ht="12.75" customHeight="1" x14ac:dyDescent="0.15">
      <c r="B89" s="89" t="s">
        <v>153</v>
      </c>
    </row>
    <row r="90" spans="2:2" ht="12.75" customHeight="1" x14ac:dyDescent="0.15">
      <c r="B90" s="89" t="s">
        <v>154</v>
      </c>
    </row>
    <row r="91" spans="2:2" ht="12.75" customHeight="1" x14ac:dyDescent="0.15">
      <c r="B91" s="89" t="s">
        <v>155</v>
      </c>
    </row>
    <row r="92" spans="2:2" ht="12.75" customHeight="1" x14ac:dyDescent="0.15">
      <c r="B92" s="89" t="s">
        <v>156</v>
      </c>
    </row>
    <row r="93" spans="2:2" ht="12.75" customHeight="1" x14ac:dyDescent="0.15">
      <c r="B93" s="89" t="s">
        <v>157</v>
      </c>
    </row>
    <row r="94" spans="2:2" ht="12.75" customHeight="1" x14ac:dyDescent="0.15">
      <c r="B94" s="89" t="s">
        <v>158</v>
      </c>
    </row>
    <row r="95" spans="2:2" ht="12.75" customHeight="1" x14ac:dyDescent="0.15">
      <c r="B95" s="89" t="s">
        <v>159</v>
      </c>
    </row>
    <row r="96" spans="2:2" ht="12.75" customHeight="1" x14ac:dyDescent="0.15">
      <c r="B96" s="89" t="s">
        <v>160</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90"/>
    </row>
    <row r="180" spans="1:1" x14ac:dyDescent="0.15">
      <c r="A180" s="91"/>
    </row>
    <row r="231" spans="1:1" x14ac:dyDescent="0.15">
      <c r="A231" s="91"/>
    </row>
    <row r="280" spans="1:1" x14ac:dyDescent="0.15">
      <c r="A280" s="91"/>
    </row>
    <row r="307" spans="1:1" x14ac:dyDescent="0.15">
      <c r="A307" s="90"/>
    </row>
    <row r="357" spans="1:1" x14ac:dyDescent="0.15">
      <c r="A357" s="91"/>
    </row>
    <row r="381" spans="1:1" x14ac:dyDescent="0.15">
      <c r="A381" s="90"/>
    </row>
    <row r="409" spans="1:1" x14ac:dyDescent="0.15">
      <c r="A409" s="90"/>
    </row>
    <row r="437" spans="1:1" x14ac:dyDescent="0.15">
      <c r="A437" s="90"/>
    </row>
    <row r="461" spans="1:1" x14ac:dyDescent="0.15">
      <c r="A461" s="90"/>
    </row>
    <row r="490" spans="1:1" x14ac:dyDescent="0.15">
      <c r="A490" s="90"/>
    </row>
    <row r="519" spans="1:1" x14ac:dyDescent="0.15">
      <c r="A519" s="90"/>
    </row>
    <row r="568" spans="1:1" x14ac:dyDescent="0.15">
      <c r="A568" s="91"/>
    </row>
    <row r="599" spans="1:1" x14ac:dyDescent="0.15">
      <c r="A599" s="91"/>
    </row>
    <row r="643" spans="1:1" x14ac:dyDescent="0.15">
      <c r="A643" s="91"/>
    </row>
    <row r="679" spans="1:1" x14ac:dyDescent="0.15">
      <c r="A679" s="90"/>
    </row>
    <row r="718" spans="1:1" x14ac:dyDescent="0.15">
      <c r="A718" s="91"/>
    </row>
    <row r="747" spans="1:1" x14ac:dyDescent="0.15">
      <c r="A747" s="91"/>
    </row>
    <row r="786" spans="1:1" x14ac:dyDescent="0.15">
      <c r="A786" s="91"/>
    </row>
    <row r="825" spans="1:1" x14ac:dyDescent="0.15">
      <c r="A825" s="91"/>
    </row>
    <row r="853" spans="1:1" x14ac:dyDescent="0.15">
      <c r="A853" s="91"/>
    </row>
    <row r="893" spans="1:1" x14ac:dyDescent="0.15">
      <c r="A893" s="91"/>
    </row>
    <row r="933" spans="1:1" x14ac:dyDescent="0.15">
      <c r="A933" s="91"/>
    </row>
    <row r="962" spans="1:1" x14ac:dyDescent="0.15">
      <c r="A962" s="91"/>
    </row>
  </sheetData>
  <mergeCells count="264">
    <mergeCell ref="B65:F65"/>
    <mergeCell ref="G65:AK65"/>
    <mergeCell ref="B57:K57"/>
    <mergeCell ref="B58:K58"/>
    <mergeCell ref="L58:AK58"/>
    <mergeCell ref="B59:N59"/>
    <mergeCell ref="B60:B64"/>
    <mergeCell ref="C60:T60"/>
    <mergeCell ref="U60:AK60"/>
    <mergeCell ref="C61:T64"/>
    <mergeCell ref="U61:AK64"/>
    <mergeCell ref="AA54:AD54"/>
    <mergeCell ref="AE54:AH54"/>
    <mergeCell ref="AI54:AK54"/>
    <mergeCell ref="B55:K55"/>
    <mergeCell ref="B56:K56"/>
    <mergeCell ref="L56:AK56"/>
    <mergeCell ref="C54:L54"/>
    <mergeCell ref="M54:N54"/>
    <mergeCell ref="O54:Q54"/>
    <mergeCell ref="S54:T54"/>
    <mergeCell ref="V54:W54"/>
    <mergeCell ref="Y54:Z54"/>
    <mergeCell ref="C53:L53"/>
    <mergeCell ref="M53:N53"/>
    <mergeCell ref="O53:Q53"/>
    <mergeCell ref="S53:T53"/>
    <mergeCell ref="V53:W53"/>
    <mergeCell ref="Y53:Z53"/>
    <mergeCell ref="AA53:AD53"/>
    <mergeCell ref="AE53:AH53"/>
    <mergeCell ref="AI53:AK53"/>
    <mergeCell ref="E52:L52"/>
    <mergeCell ref="M52:N52"/>
    <mergeCell ref="O52:Q52"/>
    <mergeCell ref="S52:T52"/>
    <mergeCell ref="V52:W52"/>
    <mergeCell ref="Y52:Z52"/>
    <mergeCell ref="AA52:AD52"/>
    <mergeCell ref="AE52:AH52"/>
    <mergeCell ref="AJ52:AK52"/>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E51:AH51"/>
    <mergeCell ref="AJ51:AK51"/>
    <mergeCell ref="E49:L49"/>
    <mergeCell ref="M49:N49"/>
    <mergeCell ref="O49:Q49"/>
    <mergeCell ref="S49:T49"/>
    <mergeCell ref="V49:W49"/>
    <mergeCell ref="Y49:Z49"/>
    <mergeCell ref="AA49:AD49"/>
    <mergeCell ref="AE49:AH49"/>
    <mergeCell ref="AJ49:AK49"/>
    <mergeCell ref="E48:L48"/>
    <mergeCell ref="M48:N48"/>
    <mergeCell ref="O48:Q48"/>
    <mergeCell ref="S48:T48"/>
    <mergeCell ref="V48:W48"/>
    <mergeCell ref="Y48:Z48"/>
    <mergeCell ref="AA48:AD48"/>
    <mergeCell ref="AE48:AH48"/>
    <mergeCell ref="AJ48:AK48"/>
    <mergeCell ref="AA46:AD46"/>
    <mergeCell ref="AE46:AH46"/>
    <mergeCell ref="AJ46:AK46"/>
    <mergeCell ref="E47:L47"/>
    <mergeCell ref="M47:N47"/>
    <mergeCell ref="O47:Q47"/>
    <mergeCell ref="S47:T47"/>
    <mergeCell ref="V47:W47"/>
    <mergeCell ref="Y47:Z47"/>
    <mergeCell ref="AA47:AD47"/>
    <mergeCell ref="E46:L46"/>
    <mergeCell ref="M46:N46"/>
    <mergeCell ref="O46:Q46"/>
    <mergeCell ref="S46:T46"/>
    <mergeCell ref="V46:W46"/>
    <mergeCell ref="Y46:Z46"/>
    <mergeCell ref="AE47:AH47"/>
    <mergeCell ref="AJ47:AK47"/>
    <mergeCell ref="E45:L45"/>
    <mergeCell ref="M45:N45"/>
    <mergeCell ref="O45:Q45"/>
    <mergeCell ref="S45:T45"/>
    <mergeCell ref="V45:W45"/>
    <mergeCell ref="Y45:Z45"/>
    <mergeCell ref="AA45:AD45"/>
    <mergeCell ref="AE45:AH45"/>
    <mergeCell ref="AJ45:AK45"/>
    <mergeCell ref="E44:L44"/>
    <mergeCell ref="M44:N44"/>
    <mergeCell ref="O44:Q44"/>
    <mergeCell ref="S44:T44"/>
    <mergeCell ref="V44:W44"/>
    <mergeCell ref="Y44:Z44"/>
    <mergeCell ref="AA44:AD44"/>
    <mergeCell ref="AE44:AH44"/>
    <mergeCell ref="AJ44:AK44"/>
    <mergeCell ref="AA42:AD42"/>
    <mergeCell ref="AE42:AH42"/>
    <mergeCell ref="AJ42:AK42"/>
    <mergeCell ref="E43:L43"/>
    <mergeCell ref="M43:N43"/>
    <mergeCell ref="O43:Q43"/>
    <mergeCell ref="S43:T43"/>
    <mergeCell ref="V43:W43"/>
    <mergeCell ref="Y43:Z43"/>
    <mergeCell ref="AA43:AD43"/>
    <mergeCell ref="E42:L42"/>
    <mergeCell ref="M42:N42"/>
    <mergeCell ref="O42:Q42"/>
    <mergeCell ref="S42:T42"/>
    <mergeCell ref="V42:W42"/>
    <mergeCell ref="Y42:Z42"/>
    <mergeCell ref="AE43:AH43"/>
    <mergeCell ref="AJ43:AK43"/>
    <mergeCell ref="O40:Q40"/>
    <mergeCell ref="S40:T40"/>
    <mergeCell ref="V40:W40"/>
    <mergeCell ref="Y40:Z40"/>
    <mergeCell ref="AA40:AD40"/>
    <mergeCell ref="AE40:AH40"/>
    <mergeCell ref="AJ40:AK40"/>
    <mergeCell ref="E41:L41"/>
    <mergeCell ref="M41:N41"/>
    <mergeCell ref="O41:Q41"/>
    <mergeCell ref="S41:T41"/>
    <mergeCell ref="V41:W41"/>
    <mergeCell ref="Y41:Z41"/>
    <mergeCell ref="AA41:AD41"/>
    <mergeCell ref="AE41:AH41"/>
    <mergeCell ref="AJ41:AK41"/>
    <mergeCell ref="M37:AK37"/>
    <mergeCell ref="B38:B52"/>
    <mergeCell ref="C38:L39"/>
    <mergeCell ref="M38:N39"/>
    <mergeCell ref="O38:Q39"/>
    <mergeCell ref="R38:Z39"/>
    <mergeCell ref="AA38:AD39"/>
    <mergeCell ref="AE38:AH38"/>
    <mergeCell ref="AI38:AK38"/>
    <mergeCell ref="AE39:AH39"/>
    <mergeCell ref="C35:L37"/>
    <mergeCell ref="M35:P35"/>
    <mergeCell ref="Q35:S35"/>
    <mergeCell ref="U35:W35"/>
    <mergeCell ref="Y35:AK35"/>
    <mergeCell ref="M36:P36"/>
    <mergeCell ref="Q36:S36"/>
    <mergeCell ref="T36:W36"/>
    <mergeCell ref="X36:Z36"/>
    <mergeCell ref="AA36:AK36"/>
    <mergeCell ref="AI39:AK39"/>
    <mergeCell ref="C40:C52"/>
    <mergeCell ref="E40:L40"/>
    <mergeCell ref="M40:N40"/>
    <mergeCell ref="U30:W30"/>
    <mergeCell ref="Y30:AK30"/>
    <mergeCell ref="C33:L33"/>
    <mergeCell ref="M33:Q33"/>
    <mergeCell ref="R33:Y33"/>
    <mergeCell ref="Z33:AD33"/>
    <mergeCell ref="AE33:AK33"/>
    <mergeCell ref="C34:L34"/>
    <mergeCell ref="M34:AK34"/>
    <mergeCell ref="M31:P31"/>
    <mergeCell ref="Q31:S31"/>
    <mergeCell ref="T31:W31"/>
    <mergeCell ref="X31:Z31"/>
    <mergeCell ref="AA31:AK31"/>
    <mergeCell ref="M32:AK32"/>
    <mergeCell ref="M27:P27"/>
    <mergeCell ref="Q27:S27"/>
    <mergeCell ref="T27:W27"/>
    <mergeCell ref="X27:Z27"/>
    <mergeCell ref="AA27:AK27"/>
    <mergeCell ref="M28:AK28"/>
    <mergeCell ref="B24:B37"/>
    <mergeCell ref="C24:L24"/>
    <mergeCell ref="M24:AK24"/>
    <mergeCell ref="C25:L25"/>
    <mergeCell ref="M25:AK25"/>
    <mergeCell ref="C26:L28"/>
    <mergeCell ref="M26:P26"/>
    <mergeCell ref="Q26:S26"/>
    <mergeCell ref="U26:W26"/>
    <mergeCell ref="Y26:AK26"/>
    <mergeCell ref="C29:L29"/>
    <mergeCell ref="M29:Q29"/>
    <mergeCell ref="R29:Y29"/>
    <mergeCell ref="Z29:AD29"/>
    <mergeCell ref="AE29:AK29"/>
    <mergeCell ref="C30:L32"/>
    <mergeCell ref="M30:P30"/>
    <mergeCell ref="Q30:S30"/>
    <mergeCell ref="M22:P22"/>
    <mergeCell ref="Q22:S22"/>
    <mergeCell ref="T22:W22"/>
    <mergeCell ref="X22:Z22"/>
    <mergeCell ref="AA22:AK22"/>
    <mergeCell ref="M23:AK23"/>
    <mergeCell ref="C20:L20"/>
    <mergeCell ref="M20:Q20"/>
    <mergeCell ref="R20:Y20"/>
    <mergeCell ref="Z20:AD20"/>
    <mergeCell ref="AE20:AK20"/>
    <mergeCell ref="C21:L23"/>
    <mergeCell ref="M21:P21"/>
    <mergeCell ref="Q21:S21"/>
    <mergeCell ref="U21:W21"/>
    <mergeCell ref="Y21:AK21"/>
    <mergeCell ref="B13:B23"/>
    <mergeCell ref="C13:L13"/>
    <mergeCell ref="M13:AK13"/>
    <mergeCell ref="C14:L14"/>
    <mergeCell ref="M14:AK14"/>
    <mergeCell ref="C15:L17"/>
    <mergeCell ref="M15:P15"/>
    <mergeCell ref="Q15:S15"/>
    <mergeCell ref="U15:W15"/>
    <mergeCell ref="Y15:AK15"/>
    <mergeCell ref="C18:L18"/>
    <mergeCell ref="M18:Q18"/>
    <mergeCell ref="R18:Y18"/>
    <mergeCell ref="Z18:AD18"/>
    <mergeCell ref="AE18:AK18"/>
    <mergeCell ref="C19:L19"/>
    <mergeCell ref="M19:Q19"/>
    <mergeCell ref="R19:AK19"/>
    <mergeCell ref="M16:P16"/>
    <mergeCell ref="Q16:S16"/>
    <mergeCell ref="T16:W16"/>
    <mergeCell ref="X16:Z16"/>
    <mergeCell ref="AA16:AK16"/>
    <mergeCell ref="M17:AK17"/>
    <mergeCell ref="E8:K8"/>
    <mergeCell ref="AA9:AK9"/>
    <mergeCell ref="V10:W10"/>
    <mergeCell ref="Y10:Z10"/>
    <mergeCell ref="AA10:AK10"/>
    <mergeCell ref="W11:AB11"/>
    <mergeCell ref="AC11:AK11"/>
    <mergeCell ref="AB3:AF3"/>
    <mergeCell ref="AG3:AK3"/>
    <mergeCell ref="B5:AK5"/>
    <mergeCell ref="B6:AK6"/>
    <mergeCell ref="AC7:AD7"/>
    <mergeCell ref="AF7:AG7"/>
    <mergeCell ref="AI7:AJ7"/>
  </mergeCells>
  <phoneticPr fontId="4"/>
  <dataValidations count="2">
    <dataValidation type="list" allowBlank="1" showInputMessage="1" showErrorMessage="1" sqref="R40:R54 U40:U54 X40:X54 AI40:AI52" xr:uid="{00000000-0002-0000-0300-000000000000}">
      <formula1>"□,■"</formula1>
    </dataValidation>
    <dataValidation type="list" allowBlank="1" showInputMessage="1" showErrorMessage="1" sqref="M40:N54" xr:uid="{00000000-0002-0000-0300-000001000000}">
      <formula1>"○"</formula1>
    </dataValidation>
  </dataValidations>
  <pageMargins left="0.7" right="0.7" top="0.75" bottom="0.75" header="0.3" footer="0.3"/>
  <pageSetup paperSize="9" scale="72"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242EA-48B9-41FA-8CEB-26475BE4DB88}">
  <sheetPr>
    <pageSetUpPr fitToPage="1"/>
  </sheetPr>
  <dimension ref="B1:Y121"/>
  <sheetViews>
    <sheetView view="pageBreakPreview" zoomScaleNormal="80" zoomScaleSheetLayoutView="100" workbookViewId="0"/>
  </sheetViews>
  <sheetFormatPr defaultColWidth="4" defaultRowHeight="13.5" x14ac:dyDescent="0.15"/>
  <cols>
    <col min="1" max="1" width="2.125" style="3" customWidth="1"/>
    <col min="2" max="2" width="2.375" style="3" customWidth="1"/>
    <col min="3" max="8" width="4" style="3"/>
    <col min="9" max="20" width="4.625" style="3" customWidth="1"/>
    <col min="21" max="21" width="2.375" style="3" customWidth="1"/>
    <col min="22" max="24" width="3.25" style="3" customWidth="1"/>
    <col min="25" max="25" width="2.375" style="3" customWidth="1"/>
    <col min="26" max="26" width="2.125" style="3" customWidth="1"/>
    <col min="27" max="256" width="4" style="3"/>
    <col min="257" max="257" width="2.125" style="3" customWidth="1"/>
    <col min="258" max="258" width="2.375" style="3" customWidth="1"/>
    <col min="259" max="264" width="4" style="3"/>
    <col min="265" max="276" width="4.625" style="3" customWidth="1"/>
    <col min="277" max="277" width="2.375" style="3" customWidth="1"/>
    <col min="278" max="280" width="3.25" style="3" customWidth="1"/>
    <col min="281" max="281" width="2.375" style="3" customWidth="1"/>
    <col min="282" max="282" width="2.125" style="3" customWidth="1"/>
    <col min="283" max="512" width="4" style="3"/>
    <col min="513" max="513" width="2.125" style="3" customWidth="1"/>
    <col min="514" max="514" width="2.375" style="3" customWidth="1"/>
    <col min="515" max="520" width="4" style="3"/>
    <col min="521" max="532" width="4.625" style="3" customWidth="1"/>
    <col min="533" max="533" width="2.375" style="3" customWidth="1"/>
    <col min="534" max="536" width="3.25" style="3" customWidth="1"/>
    <col min="537" max="537" width="2.375" style="3" customWidth="1"/>
    <col min="538" max="538" width="2.125" style="3" customWidth="1"/>
    <col min="539" max="768" width="4" style="3"/>
    <col min="769" max="769" width="2.125" style="3" customWidth="1"/>
    <col min="770" max="770" width="2.375" style="3" customWidth="1"/>
    <col min="771" max="776" width="4" style="3"/>
    <col min="777" max="788" width="4.625" style="3" customWidth="1"/>
    <col min="789" max="789" width="2.375" style="3" customWidth="1"/>
    <col min="790" max="792" width="3.25" style="3" customWidth="1"/>
    <col min="793" max="793" width="2.375" style="3" customWidth="1"/>
    <col min="794" max="794" width="2.125" style="3" customWidth="1"/>
    <col min="795" max="1024" width="4" style="3"/>
    <col min="1025" max="1025" width="2.125" style="3" customWidth="1"/>
    <col min="1026" max="1026" width="2.375" style="3" customWidth="1"/>
    <col min="1027" max="1032" width="4" style="3"/>
    <col min="1033" max="1044" width="4.625" style="3" customWidth="1"/>
    <col min="1045" max="1045" width="2.375" style="3" customWidth="1"/>
    <col min="1046" max="1048" width="3.25" style="3" customWidth="1"/>
    <col min="1049" max="1049" width="2.375" style="3" customWidth="1"/>
    <col min="1050" max="1050" width="2.125" style="3" customWidth="1"/>
    <col min="1051" max="1280" width="4" style="3"/>
    <col min="1281" max="1281" width="2.125" style="3" customWidth="1"/>
    <col min="1282" max="1282" width="2.375" style="3" customWidth="1"/>
    <col min="1283" max="1288" width="4" style="3"/>
    <col min="1289" max="1300" width="4.625" style="3" customWidth="1"/>
    <col min="1301" max="1301" width="2.375" style="3" customWidth="1"/>
    <col min="1302" max="1304" width="3.25" style="3" customWidth="1"/>
    <col min="1305" max="1305" width="2.375" style="3" customWidth="1"/>
    <col min="1306" max="1306" width="2.125" style="3" customWidth="1"/>
    <col min="1307" max="1536" width="4" style="3"/>
    <col min="1537" max="1537" width="2.125" style="3" customWidth="1"/>
    <col min="1538" max="1538" width="2.375" style="3" customWidth="1"/>
    <col min="1539" max="1544" width="4" style="3"/>
    <col min="1545" max="1556" width="4.625" style="3" customWidth="1"/>
    <col min="1557" max="1557" width="2.375" style="3" customWidth="1"/>
    <col min="1558" max="1560" width="3.25" style="3" customWidth="1"/>
    <col min="1561" max="1561" width="2.375" style="3" customWidth="1"/>
    <col min="1562" max="1562" width="2.125" style="3" customWidth="1"/>
    <col min="1563" max="1792" width="4" style="3"/>
    <col min="1793" max="1793" width="2.125" style="3" customWidth="1"/>
    <col min="1794" max="1794" width="2.375" style="3" customWidth="1"/>
    <col min="1795" max="1800" width="4" style="3"/>
    <col min="1801" max="1812" width="4.625" style="3" customWidth="1"/>
    <col min="1813" max="1813" width="2.375" style="3" customWidth="1"/>
    <col min="1814" max="1816" width="3.25" style="3" customWidth="1"/>
    <col min="1817" max="1817" width="2.375" style="3" customWidth="1"/>
    <col min="1818" max="1818" width="2.125" style="3" customWidth="1"/>
    <col min="1819" max="2048" width="4" style="3"/>
    <col min="2049" max="2049" width="2.125" style="3" customWidth="1"/>
    <col min="2050" max="2050" width="2.375" style="3" customWidth="1"/>
    <col min="2051" max="2056" width="4" style="3"/>
    <col min="2057" max="2068" width="4.625" style="3" customWidth="1"/>
    <col min="2069" max="2069" width="2.375" style="3" customWidth="1"/>
    <col min="2070" max="2072" width="3.25" style="3" customWidth="1"/>
    <col min="2073" max="2073" width="2.375" style="3" customWidth="1"/>
    <col min="2074" max="2074" width="2.125" style="3" customWidth="1"/>
    <col min="2075" max="2304" width="4" style="3"/>
    <col min="2305" max="2305" width="2.125" style="3" customWidth="1"/>
    <col min="2306" max="2306" width="2.375" style="3" customWidth="1"/>
    <col min="2307" max="2312" width="4" style="3"/>
    <col min="2313" max="2324" width="4.625" style="3" customWidth="1"/>
    <col min="2325" max="2325" width="2.375" style="3" customWidth="1"/>
    <col min="2326" max="2328" width="3.25" style="3" customWidth="1"/>
    <col min="2329" max="2329" width="2.375" style="3" customWidth="1"/>
    <col min="2330" max="2330" width="2.125" style="3" customWidth="1"/>
    <col min="2331" max="2560" width="4" style="3"/>
    <col min="2561" max="2561" width="2.125" style="3" customWidth="1"/>
    <col min="2562" max="2562" width="2.375" style="3" customWidth="1"/>
    <col min="2563" max="2568" width="4" style="3"/>
    <col min="2569" max="2580" width="4.625" style="3" customWidth="1"/>
    <col min="2581" max="2581" width="2.375" style="3" customWidth="1"/>
    <col min="2582" max="2584" width="3.25" style="3" customWidth="1"/>
    <col min="2585" max="2585" width="2.375" style="3" customWidth="1"/>
    <col min="2586" max="2586" width="2.125" style="3" customWidth="1"/>
    <col min="2587" max="2816" width="4" style="3"/>
    <col min="2817" max="2817" width="2.125" style="3" customWidth="1"/>
    <col min="2818" max="2818" width="2.375" style="3" customWidth="1"/>
    <col min="2819" max="2824" width="4" style="3"/>
    <col min="2825" max="2836" width="4.625" style="3" customWidth="1"/>
    <col min="2837" max="2837" width="2.375" style="3" customWidth="1"/>
    <col min="2838" max="2840" width="3.25" style="3" customWidth="1"/>
    <col min="2841" max="2841" width="2.375" style="3" customWidth="1"/>
    <col min="2842" max="2842" width="2.125" style="3" customWidth="1"/>
    <col min="2843" max="3072" width="4" style="3"/>
    <col min="3073" max="3073" width="2.125" style="3" customWidth="1"/>
    <col min="3074" max="3074" width="2.375" style="3" customWidth="1"/>
    <col min="3075" max="3080" width="4" style="3"/>
    <col min="3081" max="3092" width="4.625" style="3" customWidth="1"/>
    <col min="3093" max="3093" width="2.375" style="3" customWidth="1"/>
    <col min="3094" max="3096" width="3.25" style="3" customWidth="1"/>
    <col min="3097" max="3097" width="2.375" style="3" customWidth="1"/>
    <col min="3098" max="3098" width="2.125" style="3" customWidth="1"/>
    <col min="3099" max="3328" width="4" style="3"/>
    <col min="3329" max="3329" width="2.125" style="3" customWidth="1"/>
    <col min="3330" max="3330" width="2.375" style="3" customWidth="1"/>
    <col min="3331" max="3336" width="4" style="3"/>
    <col min="3337" max="3348" width="4.625" style="3" customWidth="1"/>
    <col min="3349" max="3349" width="2.375" style="3" customWidth="1"/>
    <col min="3350" max="3352" width="3.25" style="3" customWidth="1"/>
    <col min="3353" max="3353" width="2.375" style="3" customWidth="1"/>
    <col min="3354" max="3354" width="2.125" style="3" customWidth="1"/>
    <col min="3355" max="3584" width="4" style="3"/>
    <col min="3585" max="3585" width="2.125" style="3" customWidth="1"/>
    <col min="3586" max="3586" width="2.375" style="3" customWidth="1"/>
    <col min="3587" max="3592" width="4" style="3"/>
    <col min="3593" max="3604" width="4.625" style="3" customWidth="1"/>
    <col min="3605" max="3605" width="2.375" style="3" customWidth="1"/>
    <col min="3606" max="3608" width="3.25" style="3" customWidth="1"/>
    <col min="3609" max="3609" width="2.375" style="3" customWidth="1"/>
    <col min="3610" max="3610" width="2.125" style="3" customWidth="1"/>
    <col min="3611" max="3840" width="4" style="3"/>
    <col min="3841" max="3841" width="2.125" style="3" customWidth="1"/>
    <col min="3842" max="3842" width="2.375" style="3" customWidth="1"/>
    <col min="3843" max="3848" width="4" style="3"/>
    <col min="3849" max="3860" width="4.625" style="3" customWidth="1"/>
    <col min="3861" max="3861" width="2.375" style="3" customWidth="1"/>
    <col min="3862" max="3864" width="3.25" style="3" customWidth="1"/>
    <col min="3865" max="3865" width="2.375" style="3" customWidth="1"/>
    <col min="3866" max="3866" width="2.125" style="3" customWidth="1"/>
    <col min="3867" max="4096" width="4" style="3"/>
    <col min="4097" max="4097" width="2.125" style="3" customWidth="1"/>
    <col min="4098" max="4098" width="2.375" style="3" customWidth="1"/>
    <col min="4099" max="4104" width="4" style="3"/>
    <col min="4105" max="4116" width="4.625" style="3" customWidth="1"/>
    <col min="4117" max="4117" width="2.375" style="3" customWidth="1"/>
    <col min="4118" max="4120" width="3.25" style="3" customWidth="1"/>
    <col min="4121" max="4121" width="2.375" style="3" customWidth="1"/>
    <col min="4122" max="4122" width="2.125" style="3" customWidth="1"/>
    <col min="4123" max="4352" width="4" style="3"/>
    <col min="4353" max="4353" width="2.125" style="3" customWidth="1"/>
    <col min="4354" max="4354" width="2.375" style="3" customWidth="1"/>
    <col min="4355" max="4360" width="4" style="3"/>
    <col min="4361" max="4372" width="4.625" style="3" customWidth="1"/>
    <col min="4373" max="4373" width="2.375" style="3" customWidth="1"/>
    <col min="4374" max="4376" width="3.25" style="3" customWidth="1"/>
    <col min="4377" max="4377" width="2.375" style="3" customWidth="1"/>
    <col min="4378" max="4378" width="2.125" style="3" customWidth="1"/>
    <col min="4379" max="4608" width="4" style="3"/>
    <col min="4609" max="4609" width="2.125" style="3" customWidth="1"/>
    <col min="4610" max="4610" width="2.375" style="3" customWidth="1"/>
    <col min="4611" max="4616" width="4" style="3"/>
    <col min="4617" max="4628" width="4.625" style="3" customWidth="1"/>
    <col min="4629" max="4629" width="2.375" style="3" customWidth="1"/>
    <col min="4630" max="4632" width="3.25" style="3" customWidth="1"/>
    <col min="4633" max="4633" width="2.375" style="3" customWidth="1"/>
    <col min="4634" max="4634" width="2.125" style="3" customWidth="1"/>
    <col min="4635" max="4864" width="4" style="3"/>
    <col min="4865" max="4865" width="2.125" style="3" customWidth="1"/>
    <col min="4866" max="4866" width="2.375" style="3" customWidth="1"/>
    <col min="4867" max="4872" width="4" style="3"/>
    <col min="4873" max="4884" width="4.625" style="3" customWidth="1"/>
    <col min="4885" max="4885" width="2.375" style="3" customWidth="1"/>
    <col min="4886" max="4888" width="3.25" style="3" customWidth="1"/>
    <col min="4889" max="4889" width="2.375" style="3" customWidth="1"/>
    <col min="4890" max="4890" width="2.125" style="3" customWidth="1"/>
    <col min="4891" max="5120" width="4" style="3"/>
    <col min="5121" max="5121" width="2.125" style="3" customWidth="1"/>
    <col min="5122" max="5122" width="2.375" style="3" customWidth="1"/>
    <col min="5123" max="5128" width="4" style="3"/>
    <col min="5129" max="5140" width="4.625" style="3" customWidth="1"/>
    <col min="5141" max="5141" width="2.375" style="3" customWidth="1"/>
    <col min="5142" max="5144" width="3.25" style="3" customWidth="1"/>
    <col min="5145" max="5145" width="2.375" style="3" customWidth="1"/>
    <col min="5146" max="5146" width="2.125" style="3" customWidth="1"/>
    <col min="5147" max="5376" width="4" style="3"/>
    <col min="5377" max="5377" width="2.125" style="3" customWidth="1"/>
    <col min="5378" max="5378" width="2.375" style="3" customWidth="1"/>
    <col min="5379" max="5384" width="4" style="3"/>
    <col min="5385" max="5396" width="4.625" style="3" customWidth="1"/>
    <col min="5397" max="5397" width="2.375" style="3" customWidth="1"/>
    <col min="5398" max="5400" width="3.25" style="3" customWidth="1"/>
    <col min="5401" max="5401" width="2.375" style="3" customWidth="1"/>
    <col min="5402" max="5402" width="2.125" style="3" customWidth="1"/>
    <col min="5403" max="5632" width="4" style="3"/>
    <col min="5633" max="5633" width="2.125" style="3" customWidth="1"/>
    <col min="5634" max="5634" width="2.375" style="3" customWidth="1"/>
    <col min="5635" max="5640" width="4" style="3"/>
    <col min="5641" max="5652" width="4.625" style="3" customWidth="1"/>
    <col min="5653" max="5653" width="2.375" style="3" customWidth="1"/>
    <col min="5654" max="5656" width="3.25" style="3" customWidth="1"/>
    <col min="5657" max="5657" width="2.375" style="3" customWidth="1"/>
    <col min="5658" max="5658" width="2.125" style="3" customWidth="1"/>
    <col min="5659" max="5888" width="4" style="3"/>
    <col min="5889" max="5889" width="2.125" style="3" customWidth="1"/>
    <col min="5890" max="5890" width="2.375" style="3" customWidth="1"/>
    <col min="5891" max="5896" width="4" style="3"/>
    <col min="5897" max="5908" width="4.625" style="3" customWidth="1"/>
    <col min="5909" max="5909" width="2.375" style="3" customWidth="1"/>
    <col min="5910" max="5912" width="3.25" style="3" customWidth="1"/>
    <col min="5913" max="5913" width="2.375" style="3" customWidth="1"/>
    <col min="5914" max="5914" width="2.125" style="3" customWidth="1"/>
    <col min="5915" max="6144" width="4" style="3"/>
    <col min="6145" max="6145" width="2.125" style="3" customWidth="1"/>
    <col min="6146" max="6146" width="2.375" style="3" customWidth="1"/>
    <col min="6147" max="6152" width="4" style="3"/>
    <col min="6153" max="6164" width="4.625" style="3" customWidth="1"/>
    <col min="6165" max="6165" width="2.375" style="3" customWidth="1"/>
    <col min="6166" max="6168" width="3.25" style="3" customWidth="1"/>
    <col min="6169" max="6169" width="2.375" style="3" customWidth="1"/>
    <col min="6170" max="6170" width="2.125" style="3" customWidth="1"/>
    <col min="6171" max="6400" width="4" style="3"/>
    <col min="6401" max="6401" width="2.125" style="3" customWidth="1"/>
    <col min="6402" max="6402" width="2.375" style="3" customWidth="1"/>
    <col min="6403" max="6408" width="4" style="3"/>
    <col min="6409" max="6420" width="4.625" style="3" customWidth="1"/>
    <col min="6421" max="6421" width="2.375" style="3" customWidth="1"/>
    <col min="6422" max="6424" width="3.25" style="3" customWidth="1"/>
    <col min="6425" max="6425" width="2.375" style="3" customWidth="1"/>
    <col min="6426" max="6426" width="2.125" style="3" customWidth="1"/>
    <col min="6427" max="6656" width="4" style="3"/>
    <col min="6657" max="6657" width="2.125" style="3" customWidth="1"/>
    <col min="6658" max="6658" width="2.375" style="3" customWidth="1"/>
    <col min="6659" max="6664" width="4" style="3"/>
    <col min="6665" max="6676" width="4.625" style="3" customWidth="1"/>
    <col min="6677" max="6677" width="2.375" style="3" customWidth="1"/>
    <col min="6678" max="6680" width="3.25" style="3" customWidth="1"/>
    <col min="6681" max="6681" width="2.375" style="3" customWidth="1"/>
    <col min="6682" max="6682" width="2.125" style="3" customWidth="1"/>
    <col min="6683" max="6912" width="4" style="3"/>
    <col min="6913" max="6913" width="2.125" style="3" customWidth="1"/>
    <col min="6914" max="6914" width="2.375" style="3" customWidth="1"/>
    <col min="6915" max="6920" width="4" style="3"/>
    <col min="6921" max="6932" width="4.625" style="3" customWidth="1"/>
    <col min="6933" max="6933" width="2.375" style="3" customWidth="1"/>
    <col min="6934" max="6936" width="3.25" style="3" customWidth="1"/>
    <col min="6937" max="6937" width="2.375" style="3" customWidth="1"/>
    <col min="6938" max="6938" width="2.125" style="3" customWidth="1"/>
    <col min="6939" max="7168" width="4" style="3"/>
    <col min="7169" max="7169" width="2.125" style="3" customWidth="1"/>
    <col min="7170" max="7170" width="2.375" style="3" customWidth="1"/>
    <col min="7171" max="7176" width="4" style="3"/>
    <col min="7177" max="7188" width="4.625" style="3" customWidth="1"/>
    <col min="7189" max="7189" width="2.375" style="3" customWidth="1"/>
    <col min="7190" max="7192" width="3.25" style="3" customWidth="1"/>
    <col min="7193" max="7193" width="2.375" style="3" customWidth="1"/>
    <col min="7194" max="7194" width="2.125" style="3" customWidth="1"/>
    <col min="7195" max="7424" width="4" style="3"/>
    <col min="7425" max="7425" width="2.125" style="3" customWidth="1"/>
    <col min="7426" max="7426" width="2.375" style="3" customWidth="1"/>
    <col min="7427" max="7432" width="4" style="3"/>
    <col min="7433" max="7444" width="4.625" style="3" customWidth="1"/>
    <col min="7445" max="7445" width="2.375" style="3" customWidth="1"/>
    <col min="7446" max="7448" width="3.25" style="3" customWidth="1"/>
    <col min="7449" max="7449" width="2.375" style="3" customWidth="1"/>
    <col min="7450" max="7450" width="2.125" style="3" customWidth="1"/>
    <col min="7451" max="7680" width="4" style="3"/>
    <col min="7681" max="7681" width="2.125" style="3" customWidth="1"/>
    <col min="7682" max="7682" width="2.375" style="3" customWidth="1"/>
    <col min="7683" max="7688" width="4" style="3"/>
    <col min="7689" max="7700" width="4.625" style="3" customWidth="1"/>
    <col min="7701" max="7701" width="2.375" style="3" customWidth="1"/>
    <col min="7702" max="7704" width="3.25" style="3" customWidth="1"/>
    <col min="7705" max="7705" width="2.375" style="3" customWidth="1"/>
    <col min="7706" max="7706" width="2.125" style="3" customWidth="1"/>
    <col min="7707" max="7936" width="4" style="3"/>
    <col min="7937" max="7937" width="2.125" style="3" customWidth="1"/>
    <col min="7938" max="7938" width="2.375" style="3" customWidth="1"/>
    <col min="7939" max="7944" width="4" style="3"/>
    <col min="7945" max="7956" width="4.625" style="3" customWidth="1"/>
    <col min="7957" max="7957" width="2.375" style="3" customWidth="1"/>
    <col min="7958" max="7960" width="3.25" style="3" customWidth="1"/>
    <col min="7961" max="7961" width="2.375" style="3" customWidth="1"/>
    <col min="7962" max="7962" width="2.125" style="3" customWidth="1"/>
    <col min="7963" max="8192" width="4" style="3"/>
    <col min="8193" max="8193" width="2.125" style="3" customWidth="1"/>
    <col min="8194" max="8194" width="2.375" style="3" customWidth="1"/>
    <col min="8195" max="8200" width="4" style="3"/>
    <col min="8201" max="8212" width="4.625" style="3" customWidth="1"/>
    <col min="8213" max="8213" width="2.375" style="3" customWidth="1"/>
    <col min="8214" max="8216" width="3.25" style="3" customWidth="1"/>
    <col min="8217" max="8217" width="2.375" style="3" customWidth="1"/>
    <col min="8218" max="8218" width="2.125" style="3" customWidth="1"/>
    <col min="8219" max="8448" width="4" style="3"/>
    <col min="8449" max="8449" width="2.125" style="3" customWidth="1"/>
    <col min="8450" max="8450" width="2.375" style="3" customWidth="1"/>
    <col min="8451" max="8456" width="4" style="3"/>
    <col min="8457" max="8468" width="4.625" style="3" customWidth="1"/>
    <col min="8469" max="8469" width="2.375" style="3" customWidth="1"/>
    <col min="8470" max="8472" width="3.25" style="3" customWidth="1"/>
    <col min="8473" max="8473" width="2.375" style="3" customWidth="1"/>
    <col min="8474" max="8474" width="2.125" style="3" customWidth="1"/>
    <col min="8475" max="8704" width="4" style="3"/>
    <col min="8705" max="8705" width="2.125" style="3" customWidth="1"/>
    <col min="8706" max="8706" width="2.375" style="3" customWidth="1"/>
    <col min="8707" max="8712" width="4" style="3"/>
    <col min="8713" max="8724" width="4.625" style="3" customWidth="1"/>
    <col min="8725" max="8725" width="2.375" style="3" customWidth="1"/>
    <col min="8726" max="8728" width="3.25" style="3" customWidth="1"/>
    <col min="8729" max="8729" width="2.375" style="3" customWidth="1"/>
    <col min="8730" max="8730" width="2.125" style="3" customWidth="1"/>
    <col min="8731" max="8960" width="4" style="3"/>
    <col min="8961" max="8961" width="2.125" style="3" customWidth="1"/>
    <col min="8962" max="8962" width="2.375" style="3" customWidth="1"/>
    <col min="8963" max="8968" width="4" style="3"/>
    <col min="8969" max="8980" width="4.625" style="3" customWidth="1"/>
    <col min="8981" max="8981" width="2.375" style="3" customWidth="1"/>
    <col min="8982" max="8984" width="3.25" style="3" customWidth="1"/>
    <col min="8985" max="8985" width="2.375" style="3" customWidth="1"/>
    <col min="8986" max="8986" width="2.125" style="3" customWidth="1"/>
    <col min="8987" max="9216" width="4" style="3"/>
    <col min="9217" max="9217" width="2.125" style="3" customWidth="1"/>
    <col min="9218" max="9218" width="2.375" style="3" customWidth="1"/>
    <col min="9219" max="9224" width="4" style="3"/>
    <col min="9225" max="9236" width="4.625" style="3" customWidth="1"/>
    <col min="9237" max="9237" width="2.375" style="3" customWidth="1"/>
    <col min="9238" max="9240" width="3.25" style="3" customWidth="1"/>
    <col min="9241" max="9241" width="2.375" style="3" customWidth="1"/>
    <col min="9242" max="9242" width="2.125" style="3" customWidth="1"/>
    <col min="9243" max="9472" width="4" style="3"/>
    <col min="9473" max="9473" width="2.125" style="3" customWidth="1"/>
    <col min="9474" max="9474" width="2.375" style="3" customWidth="1"/>
    <col min="9475" max="9480" width="4" style="3"/>
    <col min="9481" max="9492" width="4.625" style="3" customWidth="1"/>
    <col min="9493" max="9493" width="2.375" style="3" customWidth="1"/>
    <col min="9494" max="9496" width="3.25" style="3" customWidth="1"/>
    <col min="9497" max="9497" width="2.375" style="3" customWidth="1"/>
    <col min="9498" max="9498" width="2.125" style="3" customWidth="1"/>
    <col min="9499" max="9728" width="4" style="3"/>
    <col min="9729" max="9729" width="2.125" style="3" customWidth="1"/>
    <col min="9730" max="9730" width="2.375" style="3" customWidth="1"/>
    <col min="9731" max="9736" width="4" style="3"/>
    <col min="9737" max="9748" width="4.625" style="3" customWidth="1"/>
    <col min="9749" max="9749" width="2.375" style="3" customWidth="1"/>
    <col min="9750" max="9752" width="3.25" style="3" customWidth="1"/>
    <col min="9753" max="9753" width="2.375" style="3" customWidth="1"/>
    <col min="9754" max="9754" width="2.125" style="3" customWidth="1"/>
    <col min="9755" max="9984" width="4" style="3"/>
    <col min="9985" max="9985" width="2.125" style="3" customWidth="1"/>
    <col min="9986" max="9986" width="2.375" style="3" customWidth="1"/>
    <col min="9987" max="9992" width="4" style="3"/>
    <col min="9993" max="10004" width="4.625" style="3" customWidth="1"/>
    <col min="10005" max="10005" width="2.375" style="3" customWidth="1"/>
    <col min="10006" max="10008" width="3.25" style="3" customWidth="1"/>
    <col min="10009" max="10009" width="2.375" style="3" customWidth="1"/>
    <col min="10010" max="10010" width="2.125" style="3" customWidth="1"/>
    <col min="10011" max="10240" width="4" style="3"/>
    <col min="10241" max="10241" width="2.125" style="3" customWidth="1"/>
    <col min="10242" max="10242" width="2.375" style="3" customWidth="1"/>
    <col min="10243" max="10248" width="4" style="3"/>
    <col min="10249" max="10260" width="4.625" style="3" customWidth="1"/>
    <col min="10261" max="10261" width="2.375" style="3" customWidth="1"/>
    <col min="10262" max="10264" width="3.25" style="3" customWidth="1"/>
    <col min="10265" max="10265" width="2.375" style="3" customWidth="1"/>
    <col min="10266" max="10266" width="2.125" style="3" customWidth="1"/>
    <col min="10267" max="10496" width="4" style="3"/>
    <col min="10497" max="10497" width="2.125" style="3" customWidth="1"/>
    <col min="10498" max="10498" width="2.375" style="3" customWidth="1"/>
    <col min="10499" max="10504" width="4" style="3"/>
    <col min="10505" max="10516" width="4.625" style="3" customWidth="1"/>
    <col min="10517" max="10517" width="2.375" style="3" customWidth="1"/>
    <col min="10518" max="10520" width="3.25" style="3" customWidth="1"/>
    <col min="10521" max="10521" width="2.375" style="3" customWidth="1"/>
    <col min="10522" max="10522" width="2.125" style="3" customWidth="1"/>
    <col min="10523" max="10752" width="4" style="3"/>
    <col min="10753" max="10753" width="2.125" style="3" customWidth="1"/>
    <col min="10754" max="10754" width="2.375" style="3" customWidth="1"/>
    <col min="10755" max="10760" width="4" style="3"/>
    <col min="10761" max="10772" width="4.625" style="3" customWidth="1"/>
    <col min="10773" max="10773" width="2.375" style="3" customWidth="1"/>
    <col min="10774" max="10776" width="3.25" style="3" customWidth="1"/>
    <col min="10777" max="10777" width="2.375" style="3" customWidth="1"/>
    <col min="10778" max="10778" width="2.125" style="3" customWidth="1"/>
    <col min="10779" max="11008" width="4" style="3"/>
    <col min="11009" max="11009" width="2.125" style="3" customWidth="1"/>
    <col min="11010" max="11010" width="2.375" style="3" customWidth="1"/>
    <col min="11011" max="11016" width="4" style="3"/>
    <col min="11017" max="11028" width="4.625" style="3" customWidth="1"/>
    <col min="11029" max="11029" width="2.375" style="3" customWidth="1"/>
    <col min="11030" max="11032" width="3.25" style="3" customWidth="1"/>
    <col min="11033" max="11033" width="2.375" style="3" customWidth="1"/>
    <col min="11034" max="11034" width="2.125" style="3" customWidth="1"/>
    <col min="11035" max="11264" width="4" style="3"/>
    <col min="11265" max="11265" width="2.125" style="3" customWidth="1"/>
    <col min="11266" max="11266" width="2.375" style="3" customWidth="1"/>
    <col min="11267" max="11272" width="4" style="3"/>
    <col min="11273" max="11284" width="4.625" style="3" customWidth="1"/>
    <col min="11285" max="11285" width="2.375" style="3" customWidth="1"/>
    <col min="11286" max="11288" width="3.25" style="3" customWidth="1"/>
    <col min="11289" max="11289" width="2.375" style="3" customWidth="1"/>
    <col min="11290" max="11290" width="2.125" style="3" customWidth="1"/>
    <col min="11291" max="11520" width="4" style="3"/>
    <col min="11521" max="11521" width="2.125" style="3" customWidth="1"/>
    <col min="11522" max="11522" width="2.375" style="3" customWidth="1"/>
    <col min="11523" max="11528" width="4" style="3"/>
    <col min="11529" max="11540" width="4.625" style="3" customWidth="1"/>
    <col min="11541" max="11541" width="2.375" style="3" customWidth="1"/>
    <col min="11542" max="11544" width="3.25" style="3" customWidth="1"/>
    <col min="11545" max="11545" width="2.375" style="3" customWidth="1"/>
    <col min="11546" max="11546" width="2.125" style="3" customWidth="1"/>
    <col min="11547" max="11776" width="4" style="3"/>
    <col min="11777" max="11777" width="2.125" style="3" customWidth="1"/>
    <col min="11778" max="11778" width="2.375" style="3" customWidth="1"/>
    <col min="11779" max="11784" width="4" style="3"/>
    <col min="11785" max="11796" width="4.625" style="3" customWidth="1"/>
    <col min="11797" max="11797" width="2.375" style="3" customWidth="1"/>
    <col min="11798" max="11800" width="3.25" style="3" customWidth="1"/>
    <col min="11801" max="11801" width="2.375" style="3" customWidth="1"/>
    <col min="11802" max="11802" width="2.125" style="3" customWidth="1"/>
    <col min="11803" max="12032" width="4" style="3"/>
    <col min="12033" max="12033" width="2.125" style="3" customWidth="1"/>
    <col min="12034" max="12034" width="2.375" style="3" customWidth="1"/>
    <col min="12035" max="12040" width="4" style="3"/>
    <col min="12041" max="12052" width="4.625" style="3" customWidth="1"/>
    <col min="12053" max="12053" width="2.375" style="3" customWidth="1"/>
    <col min="12054" max="12056" width="3.25" style="3" customWidth="1"/>
    <col min="12057" max="12057" width="2.375" style="3" customWidth="1"/>
    <col min="12058" max="12058" width="2.125" style="3" customWidth="1"/>
    <col min="12059" max="12288" width="4" style="3"/>
    <col min="12289" max="12289" width="2.125" style="3" customWidth="1"/>
    <col min="12290" max="12290" width="2.375" style="3" customWidth="1"/>
    <col min="12291" max="12296" width="4" style="3"/>
    <col min="12297" max="12308" width="4.625" style="3" customWidth="1"/>
    <col min="12309" max="12309" width="2.375" style="3" customWidth="1"/>
    <col min="12310" max="12312" width="3.25" style="3" customWidth="1"/>
    <col min="12313" max="12313" width="2.375" style="3" customWidth="1"/>
    <col min="12314" max="12314" width="2.125" style="3" customWidth="1"/>
    <col min="12315" max="12544" width="4" style="3"/>
    <col min="12545" max="12545" width="2.125" style="3" customWidth="1"/>
    <col min="12546" max="12546" width="2.375" style="3" customWidth="1"/>
    <col min="12547" max="12552" width="4" style="3"/>
    <col min="12553" max="12564" width="4.625" style="3" customWidth="1"/>
    <col min="12565" max="12565" width="2.375" style="3" customWidth="1"/>
    <col min="12566" max="12568" width="3.25" style="3" customWidth="1"/>
    <col min="12569" max="12569" width="2.375" style="3" customWidth="1"/>
    <col min="12570" max="12570" width="2.125" style="3" customWidth="1"/>
    <col min="12571" max="12800" width="4" style="3"/>
    <col min="12801" max="12801" width="2.125" style="3" customWidth="1"/>
    <col min="12802" max="12802" width="2.375" style="3" customWidth="1"/>
    <col min="12803" max="12808" width="4" style="3"/>
    <col min="12809" max="12820" width="4.625" style="3" customWidth="1"/>
    <col min="12821" max="12821" width="2.375" style="3" customWidth="1"/>
    <col min="12822" max="12824" width="3.25" style="3" customWidth="1"/>
    <col min="12825" max="12825" width="2.375" style="3" customWidth="1"/>
    <col min="12826" max="12826" width="2.125" style="3" customWidth="1"/>
    <col min="12827" max="13056" width="4" style="3"/>
    <col min="13057" max="13057" width="2.125" style="3" customWidth="1"/>
    <col min="13058" max="13058" width="2.375" style="3" customWidth="1"/>
    <col min="13059" max="13064" width="4" style="3"/>
    <col min="13065" max="13076" width="4.625" style="3" customWidth="1"/>
    <col min="13077" max="13077" width="2.375" style="3" customWidth="1"/>
    <col min="13078" max="13080" width="3.25" style="3" customWidth="1"/>
    <col min="13081" max="13081" width="2.375" style="3" customWidth="1"/>
    <col min="13082" max="13082" width="2.125" style="3" customWidth="1"/>
    <col min="13083" max="13312" width="4" style="3"/>
    <col min="13313" max="13313" width="2.125" style="3" customWidth="1"/>
    <col min="13314" max="13314" width="2.375" style="3" customWidth="1"/>
    <col min="13315" max="13320" width="4" style="3"/>
    <col min="13321" max="13332" width="4.625" style="3" customWidth="1"/>
    <col min="13333" max="13333" width="2.375" style="3" customWidth="1"/>
    <col min="13334" max="13336" width="3.25" style="3" customWidth="1"/>
    <col min="13337" max="13337" width="2.375" style="3" customWidth="1"/>
    <col min="13338" max="13338" width="2.125" style="3" customWidth="1"/>
    <col min="13339" max="13568" width="4" style="3"/>
    <col min="13569" max="13569" width="2.125" style="3" customWidth="1"/>
    <col min="13570" max="13570" width="2.375" style="3" customWidth="1"/>
    <col min="13571" max="13576" width="4" style="3"/>
    <col min="13577" max="13588" width="4.625" style="3" customWidth="1"/>
    <col min="13589" max="13589" width="2.375" style="3" customWidth="1"/>
    <col min="13590" max="13592" width="3.25" style="3" customWidth="1"/>
    <col min="13593" max="13593" width="2.375" style="3" customWidth="1"/>
    <col min="13594" max="13594" width="2.125" style="3" customWidth="1"/>
    <col min="13595" max="13824" width="4" style="3"/>
    <col min="13825" max="13825" width="2.125" style="3" customWidth="1"/>
    <col min="13826" max="13826" width="2.375" style="3" customWidth="1"/>
    <col min="13827" max="13832" width="4" style="3"/>
    <col min="13833" max="13844" width="4.625" style="3" customWidth="1"/>
    <col min="13845" max="13845" width="2.375" style="3" customWidth="1"/>
    <col min="13846" max="13848" width="3.25" style="3" customWidth="1"/>
    <col min="13849" max="13849" width="2.375" style="3" customWidth="1"/>
    <col min="13850" max="13850" width="2.125" style="3" customWidth="1"/>
    <col min="13851" max="14080" width="4" style="3"/>
    <col min="14081" max="14081" width="2.125" style="3" customWidth="1"/>
    <col min="14082" max="14082" width="2.375" style="3" customWidth="1"/>
    <col min="14083" max="14088" width="4" style="3"/>
    <col min="14089" max="14100" width="4.625" style="3" customWidth="1"/>
    <col min="14101" max="14101" width="2.375" style="3" customWidth="1"/>
    <col min="14102" max="14104" width="3.25" style="3" customWidth="1"/>
    <col min="14105" max="14105" width="2.375" style="3" customWidth="1"/>
    <col min="14106" max="14106" width="2.125" style="3" customWidth="1"/>
    <col min="14107" max="14336" width="4" style="3"/>
    <col min="14337" max="14337" width="2.125" style="3" customWidth="1"/>
    <col min="14338" max="14338" width="2.375" style="3" customWidth="1"/>
    <col min="14339" max="14344" width="4" style="3"/>
    <col min="14345" max="14356" width="4.625" style="3" customWidth="1"/>
    <col min="14357" max="14357" width="2.375" style="3" customWidth="1"/>
    <col min="14358" max="14360" width="3.25" style="3" customWidth="1"/>
    <col min="14361" max="14361" width="2.375" style="3" customWidth="1"/>
    <col min="14362" max="14362" width="2.125" style="3" customWidth="1"/>
    <col min="14363" max="14592" width="4" style="3"/>
    <col min="14593" max="14593" width="2.125" style="3" customWidth="1"/>
    <col min="14594" max="14594" width="2.375" style="3" customWidth="1"/>
    <col min="14595" max="14600" width="4" style="3"/>
    <col min="14601" max="14612" width="4.625" style="3" customWidth="1"/>
    <col min="14613" max="14613" width="2.375" style="3" customWidth="1"/>
    <col min="14614" max="14616" width="3.25" style="3" customWidth="1"/>
    <col min="14617" max="14617" width="2.375" style="3" customWidth="1"/>
    <col min="14618" max="14618" width="2.125" style="3" customWidth="1"/>
    <col min="14619" max="14848" width="4" style="3"/>
    <col min="14849" max="14849" width="2.125" style="3" customWidth="1"/>
    <col min="14850" max="14850" width="2.375" style="3" customWidth="1"/>
    <col min="14851" max="14856" width="4" style="3"/>
    <col min="14857" max="14868" width="4.625" style="3" customWidth="1"/>
    <col min="14869" max="14869" width="2.375" style="3" customWidth="1"/>
    <col min="14870" max="14872" width="3.25" style="3" customWidth="1"/>
    <col min="14873" max="14873" width="2.375" style="3" customWidth="1"/>
    <col min="14874" max="14874" width="2.125" style="3" customWidth="1"/>
    <col min="14875" max="15104" width="4" style="3"/>
    <col min="15105" max="15105" width="2.125" style="3" customWidth="1"/>
    <col min="15106" max="15106" width="2.375" style="3" customWidth="1"/>
    <col min="15107" max="15112" width="4" style="3"/>
    <col min="15113" max="15124" width="4.625" style="3" customWidth="1"/>
    <col min="15125" max="15125" width="2.375" style="3" customWidth="1"/>
    <col min="15126" max="15128" width="3.25" style="3" customWidth="1"/>
    <col min="15129" max="15129" width="2.375" style="3" customWidth="1"/>
    <col min="15130" max="15130" width="2.125" style="3" customWidth="1"/>
    <col min="15131" max="15360" width="4" style="3"/>
    <col min="15361" max="15361" width="2.125" style="3" customWidth="1"/>
    <col min="15362" max="15362" width="2.375" style="3" customWidth="1"/>
    <col min="15363" max="15368" width="4" style="3"/>
    <col min="15369" max="15380" width="4.625" style="3" customWidth="1"/>
    <col min="15381" max="15381" width="2.375" style="3" customWidth="1"/>
    <col min="15382" max="15384" width="3.25" style="3" customWidth="1"/>
    <col min="15385" max="15385" width="2.375" style="3" customWidth="1"/>
    <col min="15386" max="15386" width="2.125" style="3" customWidth="1"/>
    <col min="15387" max="15616" width="4" style="3"/>
    <col min="15617" max="15617" width="2.125" style="3" customWidth="1"/>
    <col min="15618" max="15618" width="2.375" style="3" customWidth="1"/>
    <col min="15619" max="15624" width="4" style="3"/>
    <col min="15625" max="15636" width="4.625" style="3" customWidth="1"/>
    <col min="15637" max="15637" width="2.375" style="3" customWidth="1"/>
    <col min="15638" max="15640" width="3.25" style="3" customWidth="1"/>
    <col min="15641" max="15641" width="2.375" style="3" customWidth="1"/>
    <col min="15642" max="15642" width="2.125" style="3" customWidth="1"/>
    <col min="15643" max="15872" width="4" style="3"/>
    <col min="15873" max="15873" width="2.125" style="3" customWidth="1"/>
    <col min="15874" max="15874" width="2.375" style="3" customWidth="1"/>
    <col min="15875" max="15880" width="4" style="3"/>
    <col min="15881" max="15892" width="4.625" style="3" customWidth="1"/>
    <col min="15893" max="15893" width="2.375" style="3" customWidth="1"/>
    <col min="15894" max="15896" width="3.25" style="3" customWidth="1"/>
    <col min="15897" max="15897" width="2.375" style="3" customWidth="1"/>
    <col min="15898" max="15898" width="2.125" style="3" customWidth="1"/>
    <col min="15899" max="16128" width="4" style="3"/>
    <col min="16129" max="16129" width="2.125" style="3" customWidth="1"/>
    <col min="16130" max="16130" width="2.375" style="3" customWidth="1"/>
    <col min="16131" max="16136" width="4" style="3"/>
    <col min="16137" max="16148" width="4.625" style="3" customWidth="1"/>
    <col min="16149" max="16149" width="2.375" style="3" customWidth="1"/>
    <col min="16150" max="16152" width="3.25" style="3" customWidth="1"/>
    <col min="16153" max="16153" width="2.375" style="3" customWidth="1"/>
    <col min="16154" max="16154" width="2.125" style="3" customWidth="1"/>
    <col min="16155" max="16384" width="4" style="3"/>
  </cols>
  <sheetData>
    <row r="1" spans="2:25" ht="6.75" customHeight="1" x14ac:dyDescent="0.15"/>
    <row r="2" spans="2:25" x14ac:dyDescent="0.15">
      <c r="B2" s="3" t="s">
        <v>161</v>
      </c>
    </row>
    <row r="3" spans="2:25" ht="15.75" customHeight="1" x14ac:dyDescent="0.15">
      <c r="P3" s="19" t="s">
        <v>94</v>
      </c>
      <c r="Q3" s="657"/>
      <c r="R3" s="657"/>
      <c r="S3" s="6" t="s">
        <v>95</v>
      </c>
      <c r="T3" s="657"/>
      <c r="U3" s="657"/>
      <c r="V3" s="6" t="s">
        <v>162</v>
      </c>
      <c r="W3" s="657"/>
      <c r="X3" s="657"/>
      <c r="Y3" s="6" t="s">
        <v>163</v>
      </c>
    </row>
    <row r="4" spans="2:25" ht="6" customHeight="1" x14ac:dyDescent="0.15"/>
    <row r="5" spans="2:25" ht="27.75" customHeight="1" x14ac:dyDescent="0.15">
      <c r="B5" s="659" t="s">
        <v>164</v>
      </c>
      <c r="C5" s="657"/>
      <c r="D5" s="657"/>
      <c r="E5" s="657"/>
      <c r="F5" s="657"/>
      <c r="G5" s="657"/>
      <c r="H5" s="657"/>
      <c r="I5" s="657"/>
      <c r="J5" s="657"/>
      <c r="K5" s="657"/>
      <c r="L5" s="657"/>
      <c r="M5" s="657"/>
      <c r="N5" s="657"/>
      <c r="O5" s="657"/>
      <c r="P5" s="657"/>
      <c r="Q5" s="657"/>
      <c r="R5" s="657"/>
      <c r="S5" s="657"/>
      <c r="T5" s="657"/>
      <c r="U5" s="657"/>
      <c r="V5" s="657"/>
      <c r="W5" s="657"/>
      <c r="X5" s="657"/>
      <c r="Y5" s="657"/>
    </row>
    <row r="6" spans="2:25" ht="5.25" customHeight="1" x14ac:dyDescent="0.15"/>
    <row r="7" spans="2:25" ht="23.25" customHeight="1" x14ac:dyDescent="0.15">
      <c r="B7" s="650" t="s">
        <v>165</v>
      </c>
      <c r="C7" s="651"/>
      <c r="D7" s="651"/>
      <c r="E7" s="651"/>
      <c r="F7" s="652"/>
      <c r="G7" s="660"/>
      <c r="H7" s="661"/>
      <c r="I7" s="661"/>
      <c r="J7" s="661"/>
      <c r="K7" s="661"/>
      <c r="L7" s="661"/>
      <c r="M7" s="661"/>
      <c r="N7" s="661"/>
      <c r="O7" s="661"/>
      <c r="P7" s="661"/>
      <c r="Q7" s="661"/>
      <c r="R7" s="661"/>
      <c r="S7" s="661"/>
      <c r="T7" s="661"/>
      <c r="U7" s="661"/>
      <c r="V7" s="661"/>
      <c r="W7" s="661"/>
      <c r="X7" s="661"/>
      <c r="Y7" s="662"/>
    </row>
    <row r="8" spans="2:25" ht="23.25" customHeight="1" x14ac:dyDescent="0.15">
      <c r="B8" s="650" t="s">
        <v>166</v>
      </c>
      <c r="C8" s="651"/>
      <c r="D8" s="651"/>
      <c r="E8" s="651"/>
      <c r="F8" s="652"/>
      <c r="G8" s="22" t="s">
        <v>10</v>
      </c>
      <c r="H8" s="23" t="s">
        <v>167</v>
      </c>
      <c r="I8" s="23"/>
      <c r="J8" s="23"/>
      <c r="K8" s="23"/>
      <c r="L8" s="24" t="s">
        <v>10</v>
      </c>
      <c r="M8" s="23" t="s">
        <v>168</v>
      </c>
      <c r="N8" s="23"/>
      <c r="O8" s="23"/>
      <c r="P8" s="23"/>
      <c r="Q8" s="24" t="s">
        <v>10</v>
      </c>
      <c r="R8" s="23" t="s">
        <v>169</v>
      </c>
      <c r="S8" s="23"/>
      <c r="T8" s="23"/>
      <c r="U8" s="25"/>
      <c r="V8" s="25"/>
      <c r="W8" s="25"/>
      <c r="X8" s="25"/>
      <c r="Y8" s="26"/>
    </row>
    <row r="9" spans="2:25" ht="23.25" customHeight="1" x14ac:dyDescent="0.15">
      <c r="B9" s="653" t="s">
        <v>170</v>
      </c>
      <c r="C9" s="654"/>
      <c r="D9" s="654"/>
      <c r="E9" s="654"/>
      <c r="F9" s="655"/>
      <c r="G9" s="24" t="s">
        <v>10</v>
      </c>
      <c r="H9" s="12" t="s">
        <v>171</v>
      </c>
      <c r="I9" s="12"/>
      <c r="J9" s="25"/>
      <c r="K9" s="25"/>
      <c r="L9" s="25"/>
      <c r="M9" s="25"/>
      <c r="N9" s="25"/>
      <c r="O9" s="24" t="s">
        <v>10</v>
      </c>
      <c r="P9" s="12" t="s">
        <v>172</v>
      </c>
      <c r="Q9" s="25"/>
      <c r="R9" s="25"/>
      <c r="S9" s="25"/>
      <c r="T9" s="25"/>
      <c r="U9" s="25"/>
      <c r="V9" s="25"/>
      <c r="W9" s="25"/>
      <c r="X9" s="25"/>
      <c r="Y9" s="26"/>
    </row>
    <row r="10" spans="2:25" ht="23.25" customHeight="1" x14ac:dyDescent="0.15">
      <c r="B10" s="656"/>
      <c r="C10" s="657"/>
      <c r="D10" s="657"/>
      <c r="E10" s="657"/>
      <c r="F10" s="658"/>
      <c r="G10" s="24" t="s">
        <v>10</v>
      </c>
      <c r="H10" s="3" t="s">
        <v>173</v>
      </c>
      <c r="I10" s="17"/>
      <c r="J10" s="17"/>
      <c r="K10" s="17"/>
      <c r="L10" s="17"/>
      <c r="M10" s="17"/>
      <c r="N10" s="17"/>
      <c r="O10" s="24" t="s">
        <v>10</v>
      </c>
      <c r="P10" s="3" t="s">
        <v>174</v>
      </c>
      <c r="Q10" s="17"/>
      <c r="R10" s="17"/>
      <c r="S10" s="17"/>
      <c r="T10" s="17"/>
      <c r="U10" s="17"/>
      <c r="V10" s="17"/>
      <c r="W10" s="17"/>
      <c r="X10" s="17"/>
      <c r="Y10" s="27"/>
    </row>
    <row r="11" spans="2:25" ht="23.25" customHeight="1" x14ac:dyDescent="0.15">
      <c r="B11" s="647"/>
      <c r="C11" s="648"/>
      <c r="D11" s="648"/>
      <c r="E11" s="648"/>
      <c r="F11" s="649"/>
      <c r="G11" s="28" t="s">
        <v>10</v>
      </c>
      <c r="H11" s="11" t="s">
        <v>175</v>
      </c>
      <c r="I11" s="29"/>
      <c r="J11" s="29"/>
      <c r="K11" s="29"/>
      <c r="L11" s="29"/>
      <c r="M11" s="29"/>
      <c r="N11" s="29"/>
      <c r="O11" s="29"/>
      <c r="P11" s="29"/>
      <c r="Q11" s="29"/>
      <c r="R11" s="29"/>
      <c r="S11" s="29"/>
      <c r="T11" s="29"/>
      <c r="U11" s="29"/>
      <c r="V11" s="29"/>
      <c r="W11" s="29"/>
      <c r="X11" s="29"/>
      <c r="Y11" s="30"/>
    </row>
    <row r="13" spans="2:25" ht="6" customHeight="1" x14ac:dyDescent="0.15">
      <c r="B13" s="31"/>
      <c r="C13" s="12"/>
      <c r="D13" s="12"/>
      <c r="E13" s="12"/>
      <c r="F13" s="12"/>
      <c r="G13" s="12"/>
      <c r="H13" s="12"/>
      <c r="I13" s="12"/>
      <c r="J13" s="12"/>
      <c r="K13" s="12"/>
      <c r="L13" s="12"/>
      <c r="M13" s="12"/>
      <c r="N13" s="12"/>
      <c r="O13" s="12"/>
      <c r="P13" s="12"/>
      <c r="Q13" s="12"/>
      <c r="R13" s="12"/>
      <c r="S13" s="12"/>
      <c r="T13" s="12"/>
      <c r="U13" s="31"/>
      <c r="V13" s="12"/>
      <c r="W13" s="12"/>
      <c r="X13" s="12"/>
      <c r="Y13" s="32"/>
    </row>
    <row r="14" spans="2:25" x14ac:dyDescent="0.15">
      <c r="B14" s="15" t="s">
        <v>176</v>
      </c>
      <c r="U14" s="15"/>
      <c r="V14" s="33" t="s">
        <v>177</v>
      </c>
      <c r="W14" s="33" t="s">
        <v>178</v>
      </c>
      <c r="X14" s="33" t="s">
        <v>179</v>
      </c>
      <c r="Y14" s="16"/>
    </row>
    <row r="15" spans="2:25" ht="6.75" customHeight="1" x14ac:dyDescent="0.15">
      <c r="B15" s="15"/>
      <c r="U15" s="15"/>
      <c r="Y15" s="16"/>
    </row>
    <row r="16" spans="2:25" ht="18" customHeight="1" x14ac:dyDescent="0.15">
      <c r="B16" s="15"/>
      <c r="C16" s="3" t="s">
        <v>180</v>
      </c>
      <c r="U16" s="18"/>
      <c r="V16" s="24"/>
      <c r="W16" s="24"/>
      <c r="X16" s="24"/>
      <c r="Y16" s="27"/>
    </row>
    <row r="17" spans="2:25" ht="6.75" customHeight="1" x14ac:dyDescent="0.15">
      <c r="B17" s="15"/>
      <c r="U17" s="34"/>
      <c r="V17" s="6"/>
      <c r="W17" s="6"/>
      <c r="X17" s="6"/>
      <c r="Y17" s="35"/>
    </row>
    <row r="18" spans="2:25" ht="14.25" customHeight="1" x14ac:dyDescent="0.15">
      <c r="B18" s="15"/>
      <c r="C18" s="3" t="s">
        <v>181</v>
      </c>
      <c r="D18" s="650" t="s">
        <v>182</v>
      </c>
      <c r="E18" s="651"/>
      <c r="F18" s="651"/>
      <c r="G18" s="651"/>
      <c r="H18" s="652"/>
      <c r="I18" s="36" t="s">
        <v>183</v>
      </c>
      <c r="J18" s="37"/>
      <c r="K18" s="37"/>
      <c r="L18" s="651"/>
      <c r="M18" s="651"/>
      <c r="N18" s="651"/>
      <c r="O18" s="38" t="s">
        <v>184</v>
      </c>
      <c r="U18" s="34"/>
      <c r="V18" s="6"/>
      <c r="W18" s="6"/>
      <c r="X18" s="6"/>
      <c r="Y18" s="35"/>
    </row>
    <row r="19" spans="2:25" ht="7.5" customHeight="1" x14ac:dyDescent="0.15">
      <c r="B19" s="15"/>
      <c r="U19" s="34"/>
      <c r="V19" s="6"/>
      <c r="W19" s="6"/>
      <c r="X19" s="6"/>
      <c r="Y19" s="35"/>
    </row>
    <row r="20" spans="2:25" ht="18" customHeight="1" x14ac:dyDescent="0.15">
      <c r="B20" s="15"/>
      <c r="C20" s="3" t="s">
        <v>227</v>
      </c>
      <c r="U20" s="34"/>
      <c r="V20" s="6"/>
      <c r="W20" s="6"/>
      <c r="X20" s="6"/>
      <c r="Y20" s="35"/>
    </row>
    <row r="21" spans="2:25" ht="6.75" customHeight="1" x14ac:dyDescent="0.15">
      <c r="B21" s="15"/>
      <c r="U21" s="34"/>
      <c r="V21" s="6"/>
      <c r="W21" s="6"/>
      <c r="X21" s="6"/>
      <c r="Y21" s="35"/>
    </row>
    <row r="22" spans="2:25" ht="14.25" customHeight="1" x14ac:dyDescent="0.15">
      <c r="B22" s="15"/>
      <c r="C22" s="3" t="s">
        <v>181</v>
      </c>
      <c r="D22" s="650" t="s">
        <v>185</v>
      </c>
      <c r="E22" s="651"/>
      <c r="F22" s="651"/>
      <c r="G22" s="651"/>
      <c r="H22" s="652"/>
      <c r="I22" s="36" t="s">
        <v>183</v>
      </c>
      <c r="J22" s="37"/>
      <c r="K22" s="37"/>
      <c r="L22" s="651"/>
      <c r="M22" s="651"/>
      <c r="N22" s="651"/>
      <c r="O22" s="38" t="s">
        <v>184</v>
      </c>
      <c r="U22" s="34"/>
      <c r="V22" s="6"/>
      <c r="W22" s="6"/>
      <c r="X22" s="6"/>
      <c r="Y22" s="35"/>
    </row>
    <row r="23" spans="2:25" ht="7.5" customHeight="1" x14ac:dyDescent="0.15">
      <c r="B23" s="15"/>
      <c r="U23" s="34"/>
      <c r="V23" s="6"/>
      <c r="W23" s="6"/>
      <c r="X23" s="6"/>
      <c r="Y23" s="35"/>
    </row>
    <row r="24" spans="2:25" ht="18" customHeight="1" x14ac:dyDescent="0.15">
      <c r="B24" s="15"/>
      <c r="C24" s="3" t="s">
        <v>545</v>
      </c>
      <c r="U24" s="18"/>
      <c r="V24" s="24" t="s">
        <v>10</v>
      </c>
      <c r="W24" s="24" t="s">
        <v>178</v>
      </c>
      <c r="X24" s="24" t="s">
        <v>10</v>
      </c>
      <c r="Y24" s="27"/>
    </row>
    <row r="25" spans="2:25" ht="18" customHeight="1" x14ac:dyDescent="0.15">
      <c r="B25" s="15"/>
      <c r="C25" s="3" t="s">
        <v>187</v>
      </c>
      <c r="U25" s="18"/>
      <c r="V25" s="17"/>
      <c r="W25" s="17"/>
      <c r="X25" s="17"/>
      <c r="Y25" s="27"/>
    </row>
    <row r="26" spans="2:25" ht="18" customHeight="1" x14ac:dyDescent="0.15">
      <c r="B26" s="15"/>
      <c r="C26" s="3" t="s">
        <v>546</v>
      </c>
      <c r="T26" s="3" t="s">
        <v>188</v>
      </c>
      <c r="U26" s="18"/>
      <c r="V26" s="24" t="s">
        <v>10</v>
      </c>
      <c r="W26" s="24" t="s">
        <v>178</v>
      </c>
      <c r="X26" s="24" t="s">
        <v>10</v>
      </c>
      <c r="Y26" s="27"/>
    </row>
    <row r="27" spans="2:25" ht="18" customHeight="1" x14ac:dyDescent="0.15">
      <c r="B27" s="15"/>
      <c r="C27" s="3" t="s">
        <v>547</v>
      </c>
      <c r="U27" s="18"/>
      <c r="V27" s="24" t="s">
        <v>10</v>
      </c>
      <c r="W27" s="24" t="s">
        <v>178</v>
      </c>
      <c r="X27" s="24" t="s">
        <v>10</v>
      </c>
      <c r="Y27" s="27"/>
    </row>
    <row r="28" spans="2:25" ht="18" customHeight="1" x14ac:dyDescent="0.15">
      <c r="B28" s="15"/>
      <c r="C28" s="3" t="s">
        <v>189</v>
      </c>
      <c r="U28" s="18"/>
      <c r="V28" s="17"/>
      <c r="W28" s="17"/>
      <c r="X28" s="17"/>
      <c r="Y28" s="27"/>
    </row>
    <row r="29" spans="2:25" ht="18" customHeight="1" x14ac:dyDescent="0.15">
      <c r="B29" s="15"/>
      <c r="C29" s="3" t="s">
        <v>548</v>
      </c>
      <c r="U29" s="18"/>
      <c r="V29" s="24" t="s">
        <v>10</v>
      </c>
      <c r="W29" s="24" t="s">
        <v>178</v>
      </c>
      <c r="X29" s="24" t="s">
        <v>10</v>
      </c>
      <c r="Y29" s="27"/>
    </row>
    <row r="30" spans="2:25" ht="18" customHeight="1" x14ac:dyDescent="0.15">
      <c r="B30" s="15"/>
      <c r="C30" s="3" t="s">
        <v>549</v>
      </c>
      <c r="U30" s="18"/>
      <c r="V30" s="24" t="s">
        <v>10</v>
      </c>
      <c r="W30" s="24" t="s">
        <v>178</v>
      </c>
      <c r="X30" s="24" t="s">
        <v>10</v>
      </c>
      <c r="Y30" s="27"/>
    </row>
    <row r="31" spans="2:25" ht="18" customHeight="1" x14ac:dyDescent="0.15">
      <c r="B31" s="15"/>
      <c r="C31" s="3" t="s">
        <v>190</v>
      </c>
      <c r="U31" s="18"/>
      <c r="V31" s="17"/>
      <c r="W31" s="17"/>
      <c r="X31" s="17"/>
      <c r="Y31" s="27"/>
    </row>
    <row r="32" spans="2:25" ht="18" customHeight="1" x14ac:dyDescent="0.15">
      <c r="B32" s="15"/>
      <c r="C32" s="3" t="s">
        <v>191</v>
      </c>
      <c r="U32" s="18"/>
      <c r="V32" s="24" t="s">
        <v>10</v>
      </c>
      <c r="W32" s="24" t="s">
        <v>178</v>
      </c>
      <c r="X32" s="24" t="s">
        <v>10</v>
      </c>
      <c r="Y32" s="27"/>
    </row>
    <row r="33" spans="2:25" ht="18" customHeight="1" x14ac:dyDescent="0.15">
      <c r="B33" s="15"/>
      <c r="C33" s="3" t="s">
        <v>192</v>
      </c>
      <c r="U33" s="18"/>
      <c r="V33" s="24"/>
      <c r="W33" s="24"/>
      <c r="X33" s="24"/>
      <c r="Y33" s="27"/>
    </row>
    <row r="34" spans="2:25" ht="18" customHeight="1" x14ac:dyDescent="0.15">
      <c r="B34" s="15"/>
      <c r="C34" s="3" t="s">
        <v>193</v>
      </c>
      <c r="U34" s="18"/>
      <c r="V34" s="24"/>
      <c r="W34" s="24"/>
      <c r="X34" s="24"/>
      <c r="Y34" s="27"/>
    </row>
    <row r="35" spans="2:25" ht="18" customHeight="1" x14ac:dyDescent="0.15">
      <c r="B35" s="15"/>
      <c r="C35" s="3" t="s">
        <v>194</v>
      </c>
      <c r="U35" s="18"/>
      <c r="V35" s="24" t="s">
        <v>10</v>
      </c>
      <c r="W35" s="24" t="s">
        <v>178</v>
      </c>
      <c r="X35" s="24" t="s">
        <v>10</v>
      </c>
      <c r="Y35" s="27"/>
    </row>
    <row r="36" spans="2:25" ht="18" customHeight="1" x14ac:dyDescent="0.15">
      <c r="B36" s="15"/>
      <c r="C36" s="3" t="s">
        <v>550</v>
      </c>
      <c r="U36" s="18"/>
      <c r="V36" s="17"/>
      <c r="W36" s="17"/>
      <c r="X36" s="17"/>
      <c r="Y36" s="27"/>
    </row>
    <row r="37" spans="2:25" ht="18" customHeight="1" x14ac:dyDescent="0.15">
      <c r="B37" s="15"/>
      <c r="D37" s="3" t="s">
        <v>551</v>
      </c>
      <c r="U37" s="18"/>
      <c r="V37" s="24" t="s">
        <v>10</v>
      </c>
      <c r="W37" s="24" t="s">
        <v>178</v>
      </c>
      <c r="X37" s="24" t="s">
        <v>10</v>
      </c>
      <c r="Y37" s="27"/>
    </row>
    <row r="38" spans="2:25" ht="18" customHeight="1" x14ac:dyDescent="0.15">
      <c r="B38" s="15"/>
      <c r="D38" s="3" t="s">
        <v>552</v>
      </c>
      <c r="U38" s="18"/>
      <c r="V38" s="24" t="s">
        <v>10</v>
      </c>
      <c r="W38" s="24" t="s">
        <v>178</v>
      </c>
      <c r="X38" s="24" t="s">
        <v>10</v>
      </c>
      <c r="Y38" s="27"/>
    </row>
    <row r="39" spans="2:25" ht="18" customHeight="1" x14ac:dyDescent="0.15">
      <c r="B39" s="15"/>
      <c r="C39" s="3" t="s">
        <v>553</v>
      </c>
      <c r="U39" s="18"/>
      <c r="V39" s="24" t="s">
        <v>10</v>
      </c>
      <c r="W39" s="6" t="s">
        <v>178</v>
      </c>
      <c r="X39" s="24" t="s">
        <v>10</v>
      </c>
      <c r="Y39" s="27"/>
    </row>
    <row r="40" spans="2:25" ht="18" customHeight="1" x14ac:dyDescent="0.15">
      <c r="B40" s="15"/>
      <c r="C40" s="3" t="s">
        <v>198</v>
      </c>
      <c r="U40" s="18"/>
      <c r="V40" s="17"/>
      <c r="W40" s="17"/>
      <c r="X40" s="17"/>
      <c r="Y40" s="27"/>
    </row>
    <row r="41" spans="2:25" ht="18" customHeight="1" x14ac:dyDescent="0.15">
      <c r="B41" s="15"/>
      <c r="C41" s="3" t="s">
        <v>554</v>
      </c>
      <c r="U41" s="18"/>
      <c r="V41" s="24" t="s">
        <v>10</v>
      </c>
      <c r="W41" s="24" t="s">
        <v>178</v>
      </c>
      <c r="X41" s="24" t="s">
        <v>10</v>
      </c>
      <c r="Y41" s="27"/>
    </row>
    <row r="42" spans="2:25" ht="18" customHeight="1" x14ac:dyDescent="0.15">
      <c r="B42" s="15"/>
      <c r="C42" s="3" t="s">
        <v>199</v>
      </c>
      <c r="U42" s="34"/>
      <c r="V42" s="6"/>
      <c r="W42" s="6"/>
      <c r="X42" s="6"/>
      <c r="Y42" s="35"/>
    </row>
    <row r="43" spans="2:25" ht="18" customHeight="1" x14ac:dyDescent="0.15">
      <c r="B43" s="15"/>
      <c r="C43" s="3" t="s">
        <v>555</v>
      </c>
      <c r="U43" s="18"/>
      <c r="V43" s="24" t="s">
        <v>10</v>
      </c>
      <c r="W43" s="24" t="s">
        <v>178</v>
      </c>
      <c r="X43" s="24" t="s">
        <v>10</v>
      </c>
      <c r="Y43" s="27"/>
    </row>
    <row r="44" spans="2:25" ht="18" customHeight="1" x14ac:dyDescent="0.15">
      <c r="B44" s="15"/>
      <c r="C44" s="3" t="s">
        <v>200</v>
      </c>
      <c r="U44" s="34"/>
      <c r="V44" s="6"/>
      <c r="W44" s="6"/>
      <c r="X44" s="6"/>
      <c r="Y44" s="35"/>
    </row>
    <row r="45" spans="2:25" ht="18" customHeight="1" x14ac:dyDescent="0.15">
      <c r="B45" s="15"/>
      <c r="C45" s="3" t="s">
        <v>201</v>
      </c>
      <c r="U45" s="34"/>
      <c r="V45" s="6"/>
      <c r="W45" s="6"/>
      <c r="X45" s="6"/>
      <c r="Y45" s="35"/>
    </row>
    <row r="46" spans="2:25" ht="15" customHeight="1" x14ac:dyDescent="0.15">
      <c r="B46" s="15"/>
      <c r="U46" s="15"/>
      <c r="Y46" s="16"/>
    </row>
    <row r="47" spans="2:25" ht="15" customHeight="1" x14ac:dyDescent="0.15">
      <c r="B47" s="15" t="s">
        <v>202</v>
      </c>
      <c r="U47" s="34"/>
      <c r="V47" s="33" t="s">
        <v>177</v>
      </c>
      <c r="W47" s="33" t="s">
        <v>178</v>
      </c>
      <c r="X47" s="33" t="s">
        <v>179</v>
      </c>
      <c r="Y47" s="35"/>
    </row>
    <row r="48" spans="2:25" ht="6.75" customHeight="1" x14ac:dyDescent="0.15">
      <c r="B48" s="15"/>
      <c r="U48" s="34"/>
      <c r="V48" s="6"/>
      <c r="W48" s="6"/>
      <c r="X48" s="6"/>
      <c r="Y48" s="35"/>
    </row>
    <row r="49" spans="2:25" ht="18" customHeight="1" x14ac:dyDescent="0.15">
      <c r="B49" s="15"/>
      <c r="C49" s="3" t="s">
        <v>203</v>
      </c>
      <c r="U49" s="18"/>
      <c r="V49" s="24" t="s">
        <v>10</v>
      </c>
      <c r="W49" s="24" t="s">
        <v>178</v>
      </c>
      <c r="X49" s="24" t="s">
        <v>10</v>
      </c>
      <c r="Y49" s="27"/>
    </row>
    <row r="50" spans="2:25" ht="18" customHeight="1" x14ac:dyDescent="0.15">
      <c r="B50" s="15"/>
      <c r="C50" s="3" t="s">
        <v>204</v>
      </c>
      <c r="U50" s="15"/>
      <c r="Y50" s="16"/>
    </row>
    <row r="51" spans="2:25" ht="18" customHeight="1" x14ac:dyDescent="0.15">
      <c r="B51" s="15"/>
      <c r="C51" s="3" t="s">
        <v>205</v>
      </c>
      <c r="U51" s="18"/>
      <c r="V51" s="24" t="s">
        <v>10</v>
      </c>
      <c r="W51" s="24" t="s">
        <v>178</v>
      </c>
      <c r="X51" s="24" t="s">
        <v>10</v>
      </c>
      <c r="Y51" s="27"/>
    </row>
    <row r="52" spans="2:25" ht="18" customHeight="1" x14ac:dyDescent="0.15">
      <c r="B52" s="15"/>
      <c r="D52" s="486" t="s">
        <v>206</v>
      </c>
      <c r="E52" s="486"/>
      <c r="F52" s="486"/>
      <c r="G52" s="486"/>
      <c r="H52" s="486"/>
      <c r="I52" s="486"/>
      <c r="J52" s="486"/>
      <c r="K52" s="486"/>
      <c r="L52" s="486"/>
      <c r="M52" s="486"/>
      <c r="N52" s="486"/>
      <c r="O52" s="486"/>
      <c r="P52" s="486"/>
      <c r="Q52" s="486"/>
      <c r="R52" s="486"/>
      <c r="S52" s="486"/>
      <c r="T52" s="646"/>
      <c r="U52" s="18"/>
      <c r="V52" s="24"/>
      <c r="W52" s="24"/>
      <c r="X52" s="24"/>
      <c r="Y52" s="27"/>
    </row>
    <row r="53" spans="2:25" ht="18" customHeight="1" x14ac:dyDescent="0.15">
      <c r="B53" s="15"/>
      <c r="D53" s="486" t="s">
        <v>207</v>
      </c>
      <c r="E53" s="486"/>
      <c r="F53" s="486"/>
      <c r="G53" s="486"/>
      <c r="H53" s="486"/>
      <c r="I53" s="486"/>
      <c r="J53" s="486"/>
      <c r="K53" s="486"/>
      <c r="L53" s="486"/>
      <c r="M53" s="486"/>
      <c r="N53" s="486"/>
      <c r="O53" s="486"/>
      <c r="P53" s="486"/>
      <c r="Q53" s="486"/>
      <c r="R53" s="486"/>
      <c r="S53" s="486"/>
      <c r="T53" s="646"/>
      <c r="U53" s="18"/>
      <c r="V53" s="24"/>
      <c r="W53" s="24"/>
      <c r="X53" s="24"/>
      <c r="Y53" s="27"/>
    </row>
    <row r="54" spans="2:25" ht="18" customHeight="1" x14ac:dyDescent="0.15">
      <c r="B54" s="15"/>
      <c r="D54" s="486" t="s">
        <v>208</v>
      </c>
      <c r="E54" s="486"/>
      <c r="F54" s="486"/>
      <c r="G54" s="486"/>
      <c r="H54" s="486"/>
      <c r="I54" s="486"/>
      <c r="J54" s="486"/>
      <c r="K54" s="486"/>
      <c r="L54" s="486"/>
      <c r="M54" s="486"/>
      <c r="N54" s="486"/>
      <c r="O54" s="486"/>
      <c r="P54" s="486"/>
      <c r="Q54" s="486"/>
      <c r="R54" s="486"/>
      <c r="S54" s="486"/>
      <c r="T54" s="646"/>
      <c r="U54" s="18"/>
      <c r="V54" s="24"/>
      <c r="W54" s="24"/>
      <c r="X54" s="24"/>
      <c r="Y54" s="27"/>
    </row>
    <row r="55" spans="2:25" ht="18" customHeight="1" x14ac:dyDescent="0.15">
      <c r="B55" s="15"/>
      <c r="C55" s="3" t="s">
        <v>209</v>
      </c>
      <c r="U55" s="18"/>
      <c r="V55" s="24" t="s">
        <v>10</v>
      </c>
      <c r="W55" s="24" t="s">
        <v>178</v>
      </c>
      <c r="X55" s="24" t="s">
        <v>10</v>
      </c>
      <c r="Y55" s="27"/>
    </row>
    <row r="56" spans="2:25" ht="8.25" customHeight="1" x14ac:dyDescent="0.15">
      <c r="B56" s="14"/>
      <c r="C56" s="11"/>
      <c r="D56" s="11"/>
      <c r="E56" s="11"/>
      <c r="F56" s="11"/>
      <c r="G56" s="11"/>
      <c r="H56" s="11"/>
      <c r="I56" s="11"/>
      <c r="J56" s="11"/>
      <c r="K56" s="11"/>
      <c r="L56" s="11"/>
      <c r="M56" s="11"/>
      <c r="N56" s="11"/>
      <c r="O56" s="11"/>
      <c r="P56" s="11"/>
      <c r="Q56" s="11"/>
      <c r="R56" s="11"/>
      <c r="S56" s="11"/>
      <c r="T56" s="11"/>
      <c r="U56" s="647"/>
      <c r="V56" s="648"/>
      <c r="W56" s="648"/>
      <c r="X56" s="648"/>
      <c r="Y56" s="649"/>
    </row>
    <row r="57" spans="2:25" x14ac:dyDescent="0.15">
      <c r="B57" s="3" t="s">
        <v>210</v>
      </c>
    </row>
    <row r="58" spans="2:25" ht="14.25" customHeight="1" x14ac:dyDescent="0.15">
      <c r="B58" s="3" t="s">
        <v>211</v>
      </c>
    </row>
    <row r="59" spans="2:25" ht="9" customHeight="1" x14ac:dyDescent="0.15">
      <c r="B59" s="31"/>
      <c r="C59" s="12"/>
      <c r="D59" s="12"/>
      <c r="E59" s="12"/>
      <c r="F59" s="12"/>
      <c r="G59" s="12"/>
      <c r="H59" s="12"/>
      <c r="I59" s="12"/>
      <c r="J59" s="12"/>
      <c r="K59" s="12"/>
      <c r="L59" s="12"/>
      <c r="M59" s="12"/>
      <c r="N59" s="12"/>
      <c r="O59" s="12"/>
      <c r="P59" s="12"/>
      <c r="Q59" s="12"/>
      <c r="R59" s="12"/>
      <c r="S59" s="12"/>
      <c r="T59" s="12"/>
      <c r="U59" s="31"/>
      <c r="V59" s="12"/>
      <c r="W59" s="12"/>
      <c r="X59" s="12"/>
      <c r="Y59" s="32"/>
    </row>
    <row r="60" spans="2:25" x14ac:dyDescent="0.15">
      <c r="B60" s="15" t="s">
        <v>212</v>
      </c>
      <c r="U60" s="15"/>
      <c r="V60" s="33" t="s">
        <v>177</v>
      </c>
      <c r="W60" s="33" t="s">
        <v>178</v>
      </c>
      <c r="X60" s="33" t="s">
        <v>179</v>
      </c>
      <c r="Y60" s="16"/>
    </row>
    <row r="61" spans="2:25" ht="6.75" customHeight="1" x14ac:dyDescent="0.15">
      <c r="B61" s="15"/>
      <c r="U61" s="15"/>
      <c r="Y61" s="16"/>
    </row>
    <row r="62" spans="2:25" ht="18" customHeight="1" x14ac:dyDescent="0.15">
      <c r="B62" s="15"/>
      <c r="C62" s="3" t="s">
        <v>213</v>
      </c>
      <c r="U62" s="18"/>
      <c r="V62" s="24" t="s">
        <v>10</v>
      </c>
      <c r="W62" s="24" t="s">
        <v>178</v>
      </c>
      <c r="X62" s="24" t="s">
        <v>10</v>
      </c>
      <c r="Y62" s="27"/>
    </row>
    <row r="63" spans="2:25" ht="18" customHeight="1" x14ac:dyDescent="0.15">
      <c r="B63" s="15"/>
      <c r="C63" s="3" t="s">
        <v>214</v>
      </c>
      <c r="U63" s="15"/>
      <c r="Y63" s="16"/>
    </row>
    <row r="64" spans="2:25" ht="18" customHeight="1" x14ac:dyDescent="0.15">
      <c r="B64" s="15"/>
      <c r="C64" s="3" t="s">
        <v>215</v>
      </c>
      <c r="U64" s="15"/>
      <c r="Y64" s="16"/>
    </row>
    <row r="65" spans="2:25" ht="6" customHeight="1" x14ac:dyDescent="0.15">
      <c r="B65" s="14"/>
      <c r="C65" s="11"/>
      <c r="D65" s="11"/>
      <c r="E65" s="11"/>
      <c r="F65" s="11"/>
      <c r="G65" s="11"/>
      <c r="H65" s="11"/>
      <c r="I65" s="11"/>
      <c r="J65" s="11"/>
      <c r="K65" s="11"/>
      <c r="L65" s="11"/>
      <c r="M65" s="11"/>
      <c r="N65" s="11"/>
      <c r="O65" s="11"/>
      <c r="P65" s="11"/>
      <c r="Q65" s="11"/>
      <c r="R65" s="11"/>
      <c r="S65" s="11"/>
      <c r="T65" s="11"/>
      <c r="U65" s="14"/>
      <c r="V65" s="11"/>
      <c r="W65" s="11"/>
      <c r="X65" s="11"/>
      <c r="Y65" s="13"/>
    </row>
    <row r="120" spans="3:7" x14ac:dyDescent="0.15">
      <c r="C120" s="11"/>
      <c r="D120" s="11"/>
      <c r="E120" s="11"/>
      <c r="F120" s="11"/>
      <c r="G120" s="11"/>
    </row>
    <row r="121" spans="3:7" x14ac:dyDescent="0.15">
      <c r="C121" s="12"/>
    </row>
  </sheetData>
  <mergeCells count="16">
    <mergeCell ref="Q3:R3"/>
    <mergeCell ref="T3:U3"/>
    <mergeCell ref="W3:X3"/>
    <mergeCell ref="B5:Y5"/>
    <mergeCell ref="B7:F7"/>
    <mergeCell ref="G7:Y7"/>
    <mergeCell ref="D52:T52"/>
    <mergeCell ref="D53:T53"/>
    <mergeCell ref="D54:T54"/>
    <mergeCell ref="U56:Y56"/>
    <mergeCell ref="B8:F8"/>
    <mergeCell ref="B9:F11"/>
    <mergeCell ref="D18:H18"/>
    <mergeCell ref="L18:N18"/>
    <mergeCell ref="D22:H22"/>
    <mergeCell ref="L22:N22"/>
  </mergeCells>
  <phoneticPr fontId="4"/>
  <printOptions horizontalCentered="1" verticalCentered="1"/>
  <pageMargins left="0.70866141732283472" right="0.70866141732283472" top="0.74803149606299213" bottom="0.74803149606299213"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A608578-51C4-4A4E-91F2-4860FBD12444}">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X62 JT62 TP62 ADL62 ANH62 AXD62 BGZ62 BQV62 CAR62 CKN62 CUJ62 DEF62 DOB62 DXX62 EHT62 ERP62 FBL62 FLH62 FVD62 GEZ62 GOV62 GYR62 HIN62 HSJ62 ICF62 IMB62 IVX62 JFT62 JPP62 JZL62 KJH62 KTD62 LCZ62 LMV62 LWR62 MGN62 MQJ62 NAF62 NKB62 NTX62 ODT62 ONP62 OXL62 PHH62 PRD62 QAZ62 QKV62 QUR62 REN62 ROJ62 RYF62 SIB62 SRX62 TBT62 TLP62 TVL62 UFH62 UPD62 UYZ62 VIV62 VSR62 WCN62 WMJ62 WWF62 X65598 JT65598 TP65598 ADL65598 ANH65598 AXD65598 BGZ65598 BQV65598 CAR65598 CKN65598 CUJ65598 DEF65598 DOB65598 DXX65598 EHT65598 ERP65598 FBL65598 FLH65598 FVD65598 GEZ65598 GOV65598 GYR65598 HIN65598 HSJ65598 ICF65598 IMB65598 IVX65598 JFT65598 JPP65598 JZL65598 KJH65598 KTD65598 LCZ65598 LMV65598 LWR65598 MGN65598 MQJ65598 NAF65598 NKB65598 NTX65598 ODT65598 ONP65598 OXL65598 PHH65598 PRD65598 QAZ65598 QKV65598 QUR65598 REN65598 ROJ65598 RYF65598 SIB65598 SRX65598 TBT65598 TLP65598 TVL65598 UFH65598 UPD65598 UYZ65598 VIV65598 VSR65598 WCN65598 WMJ65598 WWF65598 X131134 JT131134 TP131134 ADL131134 ANH131134 AXD131134 BGZ131134 BQV131134 CAR131134 CKN131134 CUJ131134 DEF131134 DOB131134 DXX131134 EHT131134 ERP131134 FBL131134 FLH131134 FVD131134 GEZ131134 GOV131134 GYR131134 HIN131134 HSJ131134 ICF131134 IMB131134 IVX131134 JFT131134 JPP131134 JZL131134 KJH131134 KTD131134 LCZ131134 LMV131134 LWR131134 MGN131134 MQJ131134 NAF131134 NKB131134 NTX131134 ODT131134 ONP131134 OXL131134 PHH131134 PRD131134 QAZ131134 QKV131134 QUR131134 REN131134 ROJ131134 RYF131134 SIB131134 SRX131134 TBT131134 TLP131134 TVL131134 UFH131134 UPD131134 UYZ131134 VIV131134 VSR131134 WCN131134 WMJ131134 WWF131134 X196670 JT196670 TP196670 ADL196670 ANH196670 AXD196670 BGZ196670 BQV196670 CAR196670 CKN196670 CUJ196670 DEF196670 DOB196670 DXX196670 EHT196670 ERP196670 FBL196670 FLH196670 FVD196670 GEZ196670 GOV196670 GYR196670 HIN196670 HSJ196670 ICF196670 IMB196670 IVX196670 JFT196670 JPP196670 JZL196670 KJH196670 KTD196670 LCZ196670 LMV196670 LWR196670 MGN196670 MQJ196670 NAF196670 NKB196670 NTX196670 ODT196670 ONP196670 OXL196670 PHH196670 PRD196670 QAZ196670 QKV196670 QUR196670 REN196670 ROJ196670 RYF196670 SIB196670 SRX196670 TBT196670 TLP196670 TVL196670 UFH196670 UPD196670 UYZ196670 VIV196670 VSR196670 WCN196670 WMJ196670 WWF196670 X262206 JT262206 TP262206 ADL262206 ANH262206 AXD262206 BGZ262206 BQV262206 CAR262206 CKN262206 CUJ262206 DEF262206 DOB262206 DXX262206 EHT262206 ERP262206 FBL262206 FLH262206 FVD262206 GEZ262206 GOV262206 GYR262206 HIN262206 HSJ262206 ICF262206 IMB262206 IVX262206 JFT262206 JPP262206 JZL262206 KJH262206 KTD262206 LCZ262206 LMV262206 LWR262206 MGN262206 MQJ262206 NAF262206 NKB262206 NTX262206 ODT262206 ONP262206 OXL262206 PHH262206 PRD262206 QAZ262206 QKV262206 QUR262206 REN262206 ROJ262206 RYF262206 SIB262206 SRX262206 TBT262206 TLP262206 TVL262206 UFH262206 UPD262206 UYZ262206 VIV262206 VSR262206 WCN262206 WMJ262206 WWF262206 X327742 JT327742 TP327742 ADL327742 ANH327742 AXD327742 BGZ327742 BQV327742 CAR327742 CKN327742 CUJ327742 DEF327742 DOB327742 DXX327742 EHT327742 ERP327742 FBL327742 FLH327742 FVD327742 GEZ327742 GOV327742 GYR327742 HIN327742 HSJ327742 ICF327742 IMB327742 IVX327742 JFT327742 JPP327742 JZL327742 KJH327742 KTD327742 LCZ327742 LMV327742 LWR327742 MGN327742 MQJ327742 NAF327742 NKB327742 NTX327742 ODT327742 ONP327742 OXL327742 PHH327742 PRD327742 QAZ327742 QKV327742 QUR327742 REN327742 ROJ327742 RYF327742 SIB327742 SRX327742 TBT327742 TLP327742 TVL327742 UFH327742 UPD327742 UYZ327742 VIV327742 VSR327742 WCN327742 WMJ327742 WWF327742 X393278 JT393278 TP393278 ADL393278 ANH393278 AXD393278 BGZ393278 BQV393278 CAR393278 CKN393278 CUJ393278 DEF393278 DOB393278 DXX393278 EHT393278 ERP393278 FBL393278 FLH393278 FVD393278 GEZ393278 GOV393278 GYR393278 HIN393278 HSJ393278 ICF393278 IMB393278 IVX393278 JFT393278 JPP393278 JZL393278 KJH393278 KTD393278 LCZ393278 LMV393278 LWR393278 MGN393278 MQJ393278 NAF393278 NKB393278 NTX393278 ODT393278 ONP393278 OXL393278 PHH393278 PRD393278 QAZ393278 QKV393278 QUR393278 REN393278 ROJ393278 RYF393278 SIB393278 SRX393278 TBT393278 TLP393278 TVL393278 UFH393278 UPD393278 UYZ393278 VIV393278 VSR393278 WCN393278 WMJ393278 WWF393278 X458814 JT458814 TP458814 ADL458814 ANH458814 AXD458814 BGZ458814 BQV458814 CAR458814 CKN458814 CUJ458814 DEF458814 DOB458814 DXX458814 EHT458814 ERP458814 FBL458814 FLH458814 FVD458814 GEZ458814 GOV458814 GYR458814 HIN458814 HSJ458814 ICF458814 IMB458814 IVX458814 JFT458814 JPP458814 JZL458814 KJH458814 KTD458814 LCZ458814 LMV458814 LWR458814 MGN458814 MQJ458814 NAF458814 NKB458814 NTX458814 ODT458814 ONP458814 OXL458814 PHH458814 PRD458814 QAZ458814 QKV458814 QUR458814 REN458814 ROJ458814 RYF458814 SIB458814 SRX458814 TBT458814 TLP458814 TVL458814 UFH458814 UPD458814 UYZ458814 VIV458814 VSR458814 WCN458814 WMJ458814 WWF458814 X524350 JT524350 TP524350 ADL524350 ANH524350 AXD524350 BGZ524350 BQV524350 CAR524350 CKN524350 CUJ524350 DEF524350 DOB524350 DXX524350 EHT524350 ERP524350 FBL524350 FLH524350 FVD524350 GEZ524350 GOV524350 GYR524350 HIN524350 HSJ524350 ICF524350 IMB524350 IVX524350 JFT524350 JPP524350 JZL524350 KJH524350 KTD524350 LCZ524350 LMV524350 LWR524350 MGN524350 MQJ524350 NAF524350 NKB524350 NTX524350 ODT524350 ONP524350 OXL524350 PHH524350 PRD524350 QAZ524350 QKV524350 QUR524350 REN524350 ROJ524350 RYF524350 SIB524350 SRX524350 TBT524350 TLP524350 TVL524350 UFH524350 UPD524350 UYZ524350 VIV524350 VSR524350 WCN524350 WMJ524350 WWF524350 X589886 JT589886 TP589886 ADL589886 ANH589886 AXD589886 BGZ589886 BQV589886 CAR589886 CKN589886 CUJ589886 DEF589886 DOB589886 DXX589886 EHT589886 ERP589886 FBL589886 FLH589886 FVD589886 GEZ589886 GOV589886 GYR589886 HIN589886 HSJ589886 ICF589886 IMB589886 IVX589886 JFT589886 JPP589886 JZL589886 KJH589886 KTD589886 LCZ589886 LMV589886 LWR589886 MGN589886 MQJ589886 NAF589886 NKB589886 NTX589886 ODT589886 ONP589886 OXL589886 PHH589886 PRD589886 QAZ589886 QKV589886 QUR589886 REN589886 ROJ589886 RYF589886 SIB589886 SRX589886 TBT589886 TLP589886 TVL589886 UFH589886 UPD589886 UYZ589886 VIV589886 VSR589886 WCN589886 WMJ589886 WWF589886 X655422 JT655422 TP655422 ADL655422 ANH655422 AXD655422 BGZ655422 BQV655422 CAR655422 CKN655422 CUJ655422 DEF655422 DOB655422 DXX655422 EHT655422 ERP655422 FBL655422 FLH655422 FVD655422 GEZ655422 GOV655422 GYR655422 HIN655422 HSJ655422 ICF655422 IMB655422 IVX655422 JFT655422 JPP655422 JZL655422 KJH655422 KTD655422 LCZ655422 LMV655422 LWR655422 MGN655422 MQJ655422 NAF655422 NKB655422 NTX655422 ODT655422 ONP655422 OXL655422 PHH655422 PRD655422 QAZ655422 QKV655422 QUR655422 REN655422 ROJ655422 RYF655422 SIB655422 SRX655422 TBT655422 TLP655422 TVL655422 UFH655422 UPD655422 UYZ655422 VIV655422 VSR655422 WCN655422 WMJ655422 WWF655422 X720958 JT720958 TP720958 ADL720958 ANH720958 AXD720958 BGZ720958 BQV720958 CAR720958 CKN720958 CUJ720958 DEF720958 DOB720958 DXX720958 EHT720958 ERP720958 FBL720958 FLH720958 FVD720958 GEZ720958 GOV720958 GYR720958 HIN720958 HSJ720958 ICF720958 IMB720958 IVX720958 JFT720958 JPP720958 JZL720958 KJH720958 KTD720958 LCZ720958 LMV720958 LWR720958 MGN720958 MQJ720958 NAF720958 NKB720958 NTX720958 ODT720958 ONP720958 OXL720958 PHH720958 PRD720958 QAZ720958 QKV720958 QUR720958 REN720958 ROJ720958 RYF720958 SIB720958 SRX720958 TBT720958 TLP720958 TVL720958 UFH720958 UPD720958 UYZ720958 VIV720958 VSR720958 WCN720958 WMJ720958 WWF720958 X786494 JT786494 TP786494 ADL786494 ANH786494 AXD786494 BGZ786494 BQV786494 CAR786494 CKN786494 CUJ786494 DEF786494 DOB786494 DXX786494 EHT786494 ERP786494 FBL786494 FLH786494 FVD786494 GEZ786494 GOV786494 GYR786494 HIN786494 HSJ786494 ICF786494 IMB786494 IVX786494 JFT786494 JPP786494 JZL786494 KJH786494 KTD786494 LCZ786494 LMV786494 LWR786494 MGN786494 MQJ786494 NAF786494 NKB786494 NTX786494 ODT786494 ONP786494 OXL786494 PHH786494 PRD786494 QAZ786494 QKV786494 QUR786494 REN786494 ROJ786494 RYF786494 SIB786494 SRX786494 TBT786494 TLP786494 TVL786494 UFH786494 UPD786494 UYZ786494 VIV786494 VSR786494 WCN786494 WMJ786494 WWF786494 X852030 JT852030 TP852030 ADL852030 ANH852030 AXD852030 BGZ852030 BQV852030 CAR852030 CKN852030 CUJ852030 DEF852030 DOB852030 DXX852030 EHT852030 ERP852030 FBL852030 FLH852030 FVD852030 GEZ852030 GOV852030 GYR852030 HIN852030 HSJ852030 ICF852030 IMB852030 IVX852030 JFT852030 JPP852030 JZL852030 KJH852030 KTD852030 LCZ852030 LMV852030 LWR852030 MGN852030 MQJ852030 NAF852030 NKB852030 NTX852030 ODT852030 ONP852030 OXL852030 PHH852030 PRD852030 QAZ852030 QKV852030 QUR852030 REN852030 ROJ852030 RYF852030 SIB852030 SRX852030 TBT852030 TLP852030 TVL852030 UFH852030 UPD852030 UYZ852030 VIV852030 VSR852030 WCN852030 WMJ852030 WWF852030 X917566 JT917566 TP917566 ADL917566 ANH917566 AXD917566 BGZ917566 BQV917566 CAR917566 CKN917566 CUJ917566 DEF917566 DOB917566 DXX917566 EHT917566 ERP917566 FBL917566 FLH917566 FVD917566 GEZ917566 GOV917566 GYR917566 HIN917566 HSJ917566 ICF917566 IMB917566 IVX917566 JFT917566 JPP917566 JZL917566 KJH917566 KTD917566 LCZ917566 LMV917566 LWR917566 MGN917566 MQJ917566 NAF917566 NKB917566 NTX917566 ODT917566 ONP917566 OXL917566 PHH917566 PRD917566 QAZ917566 QKV917566 QUR917566 REN917566 ROJ917566 RYF917566 SIB917566 SRX917566 TBT917566 TLP917566 TVL917566 UFH917566 UPD917566 UYZ917566 VIV917566 VSR917566 WCN917566 WMJ917566 WWF917566 X983102 JT983102 TP983102 ADL983102 ANH983102 AXD983102 BGZ983102 BQV983102 CAR983102 CKN983102 CUJ983102 DEF983102 DOB983102 DXX983102 EHT983102 ERP983102 FBL983102 FLH983102 FVD983102 GEZ983102 GOV983102 GYR983102 HIN983102 HSJ983102 ICF983102 IMB983102 IVX983102 JFT983102 JPP983102 JZL983102 KJH983102 KTD983102 LCZ983102 LMV983102 LWR983102 MGN983102 MQJ983102 NAF983102 NKB983102 NTX983102 ODT983102 ONP983102 OXL983102 PHH983102 PRD983102 QAZ983102 QKV983102 QUR983102 REN983102 ROJ983102 RYF983102 SIB983102 SRX983102 TBT983102 TLP983102 TVL983102 UFH983102 UPD983102 UYZ983102 VIV983102 VSR983102 WCN983102 WMJ983102 WWF983102 V24 JR24 TN24 ADJ24 ANF24 AXB24 BGX24 BQT24 CAP24 CKL24 CUH24 DED24 DNZ24 DXV24 EHR24 ERN24 FBJ24 FLF24 FVB24 GEX24 GOT24 GYP24 HIL24 HSH24 ICD24 ILZ24 IVV24 JFR24 JPN24 JZJ24 KJF24 KTB24 LCX24 LMT24 LWP24 MGL24 MQH24 NAD24 NJZ24 NTV24 ODR24 ONN24 OXJ24 PHF24 PRB24 QAX24 QKT24 QUP24 REL24 ROH24 RYD24 SHZ24 SRV24 TBR24 TLN24 TVJ24 UFF24 UPB24 UYX24 VIT24 VSP24 WCL24 WMH24 WWD24 V65560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V131096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V196632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V262168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V327704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V393240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V458776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V524312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V589848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V655384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V720920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V786456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V851992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V917528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V983064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X24 JT24 TP24 ADL24 ANH24 AXD24 BGZ24 BQV24 CAR24 CKN24 CUJ24 DEF24 DOB24 DXX24 EHT24 ERP24 FBL24 FLH24 FVD24 GEZ24 GOV24 GYR24 HIN24 HSJ24 ICF24 IMB24 IVX24 JFT24 JPP24 JZL24 KJH24 KTD24 LCZ24 LMV24 LWR24 MGN24 MQJ24 NAF24 NKB24 NTX24 ODT24 ONP24 OXL24 PHH24 PRD24 QAZ24 QKV24 QUR24 REN24 ROJ24 RYF24 SIB24 SRX24 TBT24 TLP24 TVL24 UFH24 UPD24 UYZ24 VIV24 VSR24 WCN24 WMJ24 WWF24 X65560 JT65560 TP65560 ADL65560 ANH65560 AXD65560 BGZ65560 BQV65560 CAR65560 CKN65560 CUJ65560 DEF65560 DOB65560 DXX65560 EHT65560 ERP65560 FBL65560 FLH65560 FVD65560 GEZ65560 GOV65560 GYR65560 HIN65560 HSJ65560 ICF65560 IMB65560 IVX65560 JFT65560 JPP65560 JZL65560 KJH65560 KTD65560 LCZ65560 LMV65560 LWR65560 MGN65560 MQJ65560 NAF65560 NKB65560 NTX65560 ODT65560 ONP65560 OXL65560 PHH65560 PRD65560 QAZ65560 QKV65560 QUR65560 REN65560 ROJ65560 RYF65560 SIB65560 SRX65560 TBT65560 TLP65560 TVL65560 UFH65560 UPD65560 UYZ65560 VIV65560 VSR65560 WCN65560 WMJ65560 WWF65560 X131096 JT131096 TP131096 ADL131096 ANH131096 AXD131096 BGZ131096 BQV131096 CAR131096 CKN131096 CUJ131096 DEF131096 DOB131096 DXX131096 EHT131096 ERP131096 FBL131096 FLH131096 FVD131096 GEZ131096 GOV131096 GYR131096 HIN131096 HSJ131096 ICF131096 IMB131096 IVX131096 JFT131096 JPP131096 JZL131096 KJH131096 KTD131096 LCZ131096 LMV131096 LWR131096 MGN131096 MQJ131096 NAF131096 NKB131096 NTX131096 ODT131096 ONP131096 OXL131096 PHH131096 PRD131096 QAZ131096 QKV131096 QUR131096 REN131096 ROJ131096 RYF131096 SIB131096 SRX131096 TBT131096 TLP131096 TVL131096 UFH131096 UPD131096 UYZ131096 VIV131096 VSR131096 WCN131096 WMJ131096 WWF131096 X196632 JT196632 TP196632 ADL196632 ANH196632 AXD196632 BGZ196632 BQV196632 CAR196632 CKN196632 CUJ196632 DEF196632 DOB196632 DXX196632 EHT196632 ERP196632 FBL196632 FLH196632 FVD196632 GEZ196632 GOV196632 GYR196632 HIN196632 HSJ196632 ICF196632 IMB196632 IVX196632 JFT196632 JPP196632 JZL196632 KJH196632 KTD196632 LCZ196632 LMV196632 LWR196632 MGN196632 MQJ196632 NAF196632 NKB196632 NTX196632 ODT196632 ONP196632 OXL196632 PHH196632 PRD196632 QAZ196632 QKV196632 QUR196632 REN196632 ROJ196632 RYF196632 SIB196632 SRX196632 TBT196632 TLP196632 TVL196632 UFH196632 UPD196632 UYZ196632 VIV196632 VSR196632 WCN196632 WMJ196632 WWF196632 X262168 JT262168 TP262168 ADL262168 ANH262168 AXD262168 BGZ262168 BQV262168 CAR262168 CKN262168 CUJ262168 DEF262168 DOB262168 DXX262168 EHT262168 ERP262168 FBL262168 FLH262168 FVD262168 GEZ262168 GOV262168 GYR262168 HIN262168 HSJ262168 ICF262168 IMB262168 IVX262168 JFT262168 JPP262168 JZL262168 KJH262168 KTD262168 LCZ262168 LMV262168 LWR262168 MGN262168 MQJ262168 NAF262168 NKB262168 NTX262168 ODT262168 ONP262168 OXL262168 PHH262168 PRD262168 QAZ262168 QKV262168 QUR262168 REN262168 ROJ262168 RYF262168 SIB262168 SRX262168 TBT262168 TLP262168 TVL262168 UFH262168 UPD262168 UYZ262168 VIV262168 VSR262168 WCN262168 WMJ262168 WWF262168 X327704 JT327704 TP327704 ADL327704 ANH327704 AXD327704 BGZ327704 BQV327704 CAR327704 CKN327704 CUJ327704 DEF327704 DOB327704 DXX327704 EHT327704 ERP327704 FBL327704 FLH327704 FVD327704 GEZ327704 GOV327704 GYR327704 HIN327704 HSJ327704 ICF327704 IMB327704 IVX327704 JFT327704 JPP327704 JZL327704 KJH327704 KTD327704 LCZ327704 LMV327704 LWR327704 MGN327704 MQJ327704 NAF327704 NKB327704 NTX327704 ODT327704 ONP327704 OXL327704 PHH327704 PRD327704 QAZ327704 QKV327704 QUR327704 REN327704 ROJ327704 RYF327704 SIB327704 SRX327704 TBT327704 TLP327704 TVL327704 UFH327704 UPD327704 UYZ327704 VIV327704 VSR327704 WCN327704 WMJ327704 WWF327704 X393240 JT393240 TP393240 ADL393240 ANH393240 AXD393240 BGZ393240 BQV393240 CAR393240 CKN393240 CUJ393240 DEF393240 DOB393240 DXX393240 EHT393240 ERP393240 FBL393240 FLH393240 FVD393240 GEZ393240 GOV393240 GYR393240 HIN393240 HSJ393240 ICF393240 IMB393240 IVX393240 JFT393240 JPP393240 JZL393240 KJH393240 KTD393240 LCZ393240 LMV393240 LWR393240 MGN393240 MQJ393240 NAF393240 NKB393240 NTX393240 ODT393240 ONP393240 OXL393240 PHH393240 PRD393240 QAZ393240 QKV393240 QUR393240 REN393240 ROJ393240 RYF393240 SIB393240 SRX393240 TBT393240 TLP393240 TVL393240 UFH393240 UPD393240 UYZ393240 VIV393240 VSR393240 WCN393240 WMJ393240 WWF393240 X458776 JT458776 TP458776 ADL458776 ANH458776 AXD458776 BGZ458776 BQV458776 CAR458776 CKN458776 CUJ458776 DEF458776 DOB458776 DXX458776 EHT458776 ERP458776 FBL458776 FLH458776 FVD458776 GEZ458776 GOV458776 GYR458776 HIN458776 HSJ458776 ICF458776 IMB458776 IVX458776 JFT458776 JPP458776 JZL458776 KJH458776 KTD458776 LCZ458776 LMV458776 LWR458776 MGN458776 MQJ458776 NAF458776 NKB458776 NTX458776 ODT458776 ONP458776 OXL458776 PHH458776 PRD458776 QAZ458776 QKV458776 QUR458776 REN458776 ROJ458776 RYF458776 SIB458776 SRX458776 TBT458776 TLP458776 TVL458776 UFH458776 UPD458776 UYZ458776 VIV458776 VSR458776 WCN458776 WMJ458776 WWF458776 X524312 JT524312 TP524312 ADL524312 ANH524312 AXD524312 BGZ524312 BQV524312 CAR524312 CKN524312 CUJ524312 DEF524312 DOB524312 DXX524312 EHT524312 ERP524312 FBL524312 FLH524312 FVD524312 GEZ524312 GOV524312 GYR524312 HIN524312 HSJ524312 ICF524312 IMB524312 IVX524312 JFT524312 JPP524312 JZL524312 KJH524312 KTD524312 LCZ524312 LMV524312 LWR524312 MGN524312 MQJ524312 NAF524312 NKB524312 NTX524312 ODT524312 ONP524312 OXL524312 PHH524312 PRD524312 QAZ524312 QKV524312 QUR524312 REN524312 ROJ524312 RYF524312 SIB524312 SRX524312 TBT524312 TLP524312 TVL524312 UFH524312 UPD524312 UYZ524312 VIV524312 VSR524312 WCN524312 WMJ524312 WWF524312 X589848 JT589848 TP589848 ADL589848 ANH589848 AXD589848 BGZ589848 BQV589848 CAR589848 CKN589848 CUJ589848 DEF589848 DOB589848 DXX589848 EHT589848 ERP589848 FBL589848 FLH589848 FVD589848 GEZ589848 GOV589848 GYR589848 HIN589848 HSJ589848 ICF589848 IMB589848 IVX589848 JFT589848 JPP589848 JZL589848 KJH589848 KTD589848 LCZ589848 LMV589848 LWR589848 MGN589848 MQJ589848 NAF589848 NKB589848 NTX589848 ODT589848 ONP589848 OXL589848 PHH589848 PRD589848 QAZ589848 QKV589848 QUR589848 REN589848 ROJ589848 RYF589848 SIB589848 SRX589848 TBT589848 TLP589848 TVL589848 UFH589848 UPD589848 UYZ589848 VIV589848 VSR589848 WCN589848 WMJ589848 WWF589848 X655384 JT655384 TP655384 ADL655384 ANH655384 AXD655384 BGZ655384 BQV655384 CAR655384 CKN655384 CUJ655384 DEF655384 DOB655384 DXX655384 EHT655384 ERP655384 FBL655384 FLH655384 FVD655384 GEZ655384 GOV655384 GYR655384 HIN655384 HSJ655384 ICF655384 IMB655384 IVX655384 JFT655384 JPP655384 JZL655384 KJH655384 KTD655384 LCZ655384 LMV655384 LWR655384 MGN655384 MQJ655384 NAF655384 NKB655384 NTX655384 ODT655384 ONP655384 OXL655384 PHH655384 PRD655384 QAZ655384 QKV655384 QUR655384 REN655384 ROJ655384 RYF655384 SIB655384 SRX655384 TBT655384 TLP655384 TVL655384 UFH655384 UPD655384 UYZ655384 VIV655384 VSR655384 WCN655384 WMJ655384 WWF655384 X720920 JT720920 TP720920 ADL720920 ANH720920 AXD720920 BGZ720920 BQV720920 CAR720920 CKN720920 CUJ720920 DEF720920 DOB720920 DXX720920 EHT720920 ERP720920 FBL720920 FLH720920 FVD720920 GEZ720920 GOV720920 GYR720920 HIN720920 HSJ720920 ICF720920 IMB720920 IVX720920 JFT720920 JPP720920 JZL720920 KJH720920 KTD720920 LCZ720920 LMV720920 LWR720920 MGN720920 MQJ720920 NAF720920 NKB720920 NTX720920 ODT720920 ONP720920 OXL720920 PHH720920 PRD720920 QAZ720920 QKV720920 QUR720920 REN720920 ROJ720920 RYF720920 SIB720920 SRX720920 TBT720920 TLP720920 TVL720920 UFH720920 UPD720920 UYZ720920 VIV720920 VSR720920 WCN720920 WMJ720920 WWF720920 X786456 JT786456 TP786456 ADL786456 ANH786456 AXD786456 BGZ786456 BQV786456 CAR786456 CKN786456 CUJ786456 DEF786456 DOB786456 DXX786456 EHT786456 ERP786456 FBL786456 FLH786456 FVD786456 GEZ786456 GOV786456 GYR786456 HIN786456 HSJ786456 ICF786456 IMB786456 IVX786456 JFT786456 JPP786456 JZL786456 KJH786456 KTD786456 LCZ786456 LMV786456 LWR786456 MGN786456 MQJ786456 NAF786456 NKB786456 NTX786456 ODT786456 ONP786456 OXL786456 PHH786456 PRD786456 QAZ786456 QKV786456 QUR786456 REN786456 ROJ786456 RYF786456 SIB786456 SRX786456 TBT786456 TLP786456 TVL786456 UFH786456 UPD786456 UYZ786456 VIV786456 VSR786456 WCN786456 WMJ786456 WWF786456 X851992 JT851992 TP851992 ADL851992 ANH851992 AXD851992 BGZ851992 BQV851992 CAR851992 CKN851992 CUJ851992 DEF851992 DOB851992 DXX851992 EHT851992 ERP851992 FBL851992 FLH851992 FVD851992 GEZ851992 GOV851992 GYR851992 HIN851992 HSJ851992 ICF851992 IMB851992 IVX851992 JFT851992 JPP851992 JZL851992 KJH851992 KTD851992 LCZ851992 LMV851992 LWR851992 MGN851992 MQJ851992 NAF851992 NKB851992 NTX851992 ODT851992 ONP851992 OXL851992 PHH851992 PRD851992 QAZ851992 QKV851992 QUR851992 REN851992 ROJ851992 RYF851992 SIB851992 SRX851992 TBT851992 TLP851992 TVL851992 UFH851992 UPD851992 UYZ851992 VIV851992 VSR851992 WCN851992 WMJ851992 WWF851992 X917528 JT917528 TP917528 ADL917528 ANH917528 AXD917528 BGZ917528 BQV917528 CAR917528 CKN917528 CUJ917528 DEF917528 DOB917528 DXX917528 EHT917528 ERP917528 FBL917528 FLH917528 FVD917528 GEZ917528 GOV917528 GYR917528 HIN917528 HSJ917528 ICF917528 IMB917528 IVX917528 JFT917528 JPP917528 JZL917528 KJH917528 KTD917528 LCZ917528 LMV917528 LWR917528 MGN917528 MQJ917528 NAF917528 NKB917528 NTX917528 ODT917528 ONP917528 OXL917528 PHH917528 PRD917528 QAZ917528 QKV917528 QUR917528 REN917528 ROJ917528 RYF917528 SIB917528 SRX917528 TBT917528 TLP917528 TVL917528 UFH917528 UPD917528 UYZ917528 VIV917528 VSR917528 WCN917528 WMJ917528 WWF917528 X983064 JT983064 TP983064 ADL983064 ANH983064 AXD983064 BGZ983064 BQV983064 CAR983064 CKN983064 CUJ983064 DEF983064 DOB983064 DXX983064 EHT983064 ERP983064 FBL983064 FLH983064 FVD983064 GEZ983064 GOV983064 GYR983064 HIN983064 HSJ983064 ICF983064 IMB983064 IVX983064 JFT983064 JPP983064 JZL983064 KJH983064 KTD983064 LCZ983064 LMV983064 LWR983064 MGN983064 MQJ983064 NAF983064 NKB983064 NTX983064 ODT983064 ONP983064 OXL983064 PHH983064 PRD983064 QAZ983064 QKV983064 QUR983064 REN983064 ROJ983064 RYF983064 SIB983064 SRX983064 TBT983064 TLP983064 TVL983064 UFH983064 UPD983064 UYZ983064 VIV983064 VSR983064 WCN983064 WMJ983064 WWF983064 V26:V27 JR26:JR27 TN26:TN27 ADJ26:ADJ27 ANF26:ANF27 AXB26:AXB27 BGX26:BGX27 BQT26:BQT27 CAP26:CAP27 CKL26:CKL27 CUH26:CUH27 DED26:DED27 DNZ26:DNZ27 DXV26:DXV27 EHR26:EHR27 ERN26:ERN27 FBJ26:FBJ27 FLF26:FLF27 FVB26:FVB27 GEX26:GEX27 GOT26:GOT27 GYP26:GYP27 HIL26:HIL27 HSH26:HSH27 ICD26:ICD27 ILZ26:ILZ27 IVV26:IVV27 JFR26:JFR27 JPN26:JPN27 JZJ26:JZJ27 KJF26:KJF27 KTB26:KTB27 LCX26:LCX27 LMT26:LMT27 LWP26:LWP27 MGL26:MGL27 MQH26:MQH27 NAD26:NAD27 NJZ26:NJZ27 NTV26:NTV27 ODR26:ODR27 ONN26:ONN27 OXJ26:OXJ27 PHF26:PHF27 PRB26:PRB27 QAX26:QAX27 QKT26:QKT27 QUP26:QUP27 REL26:REL27 ROH26:ROH27 RYD26:RYD27 SHZ26:SHZ27 SRV26:SRV27 TBR26:TBR27 TLN26:TLN27 TVJ26:TVJ27 UFF26:UFF27 UPB26:UPB27 UYX26:UYX27 VIT26:VIT27 VSP26:VSP27 WCL26:WCL27 WMH26:WMH27 WWD26:WWD27 V65562:V65563 JR65562:JR65563 TN65562:TN65563 ADJ65562:ADJ65563 ANF65562:ANF65563 AXB65562:AXB65563 BGX65562:BGX65563 BQT65562:BQT65563 CAP65562:CAP65563 CKL65562:CKL65563 CUH65562:CUH65563 DED65562:DED65563 DNZ65562:DNZ65563 DXV65562:DXV65563 EHR65562:EHR65563 ERN65562:ERN65563 FBJ65562:FBJ65563 FLF65562:FLF65563 FVB65562:FVB65563 GEX65562:GEX65563 GOT65562:GOT65563 GYP65562:GYP65563 HIL65562:HIL65563 HSH65562:HSH65563 ICD65562:ICD65563 ILZ65562:ILZ65563 IVV65562:IVV65563 JFR65562:JFR65563 JPN65562:JPN65563 JZJ65562:JZJ65563 KJF65562:KJF65563 KTB65562:KTB65563 LCX65562:LCX65563 LMT65562:LMT65563 LWP65562:LWP65563 MGL65562:MGL65563 MQH65562:MQH65563 NAD65562:NAD65563 NJZ65562:NJZ65563 NTV65562:NTV65563 ODR65562:ODR65563 ONN65562:ONN65563 OXJ65562:OXJ65563 PHF65562:PHF65563 PRB65562:PRB65563 QAX65562:QAX65563 QKT65562:QKT65563 QUP65562:QUP65563 REL65562:REL65563 ROH65562:ROH65563 RYD65562:RYD65563 SHZ65562:SHZ65563 SRV65562:SRV65563 TBR65562:TBR65563 TLN65562:TLN65563 TVJ65562:TVJ65563 UFF65562:UFF65563 UPB65562:UPB65563 UYX65562:UYX65563 VIT65562:VIT65563 VSP65562:VSP65563 WCL65562:WCL65563 WMH65562:WMH65563 WWD65562:WWD65563 V131098:V131099 JR131098:JR131099 TN131098:TN131099 ADJ131098:ADJ131099 ANF131098:ANF131099 AXB131098:AXB131099 BGX131098:BGX131099 BQT131098:BQT131099 CAP131098:CAP131099 CKL131098:CKL131099 CUH131098:CUH131099 DED131098:DED131099 DNZ131098:DNZ131099 DXV131098:DXV131099 EHR131098:EHR131099 ERN131098:ERN131099 FBJ131098:FBJ131099 FLF131098:FLF131099 FVB131098:FVB131099 GEX131098:GEX131099 GOT131098:GOT131099 GYP131098:GYP131099 HIL131098:HIL131099 HSH131098:HSH131099 ICD131098:ICD131099 ILZ131098:ILZ131099 IVV131098:IVV131099 JFR131098:JFR131099 JPN131098:JPN131099 JZJ131098:JZJ131099 KJF131098:KJF131099 KTB131098:KTB131099 LCX131098:LCX131099 LMT131098:LMT131099 LWP131098:LWP131099 MGL131098:MGL131099 MQH131098:MQH131099 NAD131098:NAD131099 NJZ131098:NJZ131099 NTV131098:NTV131099 ODR131098:ODR131099 ONN131098:ONN131099 OXJ131098:OXJ131099 PHF131098:PHF131099 PRB131098:PRB131099 QAX131098:QAX131099 QKT131098:QKT131099 QUP131098:QUP131099 REL131098:REL131099 ROH131098:ROH131099 RYD131098:RYD131099 SHZ131098:SHZ131099 SRV131098:SRV131099 TBR131098:TBR131099 TLN131098:TLN131099 TVJ131098:TVJ131099 UFF131098:UFF131099 UPB131098:UPB131099 UYX131098:UYX131099 VIT131098:VIT131099 VSP131098:VSP131099 WCL131098:WCL131099 WMH131098:WMH131099 WWD131098:WWD131099 V196634:V196635 JR196634:JR196635 TN196634:TN196635 ADJ196634:ADJ196635 ANF196634:ANF196635 AXB196634:AXB196635 BGX196634:BGX196635 BQT196634:BQT196635 CAP196634:CAP196635 CKL196634:CKL196635 CUH196634:CUH196635 DED196634:DED196635 DNZ196634:DNZ196635 DXV196634:DXV196635 EHR196634:EHR196635 ERN196634:ERN196635 FBJ196634:FBJ196635 FLF196634:FLF196635 FVB196634:FVB196635 GEX196634:GEX196635 GOT196634:GOT196635 GYP196634:GYP196635 HIL196634:HIL196635 HSH196634:HSH196635 ICD196634:ICD196635 ILZ196634:ILZ196635 IVV196634:IVV196635 JFR196634:JFR196635 JPN196634:JPN196635 JZJ196634:JZJ196635 KJF196634:KJF196635 KTB196634:KTB196635 LCX196634:LCX196635 LMT196634:LMT196635 LWP196634:LWP196635 MGL196634:MGL196635 MQH196634:MQH196635 NAD196634:NAD196635 NJZ196634:NJZ196635 NTV196634:NTV196635 ODR196634:ODR196635 ONN196634:ONN196635 OXJ196634:OXJ196635 PHF196634:PHF196635 PRB196634:PRB196635 QAX196634:QAX196635 QKT196634:QKT196635 QUP196634:QUP196635 REL196634:REL196635 ROH196634:ROH196635 RYD196634:RYD196635 SHZ196634:SHZ196635 SRV196634:SRV196635 TBR196634:TBR196635 TLN196634:TLN196635 TVJ196634:TVJ196635 UFF196634:UFF196635 UPB196634:UPB196635 UYX196634:UYX196635 VIT196634:VIT196635 VSP196634:VSP196635 WCL196634:WCL196635 WMH196634:WMH196635 WWD196634:WWD196635 V262170:V262171 JR262170:JR262171 TN262170:TN262171 ADJ262170:ADJ262171 ANF262170:ANF262171 AXB262170:AXB262171 BGX262170:BGX262171 BQT262170:BQT262171 CAP262170:CAP262171 CKL262170:CKL262171 CUH262170:CUH262171 DED262170:DED262171 DNZ262170:DNZ262171 DXV262170:DXV262171 EHR262170:EHR262171 ERN262170:ERN262171 FBJ262170:FBJ262171 FLF262170:FLF262171 FVB262170:FVB262171 GEX262170:GEX262171 GOT262170:GOT262171 GYP262170:GYP262171 HIL262170:HIL262171 HSH262170:HSH262171 ICD262170:ICD262171 ILZ262170:ILZ262171 IVV262170:IVV262171 JFR262170:JFR262171 JPN262170:JPN262171 JZJ262170:JZJ262171 KJF262170:KJF262171 KTB262170:KTB262171 LCX262170:LCX262171 LMT262170:LMT262171 LWP262170:LWP262171 MGL262170:MGL262171 MQH262170:MQH262171 NAD262170:NAD262171 NJZ262170:NJZ262171 NTV262170:NTV262171 ODR262170:ODR262171 ONN262170:ONN262171 OXJ262170:OXJ262171 PHF262170:PHF262171 PRB262170:PRB262171 QAX262170:QAX262171 QKT262170:QKT262171 QUP262170:QUP262171 REL262170:REL262171 ROH262170:ROH262171 RYD262170:RYD262171 SHZ262170:SHZ262171 SRV262170:SRV262171 TBR262170:TBR262171 TLN262170:TLN262171 TVJ262170:TVJ262171 UFF262170:UFF262171 UPB262170:UPB262171 UYX262170:UYX262171 VIT262170:VIT262171 VSP262170:VSP262171 WCL262170:WCL262171 WMH262170:WMH262171 WWD262170:WWD262171 V327706:V327707 JR327706:JR327707 TN327706:TN327707 ADJ327706:ADJ327707 ANF327706:ANF327707 AXB327706:AXB327707 BGX327706:BGX327707 BQT327706:BQT327707 CAP327706:CAP327707 CKL327706:CKL327707 CUH327706:CUH327707 DED327706:DED327707 DNZ327706:DNZ327707 DXV327706:DXV327707 EHR327706:EHR327707 ERN327706:ERN327707 FBJ327706:FBJ327707 FLF327706:FLF327707 FVB327706:FVB327707 GEX327706:GEX327707 GOT327706:GOT327707 GYP327706:GYP327707 HIL327706:HIL327707 HSH327706:HSH327707 ICD327706:ICD327707 ILZ327706:ILZ327707 IVV327706:IVV327707 JFR327706:JFR327707 JPN327706:JPN327707 JZJ327706:JZJ327707 KJF327706:KJF327707 KTB327706:KTB327707 LCX327706:LCX327707 LMT327706:LMT327707 LWP327706:LWP327707 MGL327706:MGL327707 MQH327706:MQH327707 NAD327706:NAD327707 NJZ327706:NJZ327707 NTV327706:NTV327707 ODR327706:ODR327707 ONN327706:ONN327707 OXJ327706:OXJ327707 PHF327706:PHF327707 PRB327706:PRB327707 QAX327706:QAX327707 QKT327706:QKT327707 QUP327706:QUP327707 REL327706:REL327707 ROH327706:ROH327707 RYD327706:RYD327707 SHZ327706:SHZ327707 SRV327706:SRV327707 TBR327706:TBR327707 TLN327706:TLN327707 TVJ327706:TVJ327707 UFF327706:UFF327707 UPB327706:UPB327707 UYX327706:UYX327707 VIT327706:VIT327707 VSP327706:VSP327707 WCL327706:WCL327707 WMH327706:WMH327707 WWD327706:WWD327707 V393242:V393243 JR393242:JR393243 TN393242:TN393243 ADJ393242:ADJ393243 ANF393242:ANF393243 AXB393242:AXB393243 BGX393242:BGX393243 BQT393242:BQT393243 CAP393242:CAP393243 CKL393242:CKL393243 CUH393242:CUH393243 DED393242:DED393243 DNZ393242:DNZ393243 DXV393242:DXV393243 EHR393242:EHR393243 ERN393242:ERN393243 FBJ393242:FBJ393243 FLF393242:FLF393243 FVB393242:FVB393243 GEX393242:GEX393243 GOT393242:GOT393243 GYP393242:GYP393243 HIL393242:HIL393243 HSH393242:HSH393243 ICD393242:ICD393243 ILZ393242:ILZ393243 IVV393242:IVV393243 JFR393242:JFR393243 JPN393242:JPN393243 JZJ393242:JZJ393243 KJF393242:KJF393243 KTB393242:KTB393243 LCX393242:LCX393243 LMT393242:LMT393243 LWP393242:LWP393243 MGL393242:MGL393243 MQH393242:MQH393243 NAD393242:NAD393243 NJZ393242:NJZ393243 NTV393242:NTV393243 ODR393242:ODR393243 ONN393242:ONN393243 OXJ393242:OXJ393243 PHF393242:PHF393243 PRB393242:PRB393243 QAX393242:QAX393243 QKT393242:QKT393243 QUP393242:QUP393243 REL393242:REL393243 ROH393242:ROH393243 RYD393242:RYD393243 SHZ393242:SHZ393243 SRV393242:SRV393243 TBR393242:TBR393243 TLN393242:TLN393243 TVJ393242:TVJ393243 UFF393242:UFF393243 UPB393242:UPB393243 UYX393242:UYX393243 VIT393242:VIT393243 VSP393242:VSP393243 WCL393242:WCL393243 WMH393242:WMH393243 WWD393242:WWD393243 V458778:V458779 JR458778:JR458779 TN458778:TN458779 ADJ458778:ADJ458779 ANF458778:ANF458779 AXB458778:AXB458779 BGX458778:BGX458779 BQT458778:BQT458779 CAP458778:CAP458779 CKL458778:CKL458779 CUH458778:CUH458779 DED458778:DED458779 DNZ458778:DNZ458779 DXV458778:DXV458779 EHR458778:EHR458779 ERN458778:ERN458779 FBJ458778:FBJ458779 FLF458778:FLF458779 FVB458778:FVB458779 GEX458778:GEX458779 GOT458778:GOT458779 GYP458778:GYP458779 HIL458778:HIL458779 HSH458778:HSH458779 ICD458778:ICD458779 ILZ458778:ILZ458779 IVV458778:IVV458779 JFR458778:JFR458779 JPN458778:JPN458779 JZJ458778:JZJ458779 KJF458778:KJF458779 KTB458778:KTB458779 LCX458778:LCX458779 LMT458778:LMT458779 LWP458778:LWP458779 MGL458778:MGL458779 MQH458778:MQH458779 NAD458778:NAD458779 NJZ458778:NJZ458779 NTV458778:NTV458779 ODR458778:ODR458779 ONN458778:ONN458779 OXJ458778:OXJ458779 PHF458778:PHF458779 PRB458778:PRB458779 QAX458778:QAX458779 QKT458778:QKT458779 QUP458778:QUP458779 REL458778:REL458779 ROH458778:ROH458779 RYD458778:RYD458779 SHZ458778:SHZ458779 SRV458778:SRV458779 TBR458778:TBR458779 TLN458778:TLN458779 TVJ458778:TVJ458779 UFF458778:UFF458779 UPB458778:UPB458779 UYX458778:UYX458779 VIT458778:VIT458779 VSP458778:VSP458779 WCL458778:WCL458779 WMH458778:WMH458779 WWD458778:WWD458779 V524314:V524315 JR524314:JR524315 TN524314:TN524315 ADJ524314:ADJ524315 ANF524314:ANF524315 AXB524314:AXB524315 BGX524314:BGX524315 BQT524314:BQT524315 CAP524314:CAP524315 CKL524314:CKL524315 CUH524314:CUH524315 DED524314:DED524315 DNZ524314:DNZ524315 DXV524314:DXV524315 EHR524314:EHR524315 ERN524314:ERN524315 FBJ524314:FBJ524315 FLF524314:FLF524315 FVB524314:FVB524315 GEX524314:GEX524315 GOT524314:GOT524315 GYP524314:GYP524315 HIL524314:HIL524315 HSH524314:HSH524315 ICD524314:ICD524315 ILZ524314:ILZ524315 IVV524314:IVV524315 JFR524314:JFR524315 JPN524314:JPN524315 JZJ524314:JZJ524315 KJF524314:KJF524315 KTB524314:KTB524315 LCX524314:LCX524315 LMT524314:LMT524315 LWP524314:LWP524315 MGL524314:MGL524315 MQH524314:MQH524315 NAD524314:NAD524315 NJZ524314:NJZ524315 NTV524314:NTV524315 ODR524314:ODR524315 ONN524314:ONN524315 OXJ524314:OXJ524315 PHF524314:PHF524315 PRB524314:PRB524315 QAX524314:QAX524315 QKT524314:QKT524315 QUP524314:QUP524315 REL524314:REL524315 ROH524314:ROH524315 RYD524314:RYD524315 SHZ524314:SHZ524315 SRV524314:SRV524315 TBR524314:TBR524315 TLN524314:TLN524315 TVJ524314:TVJ524315 UFF524314:UFF524315 UPB524314:UPB524315 UYX524314:UYX524315 VIT524314:VIT524315 VSP524314:VSP524315 WCL524314:WCL524315 WMH524314:WMH524315 WWD524314:WWD524315 V589850:V589851 JR589850:JR589851 TN589850:TN589851 ADJ589850:ADJ589851 ANF589850:ANF589851 AXB589850:AXB589851 BGX589850:BGX589851 BQT589850:BQT589851 CAP589850:CAP589851 CKL589850:CKL589851 CUH589850:CUH589851 DED589850:DED589851 DNZ589850:DNZ589851 DXV589850:DXV589851 EHR589850:EHR589851 ERN589850:ERN589851 FBJ589850:FBJ589851 FLF589850:FLF589851 FVB589850:FVB589851 GEX589850:GEX589851 GOT589850:GOT589851 GYP589850:GYP589851 HIL589850:HIL589851 HSH589850:HSH589851 ICD589850:ICD589851 ILZ589850:ILZ589851 IVV589850:IVV589851 JFR589850:JFR589851 JPN589850:JPN589851 JZJ589850:JZJ589851 KJF589850:KJF589851 KTB589850:KTB589851 LCX589850:LCX589851 LMT589850:LMT589851 LWP589850:LWP589851 MGL589850:MGL589851 MQH589850:MQH589851 NAD589850:NAD589851 NJZ589850:NJZ589851 NTV589850:NTV589851 ODR589850:ODR589851 ONN589850:ONN589851 OXJ589850:OXJ589851 PHF589850:PHF589851 PRB589850:PRB589851 QAX589850:QAX589851 QKT589850:QKT589851 QUP589850:QUP589851 REL589850:REL589851 ROH589850:ROH589851 RYD589850:RYD589851 SHZ589850:SHZ589851 SRV589850:SRV589851 TBR589850:TBR589851 TLN589850:TLN589851 TVJ589850:TVJ589851 UFF589850:UFF589851 UPB589850:UPB589851 UYX589850:UYX589851 VIT589850:VIT589851 VSP589850:VSP589851 WCL589850:WCL589851 WMH589850:WMH589851 WWD589850:WWD589851 V655386:V655387 JR655386:JR655387 TN655386:TN655387 ADJ655386:ADJ655387 ANF655386:ANF655387 AXB655386:AXB655387 BGX655386:BGX655387 BQT655386:BQT655387 CAP655386:CAP655387 CKL655386:CKL655387 CUH655386:CUH655387 DED655386:DED655387 DNZ655386:DNZ655387 DXV655386:DXV655387 EHR655386:EHR655387 ERN655386:ERN655387 FBJ655386:FBJ655387 FLF655386:FLF655387 FVB655386:FVB655387 GEX655386:GEX655387 GOT655386:GOT655387 GYP655386:GYP655387 HIL655386:HIL655387 HSH655386:HSH655387 ICD655386:ICD655387 ILZ655386:ILZ655387 IVV655386:IVV655387 JFR655386:JFR655387 JPN655386:JPN655387 JZJ655386:JZJ655387 KJF655386:KJF655387 KTB655386:KTB655387 LCX655386:LCX655387 LMT655386:LMT655387 LWP655386:LWP655387 MGL655386:MGL655387 MQH655386:MQH655387 NAD655386:NAD655387 NJZ655386:NJZ655387 NTV655386:NTV655387 ODR655386:ODR655387 ONN655386:ONN655387 OXJ655386:OXJ655387 PHF655386:PHF655387 PRB655386:PRB655387 QAX655386:QAX655387 QKT655386:QKT655387 QUP655386:QUP655387 REL655386:REL655387 ROH655386:ROH655387 RYD655386:RYD655387 SHZ655386:SHZ655387 SRV655386:SRV655387 TBR655386:TBR655387 TLN655386:TLN655387 TVJ655386:TVJ655387 UFF655386:UFF655387 UPB655386:UPB655387 UYX655386:UYX655387 VIT655386:VIT655387 VSP655386:VSP655387 WCL655386:WCL655387 WMH655386:WMH655387 WWD655386:WWD655387 V720922:V720923 JR720922:JR720923 TN720922:TN720923 ADJ720922:ADJ720923 ANF720922:ANF720923 AXB720922:AXB720923 BGX720922:BGX720923 BQT720922:BQT720923 CAP720922:CAP720923 CKL720922:CKL720923 CUH720922:CUH720923 DED720922:DED720923 DNZ720922:DNZ720923 DXV720922:DXV720923 EHR720922:EHR720923 ERN720922:ERN720923 FBJ720922:FBJ720923 FLF720922:FLF720923 FVB720922:FVB720923 GEX720922:GEX720923 GOT720922:GOT720923 GYP720922:GYP720923 HIL720922:HIL720923 HSH720922:HSH720923 ICD720922:ICD720923 ILZ720922:ILZ720923 IVV720922:IVV720923 JFR720922:JFR720923 JPN720922:JPN720923 JZJ720922:JZJ720923 KJF720922:KJF720923 KTB720922:KTB720923 LCX720922:LCX720923 LMT720922:LMT720923 LWP720922:LWP720923 MGL720922:MGL720923 MQH720922:MQH720923 NAD720922:NAD720923 NJZ720922:NJZ720923 NTV720922:NTV720923 ODR720922:ODR720923 ONN720922:ONN720923 OXJ720922:OXJ720923 PHF720922:PHF720923 PRB720922:PRB720923 QAX720922:QAX720923 QKT720922:QKT720923 QUP720922:QUP720923 REL720922:REL720923 ROH720922:ROH720923 RYD720922:RYD720923 SHZ720922:SHZ720923 SRV720922:SRV720923 TBR720922:TBR720923 TLN720922:TLN720923 TVJ720922:TVJ720923 UFF720922:UFF720923 UPB720922:UPB720923 UYX720922:UYX720923 VIT720922:VIT720923 VSP720922:VSP720923 WCL720922:WCL720923 WMH720922:WMH720923 WWD720922:WWD720923 V786458:V786459 JR786458:JR786459 TN786458:TN786459 ADJ786458:ADJ786459 ANF786458:ANF786459 AXB786458:AXB786459 BGX786458:BGX786459 BQT786458:BQT786459 CAP786458:CAP786459 CKL786458:CKL786459 CUH786458:CUH786459 DED786458:DED786459 DNZ786458:DNZ786459 DXV786458:DXV786459 EHR786458:EHR786459 ERN786458:ERN786459 FBJ786458:FBJ786459 FLF786458:FLF786459 FVB786458:FVB786459 GEX786458:GEX786459 GOT786458:GOT786459 GYP786458:GYP786459 HIL786458:HIL786459 HSH786458:HSH786459 ICD786458:ICD786459 ILZ786458:ILZ786459 IVV786458:IVV786459 JFR786458:JFR786459 JPN786458:JPN786459 JZJ786458:JZJ786459 KJF786458:KJF786459 KTB786458:KTB786459 LCX786458:LCX786459 LMT786458:LMT786459 LWP786458:LWP786459 MGL786458:MGL786459 MQH786458:MQH786459 NAD786458:NAD786459 NJZ786458:NJZ786459 NTV786458:NTV786459 ODR786458:ODR786459 ONN786458:ONN786459 OXJ786458:OXJ786459 PHF786458:PHF786459 PRB786458:PRB786459 QAX786458:QAX786459 QKT786458:QKT786459 QUP786458:QUP786459 REL786458:REL786459 ROH786458:ROH786459 RYD786458:RYD786459 SHZ786458:SHZ786459 SRV786458:SRV786459 TBR786458:TBR786459 TLN786458:TLN786459 TVJ786458:TVJ786459 UFF786458:UFF786459 UPB786458:UPB786459 UYX786458:UYX786459 VIT786458:VIT786459 VSP786458:VSP786459 WCL786458:WCL786459 WMH786458:WMH786459 WWD786458:WWD786459 V851994:V851995 JR851994:JR851995 TN851994:TN851995 ADJ851994:ADJ851995 ANF851994:ANF851995 AXB851994:AXB851995 BGX851994:BGX851995 BQT851994:BQT851995 CAP851994:CAP851995 CKL851994:CKL851995 CUH851994:CUH851995 DED851994:DED851995 DNZ851994:DNZ851995 DXV851994:DXV851995 EHR851994:EHR851995 ERN851994:ERN851995 FBJ851994:FBJ851995 FLF851994:FLF851995 FVB851994:FVB851995 GEX851994:GEX851995 GOT851994:GOT851995 GYP851994:GYP851995 HIL851994:HIL851995 HSH851994:HSH851995 ICD851994:ICD851995 ILZ851994:ILZ851995 IVV851994:IVV851995 JFR851994:JFR851995 JPN851994:JPN851995 JZJ851994:JZJ851995 KJF851994:KJF851995 KTB851994:KTB851995 LCX851994:LCX851995 LMT851994:LMT851995 LWP851994:LWP851995 MGL851994:MGL851995 MQH851994:MQH851995 NAD851994:NAD851995 NJZ851994:NJZ851995 NTV851994:NTV851995 ODR851994:ODR851995 ONN851994:ONN851995 OXJ851994:OXJ851995 PHF851994:PHF851995 PRB851994:PRB851995 QAX851994:QAX851995 QKT851994:QKT851995 QUP851994:QUP851995 REL851994:REL851995 ROH851994:ROH851995 RYD851994:RYD851995 SHZ851994:SHZ851995 SRV851994:SRV851995 TBR851994:TBR851995 TLN851994:TLN851995 TVJ851994:TVJ851995 UFF851994:UFF851995 UPB851994:UPB851995 UYX851994:UYX851995 VIT851994:VIT851995 VSP851994:VSP851995 WCL851994:WCL851995 WMH851994:WMH851995 WWD851994:WWD851995 V917530:V917531 JR917530:JR917531 TN917530:TN917531 ADJ917530:ADJ917531 ANF917530:ANF917531 AXB917530:AXB917531 BGX917530:BGX917531 BQT917530:BQT917531 CAP917530:CAP917531 CKL917530:CKL917531 CUH917530:CUH917531 DED917530:DED917531 DNZ917530:DNZ917531 DXV917530:DXV917531 EHR917530:EHR917531 ERN917530:ERN917531 FBJ917530:FBJ917531 FLF917530:FLF917531 FVB917530:FVB917531 GEX917530:GEX917531 GOT917530:GOT917531 GYP917530:GYP917531 HIL917530:HIL917531 HSH917530:HSH917531 ICD917530:ICD917531 ILZ917530:ILZ917531 IVV917530:IVV917531 JFR917530:JFR917531 JPN917530:JPN917531 JZJ917530:JZJ917531 KJF917530:KJF917531 KTB917530:KTB917531 LCX917530:LCX917531 LMT917530:LMT917531 LWP917530:LWP917531 MGL917530:MGL917531 MQH917530:MQH917531 NAD917530:NAD917531 NJZ917530:NJZ917531 NTV917530:NTV917531 ODR917530:ODR917531 ONN917530:ONN917531 OXJ917530:OXJ917531 PHF917530:PHF917531 PRB917530:PRB917531 QAX917530:QAX917531 QKT917530:QKT917531 QUP917530:QUP917531 REL917530:REL917531 ROH917530:ROH917531 RYD917530:RYD917531 SHZ917530:SHZ917531 SRV917530:SRV917531 TBR917530:TBR917531 TLN917530:TLN917531 TVJ917530:TVJ917531 UFF917530:UFF917531 UPB917530:UPB917531 UYX917530:UYX917531 VIT917530:VIT917531 VSP917530:VSP917531 WCL917530:WCL917531 WMH917530:WMH917531 WWD917530:WWD917531 V983066:V983067 JR983066:JR983067 TN983066:TN983067 ADJ983066:ADJ983067 ANF983066:ANF983067 AXB983066:AXB983067 BGX983066:BGX983067 BQT983066:BQT983067 CAP983066:CAP983067 CKL983066:CKL983067 CUH983066:CUH983067 DED983066:DED983067 DNZ983066:DNZ983067 DXV983066:DXV983067 EHR983066:EHR983067 ERN983066:ERN983067 FBJ983066:FBJ983067 FLF983066:FLF983067 FVB983066:FVB983067 GEX983066:GEX983067 GOT983066:GOT983067 GYP983066:GYP983067 HIL983066:HIL983067 HSH983066:HSH983067 ICD983066:ICD983067 ILZ983066:ILZ983067 IVV983066:IVV983067 JFR983066:JFR983067 JPN983066:JPN983067 JZJ983066:JZJ983067 KJF983066:KJF983067 KTB983066:KTB983067 LCX983066:LCX983067 LMT983066:LMT983067 LWP983066:LWP983067 MGL983066:MGL983067 MQH983066:MQH983067 NAD983066:NAD983067 NJZ983066:NJZ983067 NTV983066:NTV983067 ODR983066:ODR983067 ONN983066:ONN983067 OXJ983066:OXJ983067 PHF983066:PHF983067 PRB983066:PRB983067 QAX983066:QAX983067 QKT983066:QKT983067 QUP983066:QUP983067 REL983066:REL983067 ROH983066:ROH983067 RYD983066:RYD983067 SHZ983066:SHZ983067 SRV983066:SRV983067 TBR983066:TBR983067 TLN983066:TLN983067 TVJ983066:TVJ983067 UFF983066:UFF983067 UPB983066:UPB983067 UYX983066:UYX983067 VIT983066:VIT983067 VSP983066:VSP983067 WCL983066:WCL983067 WMH983066:WMH983067 WWD983066:WWD983067 X26:X27 JT26:JT27 TP26:TP27 ADL26:ADL27 ANH26:ANH27 AXD26:AXD27 BGZ26:BGZ27 BQV26:BQV27 CAR26:CAR27 CKN26:CKN27 CUJ26:CUJ27 DEF26:DEF27 DOB26:DOB27 DXX26:DXX27 EHT26:EHT27 ERP26:ERP27 FBL26:FBL27 FLH26:FLH27 FVD26:FVD27 GEZ26:GEZ27 GOV26:GOV27 GYR26:GYR27 HIN26:HIN27 HSJ26:HSJ27 ICF26:ICF27 IMB26:IMB27 IVX26:IVX27 JFT26:JFT27 JPP26:JPP27 JZL26:JZL27 KJH26:KJH27 KTD26:KTD27 LCZ26:LCZ27 LMV26:LMV27 LWR26:LWR27 MGN26:MGN27 MQJ26:MQJ27 NAF26:NAF27 NKB26:NKB27 NTX26:NTX27 ODT26:ODT27 ONP26:ONP27 OXL26:OXL27 PHH26:PHH27 PRD26:PRD27 QAZ26:QAZ27 QKV26:QKV27 QUR26:QUR27 REN26:REN27 ROJ26:ROJ27 RYF26:RYF27 SIB26:SIB27 SRX26:SRX27 TBT26:TBT27 TLP26:TLP27 TVL26:TVL27 UFH26:UFH27 UPD26:UPD27 UYZ26:UYZ27 VIV26:VIV27 VSR26:VSR27 WCN26:WCN27 WMJ26:WMJ27 WWF26:WWF27 X65562:X65563 JT65562:JT65563 TP65562:TP65563 ADL65562:ADL65563 ANH65562:ANH65563 AXD65562:AXD65563 BGZ65562:BGZ65563 BQV65562:BQV65563 CAR65562:CAR65563 CKN65562:CKN65563 CUJ65562:CUJ65563 DEF65562:DEF65563 DOB65562:DOB65563 DXX65562:DXX65563 EHT65562:EHT65563 ERP65562:ERP65563 FBL65562:FBL65563 FLH65562:FLH65563 FVD65562:FVD65563 GEZ65562:GEZ65563 GOV65562:GOV65563 GYR65562:GYR65563 HIN65562:HIN65563 HSJ65562:HSJ65563 ICF65562:ICF65563 IMB65562:IMB65563 IVX65562:IVX65563 JFT65562:JFT65563 JPP65562:JPP65563 JZL65562:JZL65563 KJH65562:KJH65563 KTD65562:KTD65563 LCZ65562:LCZ65563 LMV65562:LMV65563 LWR65562:LWR65563 MGN65562:MGN65563 MQJ65562:MQJ65563 NAF65562:NAF65563 NKB65562:NKB65563 NTX65562:NTX65563 ODT65562:ODT65563 ONP65562:ONP65563 OXL65562:OXL65563 PHH65562:PHH65563 PRD65562:PRD65563 QAZ65562:QAZ65563 QKV65562:QKV65563 QUR65562:QUR65563 REN65562:REN65563 ROJ65562:ROJ65563 RYF65562:RYF65563 SIB65562:SIB65563 SRX65562:SRX65563 TBT65562:TBT65563 TLP65562:TLP65563 TVL65562:TVL65563 UFH65562:UFH65563 UPD65562:UPD65563 UYZ65562:UYZ65563 VIV65562:VIV65563 VSR65562:VSR65563 WCN65562:WCN65563 WMJ65562:WMJ65563 WWF65562:WWF65563 X131098:X131099 JT131098:JT131099 TP131098:TP131099 ADL131098:ADL131099 ANH131098:ANH131099 AXD131098:AXD131099 BGZ131098:BGZ131099 BQV131098:BQV131099 CAR131098:CAR131099 CKN131098:CKN131099 CUJ131098:CUJ131099 DEF131098:DEF131099 DOB131098:DOB131099 DXX131098:DXX131099 EHT131098:EHT131099 ERP131098:ERP131099 FBL131098:FBL131099 FLH131098:FLH131099 FVD131098:FVD131099 GEZ131098:GEZ131099 GOV131098:GOV131099 GYR131098:GYR131099 HIN131098:HIN131099 HSJ131098:HSJ131099 ICF131098:ICF131099 IMB131098:IMB131099 IVX131098:IVX131099 JFT131098:JFT131099 JPP131098:JPP131099 JZL131098:JZL131099 KJH131098:KJH131099 KTD131098:KTD131099 LCZ131098:LCZ131099 LMV131098:LMV131099 LWR131098:LWR131099 MGN131098:MGN131099 MQJ131098:MQJ131099 NAF131098:NAF131099 NKB131098:NKB131099 NTX131098:NTX131099 ODT131098:ODT131099 ONP131098:ONP131099 OXL131098:OXL131099 PHH131098:PHH131099 PRD131098:PRD131099 QAZ131098:QAZ131099 QKV131098:QKV131099 QUR131098:QUR131099 REN131098:REN131099 ROJ131098:ROJ131099 RYF131098:RYF131099 SIB131098:SIB131099 SRX131098:SRX131099 TBT131098:TBT131099 TLP131098:TLP131099 TVL131098:TVL131099 UFH131098:UFH131099 UPD131098:UPD131099 UYZ131098:UYZ131099 VIV131098:VIV131099 VSR131098:VSR131099 WCN131098:WCN131099 WMJ131098:WMJ131099 WWF131098:WWF131099 X196634:X196635 JT196634:JT196635 TP196634:TP196635 ADL196634:ADL196635 ANH196634:ANH196635 AXD196634:AXD196635 BGZ196634:BGZ196635 BQV196634:BQV196635 CAR196634:CAR196635 CKN196634:CKN196635 CUJ196634:CUJ196635 DEF196634:DEF196635 DOB196634:DOB196635 DXX196634:DXX196635 EHT196634:EHT196635 ERP196634:ERP196635 FBL196634:FBL196635 FLH196634:FLH196635 FVD196634:FVD196635 GEZ196634:GEZ196635 GOV196634:GOV196635 GYR196634:GYR196635 HIN196634:HIN196635 HSJ196634:HSJ196635 ICF196634:ICF196635 IMB196634:IMB196635 IVX196634:IVX196635 JFT196634:JFT196635 JPP196634:JPP196635 JZL196634:JZL196635 KJH196634:KJH196635 KTD196634:KTD196635 LCZ196634:LCZ196635 LMV196634:LMV196635 LWR196634:LWR196635 MGN196634:MGN196635 MQJ196634:MQJ196635 NAF196634:NAF196635 NKB196634:NKB196635 NTX196634:NTX196635 ODT196634:ODT196635 ONP196634:ONP196635 OXL196634:OXL196635 PHH196634:PHH196635 PRD196634:PRD196635 QAZ196634:QAZ196635 QKV196634:QKV196635 QUR196634:QUR196635 REN196634:REN196635 ROJ196634:ROJ196635 RYF196634:RYF196635 SIB196634:SIB196635 SRX196634:SRX196635 TBT196634:TBT196635 TLP196634:TLP196635 TVL196634:TVL196635 UFH196634:UFH196635 UPD196634:UPD196635 UYZ196634:UYZ196635 VIV196634:VIV196635 VSR196634:VSR196635 WCN196634:WCN196635 WMJ196634:WMJ196635 WWF196634:WWF196635 X262170:X262171 JT262170:JT262171 TP262170:TP262171 ADL262170:ADL262171 ANH262170:ANH262171 AXD262170:AXD262171 BGZ262170:BGZ262171 BQV262170:BQV262171 CAR262170:CAR262171 CKN262170:CKN262171 CUJ262170:CUJ262171 DEF262170:DEF262171 DOB262170:DOB262171 DXX262170:DXX262171 EHT262170:EHT262171 ERP262170:ERP262171 FBL262170:FBL262171 FLH262170:FLH262171 FVD262170:FVD262171 GEZ262170:GEZ262171 GOV262170:GOV262171 GYR262170:GYR262171 HIN262170:HIN262171 HSJ262170:HSJ262171 ICF262170:ICF262171 IMB262170:IMB262171 IVX262170:IVX262171 JFT262170:JFT262171 JPP262170:JPP262171 JZL262170:JZL262171 KJH262170:KJH262171 KTD262170:KTD262171 LCZ262170:LCZ262171 LMV262170:LMV262171 LWR262170:LWR262171 MGN262170:MGN262171 MQJ262170:MQJ262171 NAF262170:NAF262171 NKB262170:NKB262171 NTX262170:NTX262171 ODT262170:ODT262171 ONP262170:ONP262171 OXL262170:OXL262171 PHH262170:PHH262171 PRD262170:PRD262171 QAZ262170:QAZ262171 QKV262170:QKV262171 QUR262170:QUR262171 REN262170:REN262171 ROJ262170:ROJ262171 RYF262170:RYF262171 SIB262170:SIB262171 SRX262170:SRX262171 TBT262170:TBT262171 TLP262170:TLP262171 TVL262170:TVL262171 UFH262170:UFH262171 UPD262170:UPD262171 UYZ262170:UYZ262171 VIV262170:VIV262171 VSR262170:VSR262171 WCN262170:WCN262171 WMJ262170:WMJ262171 WWF262170:WWF262171 X327706:X327707 JT327706:JT327707 TP327706:TP327707 ADL327706:ADL327707 ANH327706:ANH327707 AXD327706:AXD327707 BGZ327706:BGZ327707 BQV327706:BQV327707 CAR327706:CAR327707 CKN327706:CKN327707 CUJ327706:CUJ327707 DEF327706:DEF327707 DOB327706:DOB327707 DXX327706:DXX327707 EHT327706:EHT327707 ERP327706:ERP327707 FBL327706:FBL327707 FLH327706:FLH327707 FVD327706:FVD327707 GEZ327706:GEZ327707 GOV327706:GOV327707 GYR327706:GYR327707 HIN327706:HIN327707 HSJ327706:HSJ327707 ICF327706:ICF327707 IMB327706:IMB327707 IVX327706:IVX327707 JFT327706:JFT327707 JPP327706:JPP327707 JZL327706:JZL327707 KJH327706:KJH327707 KTD327706:KTD327707 LCZ327706:LCZ327707 LMV327706:LMV327707 LWR327706:LWR327707 MGN327706:MGN327707 MQJ327706:MQJ327707 NAF327706:NAF327707 NKB327706:NKB327707 NTX327706:NTX327707 ODT327706:ODT327707 ONP327706:ONP327707 OXL327706:OXL327707 PHH327706:PHH327707 PRD327706:PRD327707 QAZ327706:QAZ327707 QKV327706:QKV327707 QUR327706:QUR327707 REN327706:REN327707 ROJ327706:ROJ327707 RYF327706:RYF327707 SIB327706:SIB327707 SRX327706:SRX327707 TBT327706:TBT327707 TLP327706:TLP327707 TVL327706:TVL327707 UFH327706:UFH327707 UPD327706:UPD327707 UYZ327706:UYZ327707 VIV327706:VIV327707 VSR327706:VSR327707 WCN327706:WCN327707 WMJ327706:WMJ327707 WWF327706:WWF327707 X393242:X393243 JT393242:JT393243 TP393242:TP393243 ADL393242:ADL393243 ANH393242:ANH393243 AXD393242:AXD393243 BGZ393242:BGZ393243 BQV393242:BQV393243 CAR393242:CAR393243 CKN393242:CKN393243 CUJ393242:CUJ393243 DEF393242:DEF393243 DOB393242:DOB393243 DXX393242:DXX393243 EHT393242:EHT393243 ERP393242:ERP393243 FBL393242:FBL393243 FLH393242:FLH393243 FVD393242:FVD393243 GEZ393242:GEZ393243 GOV393242:GOV393243 GYR393242:GYR393243 HIN393242:HIN393243 HSJ393242:HSJ393243 ICF393242:ICF393243 IMB393242:IMB393243 IVX393242:IVX393243 JFT393242:JFT393243 JPP393242:JPP393243 JZL393242:JZL393243 KJH393242:KJH393243 KTD393242:KTD393243 LCZ393242:LCZ393243 LMV393242:LMV393243 LWR393242:LWR393243 MGN393242:MGN393243 MQJ393242:MQJ393243 NAF393242:NAF393243 NKB393242:NKB393243 NTX393242:NTX393243 ODT393242:ODT393243 ONP393242:ONP393243 OXL393242:OXL393243 PHH393242:PHH393243 PRD393242:PRD393243 QAZ393242:QAZ393243 QKV393242:QKV393243 QUR393242:QUR393243 REN393242:REN393243 ROJ393242:ROJ393243 RYF393242:RYF393243 SIB393242:SIB393243 SRX393242:SRX393243 TBT393242:TBT393243 TLP393242:TLP393243 TVL393242:TVL393243 UFH393242:UFH393243 UPD393242:UPD393243 UYZ393242:UYZ393243 VIV393242:VIV393243 VSR393242:VSR393243 WCN393242:WCN393243 WMJ393242:WMJ393243 WWF393242:WWF393243 X458778:X458779 JT458778:JT458779 TP458778:TP458779 ADL458778:ADL458779 ANH458778:ANH458779 AXD458778:AXD458779 BGZ458778:BGZ458779 BQV458778:BQV458779 CAR458778:CAR458779 CKN458778:CKN458779 CUJ458778:CUJ458779 DEF458778:DEF458779 DOB458778:DOB458779 DXX458778:DXX458779 EHT458778:EHT458779 ERP458778:ERP458779 FBL458778:FBL458779 FLH458778:FLH458779 FVD458778:FVD458779 GEZ458778:GEZ458779 GOV458778:GOV458779 GYR458778:GYR458779 HIN458778:HIN458779 HSJ458778:HSJ458779 ICF458778:ICF458779 IMB458778:IMB458779 IVX458778:IVX458779 JFT458778:JFT458779 JPP458778:JPP458779 JZL458778:JZL458779 KJH458778:KJH458779 KTD458778:KTD458779 LCZ458778:LCZ458779 LMV458778:LMV458779 LWR458778:LWR458779 MGN458778:MGN458779 MQJ458778:MQJ458779 NAF458778:NAF458779 NKB458778:NKB458779 NTX458778:NTX458779 ODT458778:ODT458779 ONP458778:ONP458779 OXL458778:OXL458779 PHH458778:PHH458779 PRD458778:PRD458779 QAZ458778:QAZ458779 QKV458778:QKV458779 QUR458778:QUR458779 REN458778:REN458779 ROJ458778:ROJ458779 RYF458778:RYF458779 SIB458778:SIB458779 SRX458778:SRX458779 TBT458778:TBT458779 TLP458778:TLP458779 TVL458778:TVL458779 UFH458778:UFH458779 UPD458778:UPD458779 UYZ458778:UYZ458779 VIV458778:VIV458779 VSR458778:VSR458779 WCN458778:WCN458779 WMJ458778:WMJ458779 WWF458778:WWF458779 X524314:X524315 JT524314:JT524315 TP524314:TP524315 ADL524314:ADL524315 ANH524314:ANH524315 AXD524314:AXD524315 BGZ524314:BGZ524315 BQV524314:BQV524315 CAR524314:CAR524315 CKN524314:CKN524315 CUJ524314:CUJ524315 DEF524314:DEF524315 DOB524314:DOB524315 DXX524314:DXX524315 EHT524314:EHT524315 ERP524314:ERP524315 FBL524314:FBL524315 FLH524314:FLH524315 FVD524314:FVD524315 GEZ524314:GEZ524315 GOV524314:GOV524315 GYR524314:GYR524315 HIN524314:HIN524315 HSJ524314:HSJ524315 ICF524314:ICF524315 IMB524314:IMB524315 IVX524314:IVX524315 JFT524314:JFT524315 JPP524314:JPP524315 JZL524314:JZL524315 KJH524314:KJH524315 KTD524314:KTD524315 LCZ524314:LCZ524315 LMV524314:LMV524315 LWR524314:LWR524315 MGN524314:MGN524315 MQJ524314:MQJ524315 NAF524314:NAF524315 NKB524314:NKB524315 NTX524314:NTX524315 ODT524314:ODT524315 ONP524314:ONP524315 OXL524314:OXL524315 PHH524314:PHH524315 PRD524314:PRD524315 QAZ524314:QAZ524315 QKV524314:QKV524315 QUR524314:QUR524315 REN524314:REN524315 ROJ524314:ROJ524315 RYF524314:RYF524315 SIB524314:SIB524315 SRX524314:SRX524315 TBT524314:TBT524315 TLP524314:TLP524315 TVL524314:TVL524315 UFH524314:UFH524315 UPD524314:UPD524315 UYZ524314:UYZ524315 VIV524314:VIV524315 VSR524314:VSR524315 WCN524314:WCN524315 WMJ524314:WMJ524315 WWF524314:WWF524315 X589850:X589851 JT589850:JT589851 TP589850:TP589851 ADL589850:ADL589851 ANH589850:ANH589851 AXD589850:AXD589851 BGZ589850:BGZ589851 BQV589850:BQV589851 CAR589850:CAR589851 CKN589850:CKN589851 CUJ589850:CUJ589851 DEF589850:DEF589851 DOB589850:DOB589851 DXX589850:DXX589851 EHT589850:EHT589851 ERP589850:ERP589851 FBL589850:FBL589851 FLH589850:FLH589851 FVD589850:FVD589851 GEZ589850:GEZ589851 GOV589850:GOV589851 GYR589850:GYR589851 HIN589850:HIN589851 HSJ589850:HSJ589851 ICF589850:ICF589851 IMB589850:IMB589851 IVX589850:IVX589851 JFT589850:JFT589851 JPP589850:JPP589851 JZL589850:JZL589851 KJH589850:KJH589851 KTD589850:KTD589851 LCZ589850:LCZ589851 LMV589850:LMV589851 LWR589850:LWR589851 MGN589850:MGN589851 MQJ589850:MQJ589851 NAF589850:NAF589851 NKB589850:NKB589851 NTX589850:NTX589851 ODT589850:ODT589851 ONP589850:ONP589851 OXL589850:OXL589851 PHH589850:PHH589851 PRD589850:PRD589851 QAZ589850:QAZ589851 QKV589850:QKV589851 QUR589850:QUR589851 REN589850:REN589851 ROJ589850:ROJ589851 RYF589850:RYF589851 SIB589850:SIB589851 SRX589850:SRX589851 TBT589850:TBT589851 TLP589850:TLP589851 TVL589850:TVL589851 UFH589850:UFH589851 UPD589850:UPD589851 UYZ589850:UYZ589851 VIV589850:VIV589851 VSR589850:VSR589851 WCN589850:WCN589851 WMJ589850:WMJ589851 WWF589850:WWF589851 X655386:X655387 JT655386:JT655387 TP655386:TP655387 ADL655386:ADL655387 ANH655386:ANH655387 AXD655386:AXD655387 BGZ655386:BGZ655387 BQV655386:BQV655387 CAR655386:CAR655387 CKN655386:CKN655387 CUJ655386:CUJ655387 DEF655386:DEF655387 DOB655386:DOB655387 DXX655386:DXX655387 EHT655386:EHT655387 ERP655386:ERP655387 FBL655386:FBL655387 FLH655386:FLH655387 FVD655386:FVD655387 GEZ655386:GEZ655387 GOV655386:GOV655387 GYR655386:GYR655387 HIN655386:HIN655387 HSJ655386:HSJ655387 ICF655386:ICF655387 IMB655386:IMB655387 IVX655386:IVX655387 JFT655386:JFT655387 JPP655386:JPP655387 JZL655386:JZL655387 KJH655386:KJH655387 KTD655386:KTD655387 LCZ655386:LCZ655387 LMV655386:LMV655387 LWR655386:LWR655387 MGN655386:MGN655387 MQJ655386:MQJ655387 NAF655386:NAF655387 NKB655386:NKB655387 NTX655386:NTX655387 ODT655386:ODT655387 ONP655386:ONP655387 OXL655386:OXL655387 PHH655386:PHH655387 PRD655386:PRD655387 QAZ655386:QAZ655387 QKV655386:QKV655387 QUR655386:QUR655387 REN655386:REN655387 ROJ655386:ROJ655387 RYF655386:RYF655387 SIB655386:SIB655387 SRX655386:SRX655387 TBT655386:TBT655387 TLP655386:TLP655387 TVL655386:TVL655387 UFH655386:UFH655387 UPD655386:UPD655387 UYZ655386:UYZ655387 VIV655386:VIV655387 VSR655386:VSR655387 WCN655386:WCN655387 WMJ655386:WMJ655387 WWF655386:WWF655387 X720922:X720923 JT720922:JT720923 TP720922:TP720923 ADL720922:ADL720923 ANH720922:ANH720923 AXD720922:AXD720923 BGZ720922:BGZ720923 BQV720922:BQV720923 CAR720922:CAR720923 CKN720922:CKN720923 CUJ720922:CUJ720923 DEF720922:DEF720923 DOB720922:DOB720923 DXX720922:DXX720923 EHT720922:EHT720923 ERP720922:ERP720923 FBL720922:FBL720923 FLH720922:FLH720923 FVD720922:FVD720923 GEZ720922:GEZ720923 GOV720922:GOV720923 GYR720922:GYR720923 HIN720922:HIN720923 HSJ720922:HSJ720923 ICF720922:ICF720923 IMB720922:IMB720923 IVX720922:IVX720923 JFT720922:JFT720923 JPP720922:JPP720923 JZL720922:JZL720923 KJH720922:KJH720923 KTD720922:KTD720923 LCZ720922:LCZ720923 LMV720922:LMV720923 LWR720922:LWR720923 MGN720922:MGN720923 MQJ720922:MQJ720923 NAF720922:NAF720923 NKB720922:NKB720923 NTX720922:NTX720923 ODT720922:ODT720923 ONP720922:ONP720923 OXL720922:OXL720923 PHH720922:PHH720923 PRD720922:PRD720923 QAZ720922:QAZ720923 QKV720922:QKV720923 QUR720922:QUR720923 REN720922:REN720923 ROJ720922:ROJ720923 RYF720922:RYF720923 SIB720922:SIB720923 SRX720922:SRX720923 TBT720922:TBT720923 TLP720922:TLP720923 TVL720922:TVL720923 UFH720922:UFH720923 UPD720922:UPD720923 UYZ720922:UYZ720923 VIV720922:VIV720923 VSR720922:VSR720923 WCN720922:WCN720923 WMJ720922:WMJ720923 WWF720922:WWF720923 X786458:X786459 JT786458:JT786459 TP786458:TP786459 ADL786458:ADL786459 ANH786458:ANH786459 AXD786458:AXD786459 BGZ786458:BGZ786459 BQV786458:BQV786459 CAR786458:CAR786459 CKN786458:CKN786459 CUJ786458:CUJ786459 DEF786458:DEF786459 DOB786458:DOB786459 DXX786458:DXX786459 EHT786458:EHT786459 ERP786458:ERP786459 FBL786458:FBL786459 FLH786458:FLH786459 FVD786458:FVD786459 GEZ786458:GEZ786459 GOV786458:GOV786459 GYR786458:GYR786459 HIN786458:HIN786459 HSJ786458:HSJ786459 ICF786458:ICF786459 IMB786458:IMB786459 IVX786458:IVX786459 JFT786458:JFT786459 JPP786458:JPP786459 JZL786458:JZL786459 KJH786458:KJH786459 KTD786458:KTD786459 LCZ786458:LCZ786459 LMV786458:LMV786459 LWR786458:LWR786459 MGN786458:MGN786459 MQJ786458:MQJ786459 NAF786458:NAF786459 NKB786458:NKB786459 NTX786458:NTX786459 ODT786458:ODT786459 ONP786458:ONP786459 OXL786458:OXL786459 PHH786458:PHH786459 PRD786458:PRD786459 QAZ786458:QAZ786459 QKV786458:QKV786459 QUR786458:QUR786459 REN786458:REN786459 ROJ786458:ROJ786459 RYF786458:RYF786459 SIB786458:SIB786459 SRX786458:SRX786459 TBT786458:TBT786459 TLP786458:TLP786459 TVL786458:TVL786459 UFH786458:UFH786459 UPD786458:UPD786459 UYZ786458:UYZ786459 VIV786458:VIV786459 VSR786458:VSR786459 WCN786458:WCN786459 WMJ786458:WMJ786459 WWF786458:WWF786459 X851994:X851995 JT851994:JT851995 TP851994:TP851995 ADL851994:ADL851995 ANH851994:ANH851995 AXD851994:AXD851995 BGZ851994:BGZ851995 BQV851994:BQV851995 CAR851994:CAR851995 CKN851994:CKN851995 CUJ851994:CUJ851995 DEF851994:DEF851995 DOB851994:DOB851995 DXX851994:DXX851995 EHT851994:EHT851995 ERP851994:ERP851995 FBL851994:FBL851995 FLH851994:FLH851995 FVD851994:FVD851995 GEZ851994:GEZ851995 GOV851994:GOV851995 GYR851994:GYR851995 HIN851994:HIN851995 HSJ851994:HSJ851995 ICF851994:ICF851995 IMB851994:IMB851995 IVX851994:IVX851995 JFT851994:JFT851995 JPP851994:JPP851995 JZL851994:JZL851995 KJH851994:KJH851995 KTD851994:KTD851995 LCZ851994:LCZ851995 LMV851994:LMV851995 LWR851994:LWR851995 MGN851994:MGN851995 MQJ851994:MQJ851995 NAF851994:NAF851995 NKB851994:NKB851995 NTX851994:NTX851995 ODT851994:ODT851995 ONP851994:ONP851995 OXL851994:OXL851995 PHH851994:PHH851995 PRD851994:PRD851995 QAZ851994:QAZ851995 QKV851994:QKV851995 QUR851994:QUR851995 REN851994:REN851995 ROJ851994:ROJ851995 RYF851994:RYF851995 SIB851994:SIB851995 SRX851994:SRX851995 TBT851994:TBT851995 TLP851994:TLP851995 TVL851994:TVL851995 UFH851994:UFH851995 UPD851994:UPD851995 UYZ851994:UYZ851995 VIV851994:VIV851995 VSR851994:VSR851995 WCN851994:WCN851995 WMJ851994:WMJ851995 WWF851994:WWF851995 X917530:X917531 JT917530:JT917531 TP917530:TP917531 ADL917530:ADL917531 ANH917530:ANH917531 AXD917530:AXD917531 BGZ917530:BGZ917531 BQV917530:BQV917531 CAR917530:CAR917531 CKN917530:CKN917531 CUJ917530:CUJ917531 DEF917530:DEF917531 DOB917530:DOB917531 DXX917530:DXX917531 EHT917530:EHT917531 ERP917530:ERP917531 FBL917530:FBL917531 FLH917530:FLH917531 FVD917530:FVD917531 GEZ917530:GEZ917531 GOV917530:GOV917531 GYR917530:GYR917531 HIN917530:HIN917531 HSJ917530:HSJ917531 ICF917530:ICF917531 IMB917530:IMB917531 IVX917530:IVX917531 JFT917530:JFT917531 JPP917530:JPP917531 JZL917530:JZL917531 KJH917530:KJH917531 KTD917530:KTD917531 LCZ917530:LCZ917531 LMV917530:LMV917531 LWR917530:LWR917531 MGN917530:MGN917531 MQJ917530:MQJ917531 NAF917530:NAF917531 NKB917530:NKB917531 NTX917530:NTX917531 ODT917530:ODT917531 ONP917530:ONP917531 OXL917530:OXL917531 PHH917530:PHH917531 PRD917530:PRD917531 QAZ917530:QAZ917531 QKV917530:QKV917531 QUR917530:QUR917531 REN917530:REN917531 ROJ917530:ROJ917531 RYF917530:RYF917531 SIB917530:SIB917531 SRX917530:SRX917531 TBT917530:TBT917531 TLP917530:TLP917531 TVL917530:TVL917531 UFH917530:UFH917531 UPD917530:UPD917531 UYZ917530:UYZ917531 VIV917530:VIV917531 VSR917530:VSR917531 WCN917530:WCN917531 WMJ917530:WMJ917531 WWF917530:WWF917531 X983066:X983067 JT983066:JT983067 TP983066:TP983067 ADL983066:ADL983067 ANH983066:ANH983067 AXD983066:AXD983067 BGZ983066:BGZ983067 BQV983066:BQV983067 CAR983066:CAR983067 CKN983066:CKN983067 CUJ983066:CUJ983067 DEF983066:DEF983067 DOB983066:DOB983067 DXX983066:DXX983067 EHT983066:EHT983067 ERP983066:ERP983067 FBL983066:FBL983067 FLH983066:FLH983067 FVD983066:FVD983067 GEZ983066:GEZ983067 GOV983066:GOV983067 GYR983066:GYR983067 HIN983066:HIN983067 HSJ983066:HSJ983067 ICF983066:ICF983067 IMB983066:IMB983067 IVX983066:IVX983067 JFT983066:JFT983067 JPP983066:JPP983067 JZL983066:JZL983067 KJH983066:KJH983067 KTD983066:KTD983067 LCZ983066:LCZ983067 LMV983066:LMV983067 LWR983066:LWR983067 MGN983066:MGN983067 MQJ983066:MQJ983067 NAF983066:NAF983067 NKB983066:NKB983067 NTX983066:NTX983067 ODT983066:ODT983067 ONP983066:ONP983067 OXL983066:OXL983067 PHH983066:PHH983067 PRD983066:PRD983067 QAZ983066:QAZ983067 QKV983066:QKV983067 QUR983066:QUR983067 REN983066:REN983067 ROJ983066:ROJ983067 RYF983066:RYF983067 SIB983066:SIB983067 SRX983066:SRX983067 TBT983066:TBT983067 TLP983066:TLP983067 TVL983066:TVL983067 UFH983066:UFH983067 UPD983066:UPD983067 UYZ983066:UYZ983067 VIV983066:VIV983067 VSR983066:VSR983067 WCN983066:WCN983067 WMJ983066:WMJ983067 WWF983066:WWF983067 V29:V30 JR29:JR30 TN29:TN30 ADJ29:ADJ30 ANF29:ANF30 AXB29:AXB30 BGX29:BGX30 BQT29:BQT30 CAP29:CAP30 CKL29:CKL30 CUH29:CUH30 DED29:DED30 DNZ29:DNZ30 DXV29:DXV30 EHR29:EHR30 ERN29:ERN30 FBJ29:FBJ30 FLF29:FLF30 FVB29:FVB30 GEX29:GEX30 GOT29:GOT30 GYP29:GYP30 HIL29:HIL30 HSH29:HSH30 ICD29:ICD30 ILZ29:ILZ30 IVV29:IVV30 JFR29:JFR30 JPN29:JPN30 JZJ29:JZJ30 KJF29:KJF30 KTB29:KTB30 LCX29:LCX30 LMT29:LMT30 LWP29:LWP30 MGL29:MGL30 MQH29:MQH30 NAD29:NAD30 NJZ29:NJZ30 NTV29:NTV30 ODR29:ODR30 ONN29:ONN30 OXJ29:OXJ30 PHF29:PHF30 PRB29:PRB30 QAX29:QAX30 QKT29:QKT30 QUP29:QUP30 REL29:REL30 ROH29:ROH30 RYD29:RYD30 SHZ29:SHZ30 SRV29:SRV30 TBR29:TBR30 TLN29:TLN30 TVJ29:TVJ30 UFF29:UFF30 UPB29:UPB30 UYX29:UYX30 VIT29:VIT30 VSP29:VSP30 WCL29:WCL30 WMH29:WMH30 WWD29:WWD30 V65565:V65566 JR65565:JR65566 TN65565:TN65566 ADJ65565:ADJ65566 ANF65565:ANF65566 AXB65565:AXB65566 BGX65565:BGX65566 BQT65565:BQT65566 CAP65565:CAP65566 CKL65565:CKL65566 CUH65565:CUH65566 DED65565:DED65566 DNZ65565:DNZ65566 DXV65565:DXV65566 EHR65565:EHR65566 ERN65565:ERN65566 FBJ65565:FBJ65566 FLF65565:FLF65566 FVB65565:FVB65566 GEX65565:GEX65566 GOT65565:GOT65566 GYP65565:GYP65566 HIL65565:HIL65566 HSH65565:HSH65566 ICD65565:ICD65566 ILZ65565:ILZ65566 IVV65565:IVV65566 JFR65565:JFR65566 JPN65565:JPN65566 JZJ65565:JZJ65566 KJF65565:KJF65566 KTB65565:KTB65566 LCX65565:LCX65566 LMT65565:LMT65566 LWP65565:LWP65566 MGL65565:MGL65566 MQH65565:MQH65566 NAD65565:NAD65566 NJZ65565:NJZ65566 NTV65565:NTV65566 ODR65565:ODR65566 ONN65565:ONN65566 OXJ65565:OXJ65566 PHF65565:PHF65566 PRB65565:PRB65566 QAX65565:QAX65566 QKT65565:QKT65566 QUP65565:QUP65566 REL65565:REL65566 ROH65565:ROH65566 RYD65565:RYD65566 SHZ65565:SHZ65566 SRV65565:SRV65566 TBR65565:TBR65566 TLN65565:TLN65566 TVJ65565:TVJ65566 UFF65565:UFF65566 UPB65565:UPB65566 UYX65565:UYX65566 VIT65565:VIT65566 VSP65565:VSP65566 WCL65565:WCL65566 WMH65565:WMH65566 WWD65565:WWD65566 V131101:V131102 JR131101:JR131102 TN131101:TN131102 ADJ131101:ADJ131102 ANF131101:ANF131102 AXB131101:AXB131102 BGX131101:BGX131102 BQT131101:BQT131102 CAP131101:CAP131102 CKL131101:CKL131102 CUH131101:CUH131102 DED131101:DED131102 DNZ131101:DNZ131102 DXV131101:DXV131102 EHR131101:EHR131102 ERN131101:ERN131102 FBJ131101:FBJ131102 FLF131101:FLF131102 FVB131101:FVB131102 GEX131101:GEX131102 GOT131101:GOT131102 GYP131101:GYP131102 HIL131101:HIL131102 HSH131101:HSH131102 ICD131101:ICD131102 ILZ131101:ILZ131102 IVV131101:IVV131102 JFR131101:JFR131102 JPN131101:JPN131102 JZJ131101:JZJ131102 KJF131101:KJF131102 KTB131101:KTB131102 LCX131101:LCX131102 LMT131101:LMT131102 LWP131101:LWP131102 MGL131101:MGL131102 MQH131101:MQH131102 NAD131101:NAD131102 NJZ131101:NJZ131102 NTV131101:NTV131102 ODR131101:ODR131102 ONN131101:ONN131102 OXJ131101:OXJ131102 PHF131101:PHF131102 PRB131101:PRB131102 QAX131101:QAX131102 QKT131101:QKT131102 QUP131101:QUP131102 REL131101:REL131102 ROH131101:ROH131102 RYD131101:RYD131102 SHZ131101:SHZ131102 SRV131101:SRV131102 TBR131101:TBR131102 TLN131101:TLN131102 TVJ131101:TVJ131102 UFF131101:UFF131102 UPB131101:UPB131102 UYX131101:UYX131102 VIT131101:VIT131102 VSP131101:VSP131102 WCL131101:WCL131102 WMH131101:WMH131102 WWD131101:WWD131102 V196637:V196638 JR196637:JR196638 TN196637:TN196638 ADJ196637:ADJ196638 ANF196637:ANF196638 AXB196637:AXB196638 BGX196637:BGX196638 BQT196637:BQT196638 CAP196637:CAP196638 CKL196637:CKL196638 CUH196637:CUH196638 DED196637:DED196638 DNZ196637:DNZ196638 DXV196637:DXV196638 EHR196637:EHR196638 ERN196637:ERN196638 FBJ196637:FBJ196638 FLF196637:FLF196638 FVB196637:FVB196638 GEX196637:GEX196638 GOT196637:GOT196638 GYP196637:GYP196638 HIL196637:HIL196638 HSH196637:HSH196638 ICD196637:ICD196638 ILZ196637:ILZ196638 IVV196637:IVV196638 JFR196637:JFR196638 JPN196637:JPN196638 JZJ196637:JZJ196638 KJF196637:KJF196638 KTB196637:KTB196638 LCX196637:LCX196638 LMT196637:LMT196638 LWP196637:LWP196638 MGL196637:MGL196638 MQH196637:MQH196638 NAD196637:NAD196638 NJZ196637:NJZ196638 NTV196637:NTV196638 ODR196637:ODR196638 ONN196637:ONN196638 OXJ196637:OXJ196638 PHF196637:PHF196638 PRB196637:PRB196638 QAX196637:QAX196638 QKT196637:QKT196638 QUP196637:QUP196638 REL196637:REL196638 ROH196637:ROH196638 RYD196637:RYD196638 SHZ196637:SHZ196638 SRV196637:SRV196638 TBR196637:TBR196638 TLN196637:TLN196638 TVJ196637:TVJ196638 UFF196637:UFF196638 UPB196637:UPB196638 UYX196637:UYX196638 VIT196637:VIT196638 VSP196637:VSP196638 WCL196637:WCL196638 WMH196637:WMH196638 WWD196637:WWD196638 V262173:V262174 JR262173:JR262174 TN262173:TN262174 ADJ262173:ADJ262174 ANF262173:ANF262174 AXB262173:AXB262174 BGX262173:BGX262174 BQT262173:BQT262174 CAP262173:CAP262174 CKL262173:CKL262174 CUH262173:CUH262174 DED262173:DED262174 DNZ262173:DNZ262174 DXV262173:DXV262174 EHR262173:EHR262174 ERN262173:ERN262174 FBJ262173:FBJ262174 FLF262173:FLF262174 FVB262173:FVB262174 GEX262173:GEX262174 GOT262173:GOT262174 GYP262173:GYP262174 HIL262173:HIL262174 HSH262173:HSH262174 ICD262173:ICD262174 ILZ262173:ILZ262174 IVV262173:IVV262174 JFR262173:JFR262174 JPN262173:JPN262174 JZJ262173:JZJ262174 KJF262173:KJF262174 KTB262173:KTB262174 LCX262173:LCX262174 LMT262173:LMT262174 LWP262173:LWP262174 MGL262173:MGL262174 MQH262173:MQH262174 NAD262173:NAD262174 NJZ262173:NJZ262174 NTV262173:NTV262174 ODR262173:ODR262174 ONN262173:ONN262174 OXJ262173:OXJ262174 PHF262173:PHF262174 PRB262173:PRB262174 QAX262173:QAX262174 QKT262173:QKT262174 QUP262173:QUP262174 REL262173:REL262174 ROH262173:ROH262174 RYD262173:RYD262174 SHZ262173:SHZ262174 SRV262173:SRV262174 TBR262173:TBR262174 TLN262173:TLN262174 TVJ262173:TVJ262174 UFF262173:UFF262174 UPB262173:UPB262174 UYX262173:UYX262174 VIT262173:VIT262174 VSP262173:VSP262174 WCL262173:WCL262174 WMH262173:WMH262174 WWD262173:WWD262174 V327709:V327710 JR327709:JR327710 TN327709:TN327710 ADJ327709:ADJ327710 ANF327709:ANF327710 AXB327709:AXB327710 BGX327709:BGX327710 BQT327709:BQT327710 CAP327709:CAP327710 CKL327709:CKL327710 CUH327709:CUH327710 DED327709:DED327710 DNZ327709:DNZ327710 DXV327709:DXV327710 EHR327709:EHR327710 ERN327709:ERN327710 FBJ327709:FBJ327710 FLF327709:FLF327710 FVB327709:FVB327710 GEX327709:GEX327710 GOT327709:GOT327710 GYP327709:GYP327710 HIL327709:HIL327710 HSH327709:HSH327710 ICD327709:ICD327710 ILZ327709:ILZ327710 IVV327709:IVV327710 JFR327709:JFR327710 JPN327709:JPN327710 JZJ327709:JZJ327710 KJF327709:KJF327710 KTB327709:KTB327710 LCX327709:LCX327710 LMT327709:LMT327710 LWP327709:LWP327710 MGL327709:MGL327710 MQH327709:MQH327710 NAD327709:NAD327710 NJZ327709:NJZ327710 NTV327709:NTV327710 ODR327709:ODR327710 ONN327709:ONN327710 OXJ327709:OXJ327710 PHF327709:PHF327710 PRB327709:PRB327710 QAX327709:QAX327710 QKT327709:QKT327710 QUP327709:QUP327710 REL327709:REL327710 ROH327709:ROH327710 RYD327709:RYD327710 SHZ327709:SHZ327710 SRV327709:SRV327710 TBR327709:TBR327710 TLN327709:TLN327710 TVJ327709:TVJ327710 UFF327709:UFF327710 UPB327709:UPB327710 UYX327709:UYX327710 VIT327709:VIT327710 VSP327709:VSP327710 WCL327709:WCL327710 WMH327709:WMH327710 WWD327709:WWD327710 V393245:V393246 JR393245:JR393246 TN393245:TN393246 ADJ393245:ADJ393246 ANF393245:ANF393246 AXB393245:AXB393246 BGX393245:BGX393246 BQT393245:BQT393246 CAP393245:CAP393246 CKL393245:CKL393246 CUH393245:CUH393246 DED393245:DED393246 DNZ393245:DNZ393246 DXV393245:DXV393246 EHR393245:EHR393246 ERN393245:ERN393246 FBJ393245:FBJ393246 FLF393245:FLF393246 FVB393245:FVB393246 GEX393245:GEX393246 GOT393245:GOT393246 GYP393245:GYP393246 HIL393245:HIL393246 HSH393245:HSH393246 ICD393245:ICD393246 ILZ393245:ILZ393246 IVV393245:IVV393246 JFR393245:JFR393246 JPN393245:JPN393246 JZJ393245:JZJ393246 KJF393245:KJF393246 KTB393245:KTB393246 LCX393245:LCX393246 LMT393245:LMT393246 LWP393245:LWP393246 MGL393245:MGL393246 MQH393245:MQH393246 NAD393245:NAD393246 NJZ393245:NJZ393246 NTV393245:NTV393246 ODR393245:ODR393246 ONN393245:ONN393246 OXJ393245:OXJ393246 PHF393245:PHF393246 PRB393245:PRB393246 QAX393245:QAX393246 QKT393245:QKT393246 QUP393245:QUP393246 REL393245:REL393246 ROH393245:ROH393246 RYD393245:RYD393246 SHZ393245:SHZ393246 SRV393245:SRV393246 TBR393245:TBR393246 TLN393245:TLN393246 TVJ393245:TVJ393246 UFF393245:UFF393246 UPB393245:UPB393246 UYX393245:UYX393246 VIT393245:VIT393246 VSP393245:VSP393246 WCL393245:WCL393246 WMH393245:WMH393246 WWD393245:WWD393246 V458781:V458782 JR458781:JR458782 TN458781:TN458782 ADJ458781:ADJ458782 ANF458781:ANF458782 AXB458781:AXB458782 BGX458781:BGX458782 BQT458781:BQT458782 CAP458781:CAP458782 CKL458781:CKL458782 CUH458781:CUH458782 DED458781:DED458782 DNZ458781:DNZ458782 DXV458781:DXV458782 EHR458781:EHR458782 ERN458781:ERN458782 FBJ458781:FBJ458782 FLF458781:FLF458782 FVB458781:FVB458782 GEX458781:GEX458782 GOT458781:GOT458782 GYP458781:GYP458782 HIL458781:HIL458782 HSH458781:HSH458782 ICD458781:ICD458782 ILZ458781:ILZ458782 IVV458781:IVV458782 JFR458781:JFR458782 JPN458781:JPN458782 JZJ458781:JZJ458782 KJF458781:KJF458782 KTB458781:KTB458782 LCX458781:LCX458782 LMT458781:LMT458782 LWP458781:LWP458782 MGL458781:MGL458782 MQH458781:MQH458782 NAD458781:NAD458782 NJZ458781:NJZ458782 NTV458781:NTV458782 ODR458781:ODR458782 ONN458781:ONN458782 OXJ458781:OXJ458782 PHF458781:PHF458782 PRB458781:PRB458782 QAX458781:QAX458782 QKT458781:QKT458782 QUP458781:QUP458782 REL458781:REL458782 ROH458781:ROH458782 RYD458781:RYD458782 SHZ458781:SHZ458782 SRV458781:SRV458782 TBR458781:TBR458782 TLN458781:TLN458782 TVJ458781:TVJ458782 UFF458781:UFF458782 UPB458781:UPB458782 UYX458781:UYX458782 VIT458781:VIT458782 VSP458781:VSP458782 WCL458781:WCL458782 WMH458781:WMH458782 WWD458781:WWD458782 V524317:V524318 JR524317:JR524318 TN524317:TN524318 ADJ524317:ADJ524318 ANF524317:ANF524318 AXB524317:AXB524318 BGX524317:BGX524318 BQT524317:BQT524318 CAP524317:CAP524318 CKL524317:CKL524318 CUH524317:CUH524318 DED524317:DED524318 DNZ524317:DNZ524318 DXV524317:DXV524318 EHR524317:EHR524318 ERN524317:ERN524318 FBJ524317:FBJ524318 FLF524317:FLF524318 FVB524317:FVB524318 GEX524317:GEX524318 GOT524317:GOT524318 GYP524317:GYP524318 HIL524317:HIL524318 HSH524317:HSH524318 ICD524317:ICD524318 ILZ524317:ILZ524318 IVV524317:IVV524318 JFR524317:JFR524318 JPN524317:JPN524318 JZJ524317:JZJ524318 KJF524317:KJF524318 KTB524317:KTB524318 LCX524317:LCX524318 LMT524317:LMT524318 LWP524317:LWP524318 MGL524317:MGL524318 MQH524317:MQH524318 NAD524317:NAD524318 NJZ524317:NJZ524318 NTV524317:NTV524318 ODR524317:ODR524318 ONN524317:ONN524318 OXJ524317:OXJ524318 PHF524317:PHF524318 PRB524317:PRB524318 QAX524317:QAX524318 QKT524317:QKT524318 QUP524317:QUP524318 REL524317:REL524318 ROH524317:ROH524318 RYD524317:RYD524318 SHZ524317:SHZ524318 SRV524317:SRV524318 TBR524317:TBR524318 TLN524317:TLN524318 TVJ524317:TVJ524318 UFF524317:UFF524318 UPB524317:UPB524318 UYX524317:UYX524318 VIT524317:VIT524318 VSP524317:VSP524318 WCL524317:WCL524318 WMH524317:WMH524318 WWD524317:WWD524318 V589853:V589854 JR589853:JR589854 TN589853:TN589854 ADJ589853:ADJ589854 ANF589853:ANF589854 AXB589853:AXB589854 BGX589853:BGX589854 BQT589853:BQT589854 CAP589853:CAP589854 CKL589853:CKL589854 CUH589853:CUH589854 DED589853:DED589854 DNZ589853:DNZ589854 DXV589853:DXV589854 EHR589853:EHR589854 ERN589853:ERN589854 FBJ589853:FBJ589854 FLF589853:FLF589854 FVB589853:FVB589854 GEX589853:GEX589854 GOT589853:GOT589854 GYP589853:GYP589854 HIL589853:HIL589854 HSH589853:HSH589854 ICD589853:ICD589854 ILZ589853:ILZ589854 IVV589853:IVV589854 JFR589853:JFR589854 JPN589853:JPN589854 JZJ589853:JZJ589854 KJF589853:KJF589854 KTB589853:KTB589854 LCX589853:LCX589854 LMT589853:LMT589854 LWP589853:LWP589854 MGL589853:MGL589854 MQH589853:MQH589854 NAD589853:NAD589854 NJZ589853:NJZ589854 NTV589853:NTV589854 ODR589853:ODR589854 ONN589853:ONN589854 OXJ589853:OXJ589854 PHF589853:PHF589854 PRB589853:PRB589854 QAX589853:QAX589854 QKT589853:QKT589854 QUP589853:QUP589854 REL589853:REL589854 ROH589853:ROH589854 RYD589853:RYD589854 SHZ589853:SHZ589854 SRV589853:SRV589854 TBR589853:TBR589854 TLN589853:TLN589854 TVJ589853:TVJ589854 UFF589853:UFF589854 UPB589853:UPB589854 UYX589853:UYX589854 VIT589853:VIT589854 VSP589853:VSP589854 WCL589853:WCL589854 WMH589853:WMH589854 WWD589853:WWD589854 V655389:V655390 JR655389:JR655390 TN655389:TN655390 ADJ655389:ADJ655390 ANF655389:ANF655390 AXB655389:AXB655390 BGX655389:BGX655390 BQT655389:BQT655390 CAP655389:CAP655390 CKL655389:CKL655390 CUH655389:CUH655390 DED655389:DED655390 DNZ655389:DNZ655390 DXV655389:DXV655390 EHR655389:EHR655390 ERN655389:ERN655390 FBJ655389:FBJ655390 FLF655389:FLF655390 FVB655389:FVB655390 GEX655389:GEX655390 GOT655389:GOT655390 GYP655389:GYP655390 HIL655389:HIL655390 HSH655389:HSH655390 ICD655389:ICD655390 ILZ655389:ILZ655390 IVV655389:IVV655390 JFR655389:JFR655390 JPN655389:JPN655390 JZJ655389:JZJ655390 KJF655389:KJF655390 KTB655389:KTB655390 LCX655389:LCX655390 LMT655389:LMT655390 LWP655389:LWP655390 MGL655389:MGL655390 MQH655389:MQH655390 NAD655389:NAD655390 NJZ655389:NJZ655390 NTV655389:NTV655390 ODR655389:ODR655390 ONN655389:ONN655390 OXJ655389:OXJ655390 PHF655389:PHF655390 PRB655389:PRB655390 QAX655389:QAX655390 QKT655389:QKT655390 QUP655389:QUP655390 REL655389:REL655390 ROH655389:ROH655390 RYD655389:RYD655390 SHZ655389:SHZ655390 SRV655389:SRV655390 TBR655389:TBR655390 TLN655389:TLN655390 TVJ655389:TVJ655390 UFF655389:UFF655390 UPB655389:UPB655390 UYX655389:UYX655390 VIT655389:VIT655390 VSP655389:VSP655390 WCL655389:WCL655390 WMH655389:WMH655390 WWD655389:WWD655390 V720925:V720926 JR720925:JR720926 TN720925:TN720926 ADJ720925:ADJ720926 ANF720925:ANF720926 AXB720925:AXB720926 BGX720925:BGX720926 BQT720925:BQT720926 CAP720925:CAP720926 CKL720925:CKL720926 CUH720925:CUH720926 DED720925:DED720926 DNZ720925:DNZ720926 DXV720925:DXV720926 EHR720925:EHR720926 ERN720925:ERN720926 FBJ720925:FBJ720926 FLF720925:FLF720926 FVB720925:FVB720926 GEX720925:GEX720926 GOT720925:GOT720926 GYP720925:GYP720926 HIL720925:HIL720926 HSH720925:HSH720926 ICD720925:ICD720926 ILZ720925:ILZ720926 IVV720925:IVV720926 JFR720925:JFR720926 JPN720925:JPN720926 JZJ720925:JZJ720926 KJF720925:KJF720926 KTB720925:KTB720926 LCX720925:LCX720926 LMT720925:LMT720926 LWP720925:LWP720926 MGL720925:MGL720926 MQH720925:MQH720926 NAD720925:NAD720926 NJZ720925:NJZ720926 NTV720925:NTV720926 ODR720925:ODR720926 ONN720925:ONN720926 OXJ720925:OXJ720926 PHF720925:PHF720926 PRB720925:PRB720926 QAX720925:QAX720926 QKT720925:QKT720926 QUP720925:QUP720926 REL720925:REL720926 ROH720925:ROH720926 RYD720925:RYD720926 SHZ720925:SHZ720926 SRV720925:SRV720926 TBR720925:TBR720926 TLN720925:TLN720926 TVJ720925:TVJ720926 UFF720925:UFF720926 UPB720925:UPB720926 UYX720925:UYX720926 VIT720925:VIT720926 VSP720925:VSP720926 WCL720925:WCL720926 WMH720925:WMH720926 WWD720925:WWD720926 V786461:V786462 JR786461:JR786462 TN786461:TN786462 ADJ786461:ADJ786462 ANF786461:ANF786462 AXB786461:AXB786462 BGX786461:BGX786462 BQT786461:BQT786462 CAP786461:CAP786462 CKL786461:CKL786462 CUH786461:CUH786462 DED786461:DED786462 DNZ786461:DNZ786462 DXV786461:DXV786462 EHR786461:EHR786462 ERN786461:ERN786462 FBJ786461:FBJ786462 FLF786461:FLF786462 FVB786461:FVB786462 GEX786461:GEX786462 GOT786461:GOT786462 GYP786461:GYP786462 HIL786461:HIL786462 HSH786461:HSH786462 ICD786461:ICD786462 ILZ786461:ILZ786462 IVV786461:IVV786462 JFR786461:JFR786462 JPN786461:JPN786462 JZJ786461:JZJ786462 KJF786461:KJF786462 KTB786461:KTB786462 LCX786461:LCX786462 LMT786461:LMT786462 LWP786461:LWP786462 MGL786461:MGL786462 MQH786461:MQH786462 NAD786461:NAD786462 NJZ786461:NJZ786462 NTV786461:NTV786462 ODR786461:ODR786462 ONN786461:ONN786462 OXJ786461:OXJ786462 PHF786461:PHF786462 PRB786461:PRB786462 QAX786461:QAX786462 QKT786461:QKT786462 QUP786461:QUP786462 REL786461:REL786462 ROH786461:ROH786462 RYD786461:RYD786462 SHZ786461:SHZ786462 SRV786461:SRV786462 TBR786461:TBR786462 TLN786461:TLN786462 TVJ786461:TVJ786462 UFF786461:UFF786462 UPB786461:UPB786462 UYX786461:UYX786462 VIT786461:VIT786462 VSP786461:VSP786462 WCL786461:WCL786462 WMH786461:WMH786462 WWD786461:WWD786462 V851997:V851998 JR851997:JR851998 TN851997:TN851998 ADJ851997:ADJ851998 ANF851997:ANF851998 AXB851997:AXB851998 BGX851997:BGX851998 BQT851997:BQT851998 CAP851997:CAP851998 CKL851997:CKL851998 CUH851997:CUH851998 DED851997:DED851998 DNZ851997:DNZ851998 DXV851997:DXV851998 EHR851997:EHR851998 ERN851997:ERN851998 FBJ851997:FBJ851998 FLF851997:FLF851998 FVB851997:FVB851998 GEX851997:GEX851998 GOT851997:GOT851998 GYP851997:GYP851998 HIL851997:HIL851998 HSH851997:HSH851998 ICD851997:ICD851998 ILZ851997:ILZ851998 IVV851997:IVV851998 JFR851997:JFR851998 JPN851997:JPN851998 JZJ851997:JZJ851998 KJF851997:KJF851998 KTB851997:KTB851998 LCX851997:LCX851998 LMT851997:LMT851998 LWP851997:LWP851998 MGL851997:MGL851998 MQH851997:MQH851998 NAD851997:NAD851998 NJZ851997:NJZ851998 NTV851997:NTV851998 ODR851997:ODR851998 ONN851997:ONN851998 OXJ851997:OXJ851998 PHF851997:PHF851998 PRB851997:PRB851998 QAX851997:QAX851998 QKT851997:QKT851998 QUP851997:QUP851998 REL851997:REL851998 ROH851997:ROH851998 RYD851997:RYD851998 SHZ851997:SHZ851998 SRV851997:SRV851998 TBR851997:TBR851998 TLN851997:TLN851998 TVJ851997:TVJ851998 UFF851997:UFF851998 UPB851997:UPB851998 UYX851997:UYX851998 VIT851997:VIT851998 VSP851997:VSP851998 WCL851997:WCL851998 WMH851997:WMH851998 WWD851997:WWD851998 V917533:V917534 JR917533:JR917534 TN917533:TN917534 ADJ917533:ADJ917534 ANF917533:ANF917534 AXB917533:AXB917534 BGX917533:BGX917534 BQT917533:BQT917534 CAP917533:CAP917534 CKL917533:CKL917534 CUH917533:CUH917534 DED917533:DED917534 DNZ917533:DNZ917534 DXV917533:DXV917534 EHR917533:EHR917534 ERN917533:ERN917534 FBJ917533:FBJ917534 FLF917533:FLF917534 FVB917533:FVB917534 GEX917533:GEX917534 GOT917533:GOT917534 GYP917533:GYP917534 HIL917533:HIL917534 HSH917533:HSH917534 ICD917533:ICD917534 ILZ917533:ILZ917534 IVV917533:IVV917534 JFR917533:JFR917534 JPN917533:JPN917534 JZJ917533:JZJ917534 KJF917533:KJF917534 KTB917533:KTB917534 LCX917533:LCX917534 LMT917533:LMT917534 LWP917533:LWP917534 MGL917533:MGL917534 MQH917533:MQH917534 NAD917533:NAD917534 NJZ917533:NJZ917534 NTV917533:NTV917534 ODR917533:ODR917534 ONN917533:ONN917534 OXJ917533:OXJ917534 PHF917533:PHF917534 PRB917533:PRB917534 QAX917533:QAX917534 QKT917533:QKT917534 QUP917533:QUP917534 REL917533:REL917534 ROH917533:ROH917534 RYD917533:RYD917534 SHZ917533:SHZ917534 SRV917533:SRV917534 TBR917533:TBR917534 TLN917533:TLN917534 TVJ917533:TVJ917534 UFF917533:UFF917534 UPB917533:UPB917534 UYX917533:UYX917534 VIT917533:VIT917534 VSP917533:VSP917534 WCL917533:WCL917534 WMH917533:WMH917534 WWD917533:WWD917534 V983069:V983070 JR983069:JR983070 TN983069:TN983070 ADJ983069:ADJ983070 ANF983069:ANF983070 AXB983069:AXB983070 BGX983069:BGX983070 BQT983069:BQT983070 CAP983069:CAP983070 CKL983069:CKL983070 CUH983069:CUH983070 DED983069:DED983070 DNZ983069:DNZ983070 DXV983069:DXV983070 EHR983069:EHR983070 ERN983069:ERN983070 FBJ983069:FBJ983070 FLF983069:FLF983070 FVB983069:FVB983070 GEX983069:GEX983070 GOT983069:GOT983070 GYP983069:GYP983070 HIL983069:HIL983070 HSH983069:HSH983070 ICD983069:ICD983070 ILZ983069:ILZ983070 IVV983069:IVV983070 JFR983069:JFR983070 JPN983069:JPN983070 JZJ983069:JZJ983070 KJF983069:KJF983070 KTB983069:KTB983070 LCX983069:LCX983070 LMT983069:LMT983070 LWP983069:LWP983070 MGL983069:MGL983070 MQH983069:MQH983070 NAD983069:NAD983070 NJZ983069:NJZ983070 NTV983069:NTV983070 ODR983069:ODR983070 ONN983069:ONN983070 OXJ983069:OXJ983070 PHF983069:PHF983070 PRB983069:PRB983070 QAX983069:QAX983070 QKT983069:QKT983070 QUP983069:QUP983070 REL983069:REL983070 ROH983069:ROH983070 RYD983069:RYD983070 SHZ983069:SHZ983070 SRV983069:SRV983070 TBR983069:TBR983070 TLN983069:TLN983070 TVJ983069:TVJ983070 UFF983069:UFF983070 UPB983069:UPB983070 UYX983069:UYX983070 VIT983069:VIT983070 VSP983069:VSP983070 WCL983069:WCL983070 WMH983069:WMH983070 WWD983069:WWD983070 X29:X30 JT29:JT30 TP29:TP30 ADL29:ADL30 ANH29:ANH30 AXD29:AXD30 BGZ29:BGZ30 BQV29:BQV30 CAR29:CAR30 CKN29:CKN30 CUJ29:CUJ30 DEF29:DEF30 DOB29:DOB30 DXX29:DXX30 EHT29:EHT30 ERP29:ERP30 FBL29:FBL30 FLH29:FLH30 FVD29:FVD30 GEZ29:GEZ30 GOV29:GOV30 GYR29:GYR30 HIN29:HIN30 HSJ29:HSJ30 ICF29:ICF30 IMB29:IMB30 IVX29:IVX30 JFT29:JFT30 JPP29:JPP30 JZL29:JZL30 KJH29:KJH30 KTD29:KTD30 LCZ29:LCZ30 LMV29:LMV30 LWR29:LWR30 MGN29:MGN30 MQJ29:MQJ30 NAF29:NAF30 NKB29:NKB30 NTX29:NTX30 ODT29:ODT30 ONP29:ONP30 OXL29:OXL30 PHH29:PHH30 PRD29:PRD30 QAZ29:QAZ30 QKV29:QKV30 QUR29:QUR30 REN29:REN30 ROJ29:ROJ30 RYF29:RYF30 SIB29:SIB30 SRX29:SRX30 TBT29:TBT30 TLP29:TLP30 TVL29:TVL30 UFH29:UFH30 UPD29:UPD30 UYZ29:UYZ30 VIV29:VIV30 VSR29:VSR30 WCN29:WCN30 WMJ29:WMJ30 WWF29:WWF30 X65565:X65566 JT65565:JT65566 TP65565:TP65566 ADL65565:ADL65566 ANH65565:ANH65566 AXD65565:AXD65566 BGZ65565:BGZ65566 BQV65565:BQV65566 CAR65565:CAR65566 CKN65565:CKN65566 CUJ65565:CUJ65566 DEF65565:DEF65566 DOB65565:DOB65566 DXX65565:DXX65566 EHT65565:EHT65566 ERP65565:ERP65566 FBL65565:FBL65566 FLH65565:FLH65566 FVD65565:FVD65566 GEZ65565:GEZ65566 GOV65565:GOV65566 GYR65565:GYR65566 HIN65565:HIN65566 HSJ65565:HSJ65566 ICF65565:ICF65566 IMB65565:IMB65566 IVX65565:IVX65566 JFT65565:JFT65566 JPP65565:JPP65566 JZL65565:JZL65566 KJH65565:KJH65566 KTD65565:KTD65566 LCZ65565:LCZ65566 LMV65565:LMV65566 LWR65565:LWR65566 MGN65565:MGN65566 MQJ65565:MQJ65566 NAF65565:NAF65566 NKB65565:NKB65566 NTX65565:NTX65566 ODT65565:ODT65566 ONP65565:ONP65566 OXL65565:OXL65566 PHH65565:PHH65566 PRD65565:PRD65566 QAZ65565:QAZ65566 QKV65565:QKV65566 QUR65565:QUR65566 REN65565:REN65566 ROJ65565:ROJ65566 RYF65565:RYF65566 SIB65565:SIB65566 SRX65565:SRX65566 TBT65565:TBT65566 TLP65565:TLP65566 TVL65565:TVL65566 UFH65565:UFH65566 UPD65565:UPD65566 UYZ65565:UYZ65566 VIV65565:VIV65566 VSR65565:VSR65566 WCN65565:WCN65566 WMJ65565:WMJ65566 WWF65565:WWF65566 X131101:X131102 JT131101:JT131102 TP131101:TP131102 ADL131101:ADL131102 ANH131101:ANH131102 AXD131101:AXD131102 BGZ131101:BGZ131102 BQV131101:BQV131102 CAR131101:CAR131102 CKN131101:CKN131102 CUJ131101:CUJ131102 DEF131101:DEF131102 DOB131101:DOB131102 DXX131101:DXX131102 EHT131101:EHT131102 ERP131101:ERP131102 FBL131101:FBL131102 FLH131101:FLH131102 FVD131101:FVD131102 GEZ131101:GEZ131102 GOV131101:GOV131102 GYR131101:GYR131102 HIN131101:HIN131102 HSJ131101:HSJ131102 ICF131101:ICF131102 IMB131101:IMB131102 IVX131101:IVX131102 JFT131101:JFT131102 JPP131101:JPP131102 JZL131101:JZL131102 KJH131101:KJH131102 KTD131101:KTD131102 LCZ131101:LCZ131102 LMV131101:LMV131102 LWR131101:LWR131102 MGN131101:MGN131102 MQJ131101:MQJ131102 NAF131101:NAF131102 NKB131101:NKB131102 NTX131101:NTX131102 ODT131101:ODT131102 ONP131101:ONP131102 OXL131101:OXL131102 PHH131101:PHH131102 PRD131101:PRD131102 QAZ131101:QAZ131102 QKV131101:QKV131102 QUR131101:QUR131102 REN131101:REN131102 ROJ131101:ROJ131102 RYF131101:RYF131102 SIB131101:SIB131102 SRX131101:SRX131102 TBT131101:TBT131102 TLP131101:TLP131102 TVL131101:TVL131102 UFH131101:UFH131102 UPD131101:UPD131102 UYZ131101:UYZ131102 VIV131101:VIV131102 VSR131101:VSR131102 WCN131101:WCN131102 WMJ131101:WMJ131102 WWF131101:WWF131102 X196637:X196638 JT196637:JT196638 TP196637:TP196638 ADL196637:ADL196638 ANH196637:ANH196638 AXD196637:AXD196638 BGZ196637:BGZ196638 BQV196637:BQV196638 CAR196637:CAR196638 CKN196637:CKN196638 CUJ196637:CUJ196638 DEF196637:DEF196638 DOB196637:DOB196638 DXX196637:DXX196638 EHT196637:EHT196638 ERP196637:ERP196638 FBL196637:FBL196638 FLH196637:FLH196638 FVD196637:FVD196638 GEZ196637:GEZ196638 GOV196637:GOV196638 GYR196637:GYR196638 HIN196637:HIN196638 HSJ196637:HSJ196638 ICF196637:ICF196638 IMB196637:IMB196638 IVX196637:IVX196638 JFT196637:JFT196638 JPP196637:JPP196638 JZL196637:JZL196638 KJH196637:KJH196638 KTD196637:KTD196638 LCZ196637:LCZ196638 LMV196637:LMV196638 LWR196637:LWR196638 MGN196637:MGN196638 MQJ196637:MQJ196638 NAF196637:NAF196638 NKB196637:NKB196638 NTX196637:NTX196638 ODT196637:ODT196638 ONP196637:ONP196638 OXL196637:OXL196638 PHH196637:PHH196638 PRD196637:PRD196638 QAZ196637:QAZ196638 QKV196637:QKV196638 QUR196637:QUR196638 REN196637:REN196638 ROJ196637:ROJ196638 RYF196637:RYF196638 SIB196637:SIB196638 SRX196637:SRX196638 TBT196637:TBT196638 TLP196637:TLP196638 TVL196637:TVL196638 UFH196637:UFH196638 UPD196637:UPD196638 UYZ196637:UYZ196638 VIV196637:VIV196638 VSR196637:VSR196638 WCN196637:WCN196638 WMJ196637:WMJ196638 WWF196637:WWF196638 X262173:X262174 JT262173:JT262174 TP262173:TP262174 ADL262173:ADL262174 ANH262173:ANH262174 AXD262173:AXD262174 BGZ262173:BGZ262174 BQV262173:BQV262174 CAR262173:CAR262174 CKN262173:CKN262174 CUJ262173:CUJ262174 DEF262173:DEF262174 DOB262173:DOB262174 DXX262173:DXX262174 EHT262173:EHT262174 ERP262173:ERP262174 FBL262173:FBL262174 FLH262173:FLH262174 FVD262173:FVD262174 GEZ262173:GEZ262174 GOV262173:GOV262174 GYR262173:GYR262174 HIN262173:HIN262174 HSJ262173:HSJ262174 ICF262173:ICF262174 IMB262173:IMB262174 IVX262173:IVX262174 JFT262173:JFT262174 JPP262173:JPP262174 JZL262173:JZL262174 KJH262173:KJH262174 KTD262173:KTD262174 LCZ262173:LCZ262174 LMV262173:LMV262174 LWR262173:LWR262174 MGN262173:MGN262174 MQJ262173:MQJ262174 NAF262173:NAF262174 NKB262173:NKB262174 NTX262173:NTX262174 ODT262173:ODT262174 ONP262173:ONP262174 OXL262173:OXL262174 PHH262173:PHH262174 PRD262173:PRD262174 QAZ262173:QAZ262174 QKV262173:QKV262174 QUR262173:QUR262174 REN262173:REN262174 ROJ262173:ROJ262174 RYF262173:RYF262174 SIB262173:SIB262174 SRX262173:SRX262174 TBT262173:TBT262174 TLP262173:TLP262174 TVL262173:TVL262174 UFH262173:UFH262174 UPD262173:UPD262174 UYZ262173:UYZ262174 VIV262173:VIV262174 VSR262173:VSR262174 WCN262173:WCN262174 WMJ262173:WMJ262174 WWF262173:WWF262174 X327709:X327710 JT327709:JT327710 TP327709:TP327710 ADL327709:ADL327710 ANH327709:ANH327710 AXD327709:AXD327710 BGZ327709:BGZ327710 BQV327709:BQV327710 CAR327709:CAR327710 CKN327709:CKN327710 CUJ327709:CUJ327710 DEF327709:DEF327710 DOB327709:DOB327710 DXX327709:DXX327710 EHT327709:EHT327710 ERP327709:ERP327710 FBL327709:FBL327710 FLH327709:FLH327710 FVD327709:FVD327710 GEZ327709:GEZ327710 GOV327709:GOV327710 GYR327709:GYR327710 HIN327709:HIN327710 HSJ327709:HSJ327710 ICF327709:ICF327710 IMB327709:IMB327710 IVX327709:IVX327710 JFT327709:JFT327710 JPP327709:JPP327710 JZL327709:JZL327710 KJH327709:KJH327710 KTD327709:KTD327710 LCZ327709:LCZ327710 LMV327709:LMV327710 LWR327709:LWR327710 MGN327709:MGN327710 MQJ327709:MQJ327710 NAF327709:NAF327710 NKB327709:NKB327710 NTX327709:NTX327710 ODT327709:ODT327710 ONP327709:ONP327710 OXL327709:OXL327710 PHH327709:PHH327710 PRD327709:PRD327710 QAZ327709:QAZ327710 QKV327709:QKV327710 QUR327709:QUR327710 REN327709:REN327710 ROJ327709:ROJ327710 RYF327709:RYF327710 SIB327709:SIB327710 SRX327709:SRX327710 TBT327709:TBT327710 TLP327709:TLP327710 TVL327709:TVL327710 UFH327709:UFH327710 UPD327709:UPD327710 UYZ327709:UYZ327710 VIV327709:VIV327710 VSR327709:VSR327710 WCN327709:WCN327710 WMJ327709:WMJ327710 WWF327709:WWF327710 X393245:X393246 JT393245:JT393246 TP393245:TP393246 ADL393245:ADL393246 ANH393245:ANH393246 AXD393245:AXD393246 BGZ393245:BGZ393246 BQV393245:BQV393246 CAR393245:CAR393246 CKN393245:CKN393246 CUJ393245:CUJ393246 DEF393245:DEF393246 DOB393245:DOB393246 DXX393245:DXX393246 EHT393245:EHT393246 ERP393245:ERP393246 FBL393245:FBL393246 FLH393245:FLH393246 FVD393245:FVD393246 GEZ393245:GEZ393246 GOV393245:GOV393246 GYR393245:GYR393246 HIN393245:HIN393246 HSJ393245:HSJ393246 ICF393245:ICF393246 IMB393245:IMB393246 IVX393245:IVX393246 JFT393245:JFT393246 JPP393245:JPP393246 JZL393245:JZL393246 KJH393245:KJH393246 KTD393245:KTD393246 LCZ393245:LCZ393246 LMV393245:LMV393246 LWR393245:LWR393246 MGN393245:MGN393246 MQJ393245:MQJ393246 NAF393245:NAF393246 NKB393245:NKB393246 NTX393245:NTX393246 ODT393245:ODT393246 ONP393245:ONP393246 OXL393245:OXL393246 PHH393245:PHH393246 PRD393245:PRD393246 QAZ393245:QAZ393246 QKV393245:QKV393246 QUR393245:QUR393246 REN393245:REN393246 ROJ393245:ROJ393246 RYF393245:RYF393246 SIB393245:SIB393246 SRX393245:SRX393246 TBT393245:TBT393246 TLP393245:TLP393246 TVL393245:TVL393246 UFH393245:UFH393246 UPD393245:UPD393246 UYZ393245:UYZ393246 VIV393245:VIV393246 VSR393245:VSR393246 WCN393245:WCN393246 WMJ393245:WMJ393246 WWF393245:WWF393246 X458781:X458782 JT458781:JT458782 TP458781:TP458782 ADL458781:ADL458782 ANH458781:ANH458782 AXD458781:AXD458782 BGZ458781:BGZ458782 BQV458781:BQV458782 CAR458781:CAR458782 CKN458781:CKN458782 CUJ458781:CUJ458782 DEF458781:DEF458782 DOB458781:DOB458782 DXX458781:DXX458782 EHT458781:EHT458782 ERP458781:ERP458782 FBL458781:FBL458782 FLH458781:FLH458782 FVD458781:FVD458782 GEZ458781:GEZ458782 GOV458781:GOV458782 GYR458781:GYR458782 HIN458781:HIN458782 HSJ458781:HSJ458782 ICF458781:ICF458782 IMB458781:IMB458782 IVX458781:IVX458782 JFT458781:JFT458782 JPP458781:JPP458782 JZL458781:JZL458782 KJH458781:KJH458782 KTD458781:KTD458782 LCZ458781:LCZ458782 LMV458781:LMV458782 LWR458781:LWR458782 MGN458781:MGN458782 MQJ458781:MQJ458782 NAF458781:NAF458782 NKB458781:NKB458782 NTX458781:NTX458782 ODT458781:ODT458782 ONP458781:ONP458782 OXL458781:OXL458782 PHH458781:PHH458782 PRD458781:PRD458782 QAZ458781:QAZ458782 QKV458781:QKV458782 QUR458781:QUR458782 REN458781:REN458782 ROJ458781:ROJ458782 RYF458781:RYF458782 SIB458781:SIB458782 SRX458781:SRX458782 TBT458781:TBT458782 TLP458781:TLP458782 TVL458781:TVL458782 UFH458781:UFH458782 UPD458781:UPD458782 UYZ458781:UYZ458782 VIV458781:VIV458782 VSR458781:VSR458782 WCN458781:WCN458782 WMJ458781:WMJ458782 WWF458781:WWF458782 X524317:X524318 JT524317:JT524318 TP524317:TP524318 ADL524317:ADL524318 ANH524317:ANH524318 AXD524317:AXD524318 BGZ524317:BGZ524318 BQV524317:BQV524318 CAR524317:CAR524318 CKN524317:CKN524318 CUJ524317:CUJ524318 DEF524317:DEF524318 DOB524317:DOB524318 DXX524317:DXX524318 EHT524317:EHT524318 ERP524317:ERP524318 FBL524317:FBL524318 FLH524317:FLH524318 FVD524317:FVD524318 GEZ524317:GEZ524318 GOV524317:GOV524318 GYR524317:GYR524318 HIN524317:HIN524318 HSJ524317:HSJ524318 ICF524317:ICF524318 IMB524317:IMB524318 IVX524317:IVX524318 JFT524317:JFT524318 JPP524317:JPP524318 JZL524317:JZL524318 KJH524317:KJH524318 KTD524317:KTD524318 LCZ524317:LCZ524318 LMV524317:LMV524318 LWR524317:LWR524318 MGN524317:MGN524318 MQJ524317:MQJ524318 NAF524317:NAF524318 NKB524317:NKB524318 NTX524317:NTX524318 ODT524317:ODT524318 ONP524317:ONP524318 OXL524317:OXL524318 PHH524317:PHH524318 PRD524317:PRD524318 QAZ524317:QAZ524318 QKV524317:QKV524318 QUR524317:QUR524318 REN524317:REN524318 ROJ524317:ROJ524318 RYF524317:RYF524318 SIB524317:SIB524318 SRX524317:SRX524318 TBT524317:TBT524318 TLP524317:TLP524318 TVL524317:TVL524318 UFH524317:UFH524318 UPD524317:UPD524318 UYZ524317:UYZ524318 VIV524317:VIV524318 VSR524317:VSR524318 WCN524317:WCN524318 WMJ524317:WMJ524318 WWF524317:WWF524318 X589853:X589854 JT589853:JT589854 TP589853:TP589854 ADL589853:ADL589854 ANH589853:ANH589854 AXD589853:AXD589854 BGZ589853:BGZ589854 BQV589853:BQV589854 CAR589853:CAR589854 CKN589853:CKN589854 CUJ589853:CUJ589854 DEF589853:DEF589854 DOB589853:DOB589854 DXX589853:DXX589854 EHT589853:EHT589854 ERP589853:ERP589854 FBL589853:FBL589854 FLH589853:FLH589854 FVD589853:FVD589854 GEZ589853:GEZ589854 GOV589853:GOV589854 GYR589853:GYR589854 HIN589853:HIN589854 HSJ589853:HSJ589854 ICF589853:ICF589854 IMB589853:IMB589854 IVX589853:IVX589854 JFT589853:JFT589854 JPP589853:JPP589854 JZL589853:JZL589854 KJH589853:KJH589854 KTD589853:KTD589854 LCZ589853:LCZ589854 LMV589853:LMV589854 LWR589853:LWR589854 MGN589853:MGN589854 MQJ589853:MQJ589854 NAF589853:NAF589854 NKB589853:NKB589854 NTX589853:NTX589854 ODT589853:ODT589854 ONP589853:ONP589854 OXL589853:OXL589854 PHH589853:PHH589854 PRD589853:PRD589854 QAZ589853:QAZ589854 QKV589853:QKV589854 QUR589853:QUR589854 REN589853:REN589854 ROJ589853:ROJ589854 RYF589853:RYF589854 SIB589853:SIB589854 SRX589853:SRX589854 TBT589853:TBT589854 TLP589853:TLP589854 TVL589853:TVL589854 UFH589853:UFH589854 UPD589853:UPD589854 UYZ589853:UYZ589854 VIV589853:VIV589854 VSR589853:VSR589854 WCN589853:WCN589854 WMJ589853:WMJ589854 WWF589853:WWF589854 X655389:X655390 JT655389:JT655390 TP655389:TP655390 ADL655389:ADL655390 ANH655389:ANH655390 AXD655389:AXD655390 BGZ655389:BGZ655390 BQV655389:BQV655390 CAR655389:CAR655390 CKN655389:CKN655390 CUJ655389:CUJ655390 DEF655389:DEF655390 DOB655389:DOB655390 DXX655389:DXX655390 EHT655389:EHT655390 ERP655389:ERP655390 FBL655389:FBL655390 FLH655389:FLH655390 FVD655389:FVD655390 GEZ655389:GEZ655390 GOV655389:GOV655390 GYR655389:GYR655390 HIN655389:HIN655390 HSJ655389:HSJ655390 ICF655389:ICF655390 IMB655389:IMB655390 IVX655389:IVX655390 JFT655389:JFT655390 JPP655389:JPP655390 JZL655389:JZL655390 KJH655389:KJH655390 KTD655389:KTD655390 LCZ655389:LCZ655390 LMV655389:LMV655390 LWR655389:LWR655390 MGN655389:MGN655390 MQJ655389:MQJ655390 NAF655389:NAF655390 NKB655389:NKB655390 NTX655389:NTX655390 ODT655389:ODT655390 ONP655389:ONP655390 OXL655389:OXL655390 PHH655389:PHH655390 PRD655389:PRD655390 QAZ655389:QAZ655390 QKV655389:QKV655390 QUR655389:QUR655390 REN655389:REN655390 ROJ655389:ROJ655390 RYF655389:RYF655390 SIB655389:SIB655390 SRX655389:SRX655390 TBT655389:TBT655390 TLP655389:TLP655390 TVL655389:TVL655390 UFH655389:UFH655390 UPD655389:UPD655390 UYZ655389:UYZ655390 VIV655389:VIV655390 VSR655389:VSR655390 WCN655389:WCN655390 WMJ655389:WMJ655390 WWF655389:WWF655390 X720925:X720926 JT720925:JT720926 TP720925:TP720926 ADL720925:ADL720926 ANH720925:ANH720926 AXD720925:AXD720926 BGZ720925:BGZ720926 BQV720925:BQV720926 CAR720925:CAR720926 CKN720925:CKN720926 CUJ720925:CUJ720926 DEF720925:DEF720926 DOB720925:DOB720926 DXX720925:DXX720926 EHT720925:EHT720926 ERP720925:ERP720926 FBL720925:FBL720926 FLH720925:FLH720926 FVD720925:FVD720926 GEZ720925:GEZ720926 GOV720925:GOV720926 GYR720925:GYR720926 HIN720925:HIN720926 HSJ720925:HSJ720926 ICF720925:ICF720926 IMB720925:IMB720926 IVX720925:IVX720926 JFT720925:JFT720926 JPP720925:JPP720926 JZL720925:JZL720926 KJH720925:KJH720926 KTD720925:KTD720926 LCZ720925:LCZ720926 LMV720925:LMV720926 LWR720925:LWR720926 MGN720925:MGN720926 MQJ720925:MQJ720926 NAF720925:NAF720926 NKB720925:NKB720926 NTX720925:NTX720926 ODT720925:ODT720926 ONP720925:ONP720926 OXL720925:OXL720926 PHH720925:PHH720926 PRD720925:PRD720926 QAZ720925:QAZ720926 QKV720925:QKV720926 QUR720925:QUR720926 REN720925:REN720926 ROJ720925:ROJ720926 RYF720925:RYF720926 SIB720925:SIB720926 SRX720925:SRX720926 TBT720925:TBT720926 TLP720925:TLP720926 TVL720925:TVL720926 UFH720925:UFH720926 UPD720925:UPD720926 UYZ720925:UYZ720926 VIV720925:VIV720926 VSR720925:VSR720926 WCN720925:WCN720926 WMJ720925:WMJ720926 WWF720925:WWF720926 X786461:X786462 JT786461:JT786462 TP786461:TP786462 ADL786461:ADL786462 ANH786461:ANH786462 AXD786461:AXD786462 BGZ786461:BGZ786462 BQV786461:BQV786462 CAR786461:CAR786462 CKN786461:CKN786462 CUJ786461:CUJ786462 DEF786461:DEF786462 DOB786461:DOB786462 DXX786461:DXX786462 EHT786461:EHT786462 ERP786461:ERP786462 FBL786461:FBL786462 FLH786461:FLH786462 FVD786461:FVD786462 GEZ786461:GEZ786462 GOV786461:GOV786462 GYR786461:GYR786462 HIN786461:HIN786462 HSJ786461:HSJ786462 ICF786461:ICF786462 IMB786461:IMB786462 IVX786461:IVX786462 JFT786461:JFT786462 JPP786461:JPP786462 JZL786461:JZL786462 KJH786461:KJH786462 KTD786461:KTD786462 LCZ786461:LCZ786462 LMV786461:LMV786462 LWR786461:LWR786462 MGN786461:MGN786462 MQJ786461:MQJ786462 NAF786461:NAF786462 NKB786461:NKB786462 NTX786461:NTX786462 ODT786461:ODT786462 ONP786461:ONP786462 OXL786461:OXL786462 PHH786461:PHH786462 PRD786461:PRD786462 QAZ786461:QAZ786462 QKV786461:QKV786462 QUR786461:QUR786462 REN786461:REN786462 ROJ786461:ROJ786462 RYF786461:RYF786462 SIB786461:SIB786462 SRX786461:SRX786462 TBT786461:TBT786462 TLP786461:TLP786462 TVL786461:TVL786462 UFH786461:UFH786462 UPD786461:UPD786462 UYZ786461:UYZ786462 VIV786461:VIV786462 VSR786461:VSR786462 WCN786461:WCN786462 WMJ786461:WMJ786462 WWF786461:WWF786462 X851997:X851998 JT851997:JT851998 TP851997:TP851998 ADL851997:ADL851998 ANH851997:ANH851998 AXD851997:AXD851998 BGZ851997:BGZ851998 BQV851997:BQV851998 CAR851997:CAR851998 CKN851997:CKN851998 CUJ851997:CUJ851998 DEF851997:DEF851998 DOB851997:DOB851998 DXX851997:DXX851998 EHT851997:EHT851998 ERP851997:ERP851998 FBL851997:FBL851998 FLH851997:FLH851998 FVD851997:FVD851998 GEZ851997:GEZ851998 GOV851997:GOV851998 GYR851997:GYR851998 HIN851997:HIN851998 HSJ851997:HSJ851998 ICF851997:ICF851998 IMB851997:IMB851998 IVX851997:IVX851998 JFT851997:JFT851998 JPP851997:JPP851998 JZL851997:JZL851998 KJH851997:KJH851998 KTD851997:KTD851998 LCZ851997:LCZ851998 LMV851997:LMV851998 LWR851997:LWR851998 MGN851997:MGN851998 MQJ851997:MQJ851998 NAF851997:NAF851998 NKB851997:NKB851998 NTX851997:NTX851998 ODT851997:ODT851998 ONP851997:ONP851998 OXL851997:OXL851998 PHH851997:PHH851998 PRD851997:PRD851998 QAZ851997:QAZ851998 QKV851997:QKV851998 QUR851997:QUR851998 REN851997:REN851998 ROJ851997:ROJ851998 RYF851997:RYF851998 SIB851997:SIB851998 SRX851997:SRX851998 TBT851997:TBT851998 TLP851997:TLP851998 TVL851997:TVL851998 UFH851997:UFH851998 UPD851997:UPD851998 UYZ851997:UYZ851998 VIV851997:VIV851998 VSR851997:VSR851998 WCN851997:WCN851998 WMJ851997:WMJ851998 WWF851997:WWF851998 X917533:X917534 JT917533:JT917534 TP917533:TP917534 ADL917533:ADL917534 ANH917533:ANH917534 AXD917533:AXD917534 BGZ917533:BGZ917534 BQV917533:BQV917534 CAR917533:CAR917534 CKN917533:CKN917534 CUJ917533:CUJ917534 DEF917533:DEF917534 DOB917533:DOB917534 DXX917533:DXX917534 EHT917533:EHT917534 ERP917533:ERP917534 FBL917533:FBL917534 FLH917533:FLH917534 FVD917533:FVD917534 GEZ917533:GEZ917534 GOV917533:GOV917534 GYR917533:GYR917534 HIN917533:HIN917534 HSJ917533:HSJ917534 ICF917533:ICF917534 IMB917533:IMB917534 IVX917533:IVX917534 JFT917533:JFT917534 JPP917533:JPP917534 JZL917533:JZL917534 KJH917533:KJH917534 KTD917533:KTD917534 LCZ917533:LCZ917534 LMV917533:LMV917534 LWR917533:LWR917534 MGN917533:MGN917534 MQJ917533:MQJ917534 NAF917533:NAF917534 NKB917533:NKB917534 NTX917533:NTX917534 ODT917533:ODT917534 ONP917533:ONP917534 OXL917533:OXL917534 PHH917533:PHH917534 PRD917533:PRD917534 QAZ917533:QAZ917534 QKV917533:QKV917534 QUR917533:QUR917534 REN917533:REN917534 ROJ917533:ROJ917534 RYF917533:RYF917534 SIB917533:SIB917534 SRX917533:SRX917534 TBT917533:TBT917534 TLP917533:TLP917534 TVL917533:TVL917534 UFH917533:UFH917534 UPD917533:UPD917534 UYZ917533:UYZ917534 VIV917533:VIV917534 VSR917533:VSR917534 WCN917533:WCN917534 WMJ917533:WMJ917534 WWF917533:WWF917534 X983069:X983070 JT983069:JT983070 TP983069:TP983070 ADL983069:ADL983070 ANH983069:ANH983070 AXD983069:AXD983070 BGZ983069:BGZ983070 BQV983069:BQV983070 CAR983069:CAR983070 CKN983069:CKN983070 CUJ983069:CUJ983070 DEF983069:DEF983070 DOB983069:DOB983070 DXX983069:DXX983070 EHT983069:EHT983070 ERP983069:ERP983070 FBL983069:FBL983070 FLH983069:FLH983070 FVD983069:FVD983070 GEZ983069:GEZ983070 GOV983069:GOV983070 GYR983069:GYR983070 HIN983069:HIN983070 HSJ983069:HSJ983070 ICF983069:ICF983070 IMB983069:IMB983070 IVX983069:IVX983070 JFT983069:JFT983070 JPP983069:JPP983070 JZL983069:JZL983070 KJH983069:KJH983070 KTD983069:KTD983070 LCZ983069:LCZ983070 LMV983069:LMV983070 LWR983069:LWR983070 MGN983069:MGN983070 MQJ983069:MQJ983070 NAF983069:NAF983070 NKB983069:NKB983070 NTX983069:NTX983070 ODT983069:ODT983070 ONP983069:ONP983070 OXL983069:OXL983070 PHH983069:PHH983070 PRD983069:PRD983070 QAZ983069:QAZ983070 QKV983069:QKV983070 QUR983069:QUR983070 REN983069:REN983070 ROJ983069:ROJ983070 RYF983069:RYF983070 SIB983069:SIB983070 SRX983069:SRX983070 TBT983069:TBT983070 TLP983069:TLP983070 TVL983069:TVL983070 UFH983069:UFH983070 UPD983069:UPD983070 UYZ983069:UYZ983070 VIV983069:VIV983070 VSR983069:VSR983070 WCN983069:WCN983070 WMJ983069:WMJ983070 WWF983069:WWF983070 V32:V35 JR32:JR35 TN32:TN35 ADJ32:ADJ35 ANF32:ANF35 AXB32:AXB35 BGX32:BGX35 BQT32:BQT35 CAP32:CAP35 CKL32:CKL35 CUH32:CUH35 DED32:DED35 DNZ32:DNZ35 DXV32:DXV35 EHR32:EHR35 ERN32:ERN35 FBJ32:FBJ35 FLF32:FLF35 FVB32:FVB35 GEX32:GEX35 GOT32:GOT35 GYP32:GYP35 HIL32:HIL35 HSH32:HSH35 ICD32:ICD35 ILZ32:ILZ35 IVV32:IVV35 JFR32:JFR35 JPN32:JPN35 JZJ32:JZJ35 KJF32:KJF35 KTB32:KTB35 LCX32:LCX35 LMT32:LMT35 LWP32:LWP35 MGL32:MGL35 MQH32:MQH35 NAD32:NAD35 NJZ32:NJZ35 NTV32:NTV35 ODR32:ODR35 ONN32:ONN35 OXJ32:OXJ35 PHF32:PHF35 PRB32:PRB35 QAX32:QAX35 QKT32:QKT35 QUP32:QUP35 REL32:REL35 ROH32:ROH35 RYD32:RYD35 SHZ32:SHZ35 SRV32:SRV35 TBR32:TBR35 TLN32:TLN35 TVJ32:TVJ35 UFF32:UFF35 UPB32:UPB35 UYX32:UYX35 VIT32:VIT35 VSP32:VSP35 WCL32:WCL35 WMH32:WMH35 WWD32:WWD35 V65568:V65571 JR65568:JR65571 TN65568:TN65571 ADJ65568:ADJ65571 ANF65568:ANF65571 AXB65568:AXB65571 BGX65568:BGX65571 BQT65568:BQT65571 CAP65568:CAP65571 CKL65568:CKL65571 CUH65568:CUH65571 DED65568:DED65571 DNZ65568:DNZ65571 DXV65568:DXV65571 EHR65568:EHR65571 ERN65568:ERN65571 FBJ65568:FBJ65571 FLF65568:FLF65571 FVB65568:FVB65571 GEX65568:GEX65571 GOT65568:GOT65571 GYP65568:GYP65571 HIL65568:HIL65571 HSH65568:HSH65571 ICD65568:ICD65571 ILZ65568:ILZ65571 IVV65568:IVV65571 JFR65568:JFR65571 JPN65568:JPN65571 JZJ65568:JZJ65571 KJF65568:KJF65571 KTB65568:KTB65571 LCX65568:LCX65571 LMT65568:LMT65571 LWP65568:LWP65571 MGL65568:MGL65571 MQH65568:MQH65571 NAD65568:NAD65571 NJZ65568:NJZ65571 NTV65568:NTV65571 ODR65568:ODR65571 ONN65568:ONN65571 OXJ65568:OXJ65571 PHF65568:PHF65571 PRB65568:PRB65571 QAX65568:QAX65571 QKT65568:QKT65571 QUP65568:QUP65571 REL65568:REL65571 ROH65568:ROH65571 RYD65568:RYD65571 SHZ65568:SHZ65571 SRV65568:SRV65571 TBR65568:TBR65571 TLN65568:TLN65571 TVJ65568:TVJ65571 UFF65568:UFF65571 UPB65568:UPB65571 UYX65568:UYX65571 VIT65568:VIT65571 VSP65568:VSP65571 WCL65568:WCL65571 WMH65568:WMH65571 WWD65568:WWD65571 V131104:V131107 JR131104:JR131107 TN131104:TN131107 ADJ131104:ADJ131107 ANF131104:ANF131107 AXB131104:AXB131107 BGX131104:BGX131107 BQT131104:BQT131107 CAP131104:CAP131107 CKL131104:CKL131107 CUH131104:CUH131107 DED131104:DED131107 DNZ131104:DNZ131107 DXV131104:DXV131107 EHR131104:EHR131107 ERN131104:ERN131107 FBJ131104:FBJ131107 FLF131104:FLF131107 FVB131104:FVB131107 GEX131104:GEX131107 GOT131104:GOT131107 GYP131104:GYP131107 HIL131104:HIL131107 HSH131104:HSH131107 ICD131104:ICD131107 ILZ131104:ILZ131107 IVV131104:IVV131107 JFR131104:JFR131107 JPN131104:JPN131107 JZJ131104:JZJ131107 KJF131104:KJF131107 KTB131104:KTB131107 LCX131104:LCX131107 LMT131104:LMT131107 LWP131104:LWP131107 MGL131104:MGL131107 MQH131104:MQH131107 NAD131104:NAD131107 NJZ131104:NJZ131107 NTV131104:NTV131107 ODR131104:ODR131107 ONN131104:ONN131107 OXJ131104:OXJ131107 PHF131104:PHF131107 PRB131104:PRB131107 QAX131104:QAX131107 QKT131104:QKT131107 QUP131104:QUP131107 REL131104:REL131107 ROH131104:ROH131107 RYD131104:RYD131107 SHZ131104:SHZ131107 SRV131104:SRV131107 TBR131104:TBR131107 TLN131104:TLN131107 TVJ131104:TVJ131107 UFF131104:UFF131107 UPB131104:UPB131107 UYX131104:UYX131107 VIT131104:VIT131107 VSP131104:VSP131107 WCL131104:WCL131107 WMH131104:WMH131107 WWD131104:WWD131107 V196640:V196643 JR196640:JR196643 TN196640:TN196643 ADJ196640:ADJ196643 ANF196640:ANF196643 AXB196640:AXB196643 BGX196640:BGX196643 BQT196640:BQT196643 CAP196640:CAP196643 CKL196640:CKL196643 CUH196640:CUH196643 DED196640:DED196643 DNZ196640:DNZ196643 DXV196640:DXV196643 EHR196640:EHR196643 ERN196640:ERN196643 FBJ196640:FBJ196643 FLF196640:FLF196643 FVB196640:FVB196643 GEX196640:GEX196643 GOT196640:GOT196643 GYP196640:GYP196643 HIL196640:HIL196643 HSH196640:HSH196643 ICD196640:ICD196643 ILZ196640:ILZ196643 IVV196640:IVV196643 JFR196640:JFR196643 JPN196640:JPN196643 JZJ196640:JZJ196643 KJF196640:KJF196643 KTB196640:KTB196643 LCX196640:LCX196643 LMT196640:LMT196643 LWP196640:LWP196643 MGL196640:MGL196643 MQH196640:MQH196643 NAD196640:NAD196643 NJZ196640:NJZ196643 NTV196640:NTV196643 ODR196640:ODR196643 ONN196640:ONN196643 OXJ196640:OXJ196643 PHF196640:PHF196643 PRB196640:PRB196643 QAX196640:QAX196643 QKT196640:QKT196643 QUP196640:QUP196643 REL196640:REL196643 ROH196640:ROH196643 RYD196640:RYD196643 SHZ196640:SHZ196643 SRV196640:SRV196643 TBR196640:TBR196643 TLN196640:TLN196643 TVJ196640:TVJ196643 UFF196640:UFF196643 UPB196640:UPB196643 UYX196640:UYX196643 VIT196640:VIT196643 VSP196640:VSP196643 WCL196640:WCL196643 WMH196640:WMH196643 WWD196640:WWD196643 V262176:V262179 JR262176:JR262179 TN262176:TN262179 ADJ262176:ADJ262179 ANF262176:ANF262179 AXB262176:AXB262179 BGX262176:BGX262179 BQT262176:BQT262179 CAP262176:CAP262179 CKL262176:CKL262179 CUH262176:CUH262179 DED262176:DED262179 DNZ262176:DNZ262179 DXV262176:DXV262179 EHR262176:EHR262179 ERN262176:ERN262179 FBJ262176:FBJ262179 FLF262176:FLF262179 FVB262176:FVB262179 GEX262176:GEX262179 GOT262176:GOT262179 GYP262176:GYP262179 HIL262176:HIL262179 HSH262176:HSH262179 ICD262176:ICD262179 ILZ262176:ILZ262179 IVV262176:IVV262179 JFR262176:JFR262179 JPN262176:JPN262179 JZJ262176:JZJ262179 KJF262176:KJF262179 KTB262176:KTB262179 LCX262176:LCX262179 LMT262176:LMT262179 LWP262176:LWP262179 MGL262176:MGL262179 MQH262176:MQH262179 NAD262176:NAD262179 NJZ262176:NJZ262179 NTV262176:NTV262179 ODR262176:ODR262179 ONN262176:ONN262179 OXJ262176:OXJ262179 PHF262176:PHF262179 PRB262176:PRB262179 QAX262176:QAX262179 QKT262176:QKT262179 QUP262176:QUP262179 REL262176:REL262179 ROH262176:ROH262179 RYD262176:RYD262179 SHZ262176:SHZ262179 SRV262176:SRV262179 TBR262176:TBR262179 TLN262176:TLN262179 TVJ262176:TVJ262179 UFF262176:UFF262179 UPB262176:UPB262179 UYX262176:UYX262179 VIT262176:VIT262179 VSP262176:VSP262179 WCL262176:WCL262179 WMH262176:WMH262179 WWD262176:WWD262179 V327712:V327715 JR327712:JR327715 TN327712:TN327715 ADJ327712:ADJ327715 ANF327712:ANF327715 AXB327712:AXB327715 BGX327712:BGX327715 BQT327712:BQT327715 CAP327712:CAP327715 CKL327712:CKL327715 CUH327712:CUH327715 DED327712:DED327715 DNZ327712:DNZ327715 DXV327712:DXV327715 EHR327712:EHR327715 ERN327712:ERN327715 FBJ327712:FBJ327715 FLF327712:FLF327715 FVB327712:FVB327715 GEX327712:GEX327715 GOT327712:GOT327715 GYP327712:GYP327715 HIL327712:HIL327715 HSH327712:HSH327715 ICD327712:ICD327715 ILZ327712:ILZ327715 IVV327712:IVV327715 JFR327712:JFR327715 JPN327712:JPN327715 JZJ327712:JZJ327715 KJF327712:KJF327715 KTB327712:KTB327715 LCX327712:LCX327715 LMT327712:LMT327715 LWP327712:LWP327715 MGL327712:MGL327715 MQH327712:MQH327715 NAD327712:NAD327715 NJZ327712:NJZ327715 NTV327712:NTV327715 ODR327712:ODR327715 ONN327712:ONN327715 OXJ327712:OXJ327715 PHF327712:PHF327715 PRB327712:PRB327715 QAX327712:QAX327715 QKT327712:QKT327715 QUP327712:QUP327715 REL327712:REL327715 ROH327712:ROH327715 RYD327712:RYD327715 SHZ327712:SHZ327715 SRV327712:SRV327715 TBR327712:TBR327715 TLN327712:TLN327715 TVJ327712:TVJ327715 UFF327712:UFF327715 UPB327712:UPB327715 UYX327712:UYX327715 VIT327712:VIT327715 VSP327712:VSP327715 WCL327712:WCL327715 WMH327712:WMH327715 WWD327712:WWD327715 V393248:V393251 JR393248:JR393251 TN393248:TN393251 ADJ393248:ADJ393251 ANF393248:ANF393251 AXB393248:AXB393251 BGX393248:BGX393251 BQT393248:BQT393251 CAP393248:CAP393251 CKL393248:CKL393251 CUH393248:CUH393251 DED393248:DED393251 DNZ393248:DNZ393251 DXV393248:DXV393251 EHR393248:EHR393251 ERN393248:ERN393251 FBJ393248:FBJ393251 FLF393248:FLF393251 FVB393248:FVB393251 GEX393248:GEX393251 GOT393248:GOT393251 GYP393248:GYP393251 HIL393248:HIL393251 HSH393248:HSH393251 ICD393248:ICD393251 ILZ393248:ILZ393251 IVV393248:IVV393251 JFR393248:JFR393251 JPN393248:JPN393251 JZJ393248:JZJ393251 KJF393248:KJF393251 KTB393248:KTB393251 LCX393248:LCX393251 LMT393248:LMT393251 LWP393248:LWP393251 MGL393248:MGL393251 MQH393248:MQH393251 NAD393248:NAD393251 NJZ393248:NJZ393251 NTV393248:NTV393251 ODR393248:ODR393251 ONN393248:ONN393251 OXJ393248:OXJ393251 PHF393248:PHF393251 PRB393248:PRB393251 QAX393248:QAX393251 QKT393248:QKT393251 QUP393248:QUP393251 REL393248:REL393251 ROH393248:ROH393251 RYD393248:RYD393251 SHZ393248:SHZ393251 SRV393248:SRV393251 TBR393248:TBR393251 TLN393248:TLN393251 TVJ393248:TVJ393251 UFF393248:UFF393251 UPB393248:UPB393251 UYX393248:UYX393251 VIT393248:VIT393251 VSP393248:VSP393251 WCL393248:WCL393251 WMH393248:WMH393251 WWD393248:WWD393251 V458784:V458787 JR458784:JR458787 TN458784:TN458787 ADJ458784:ADJ458787 ANF458784:ANF458787 AXB458784:AXB458787 BGX458784:BGX458787 BQT458784:BQT458787 CAP458784:CAP458787 CKL458784:CKL458787 CUH458784:CUH458787 DED458784:DED458787 DNZ458784:DNZ458787 DXV458784:DXV458787 EHR458784:EHR458787 ERN458784:ERN458787 FBJ458784:FBJ458787 FLF458784:FLF458787 FVB458784:FVB458787 GEX458784:GEX458787 GOT458784:GOT458787 GYP458784:GYP458787 HIL458784:HIL458787 HSH458784:HSH458787 ICD458784:ICD458787 ILZ458784:ILZ458787 IVV458784:IVV458787 JFR458784:JFR458787 JPN458784:JPN458787 JZJ458784:JZJ458787 KJF458784:KJF458787 KTB458784:KTB458787 LCX458784:LCX458787 LMT458784:LMT458787 LWP458784:LWP458787 MGL458784:MGL458787 MQH458784:MQH458787 NAD458784:NAD458787 NJZ458784:NJZ458787 NTV458784:NTV458787 ODR458784:ODR458787 ONN458784:ONN458787 OXJ458784:OXJ458787 PHF458784:PHF458787 PRB458784:PRB458787 QAX458784:QAX458787 QKT458784:QKT458787 QUP458784:QUP458787 REL458784:REL458787 ROH458784:ROH458787 RYD458784:RYD458787 SHZ458784:SHZ458787 SRV458784:SRV458787 TBR458784:TBR458787 TLN458784:TLN458787 TVJ458784:TVJ458787 UFF458784:UFF458787 UPB458784:UPB458787 UYX458784:UYX458787 VIT458784:VIT458787 VSP458784:VSP458787 WCL458784:WCL458787 WMH458784:WMH458787 WWD458784:WWD458787 V524320:V524323 JR524320:JR524323 TN524320:TN524323 ADJ524320:ADJ524323 ANF524320:ANF524323 AXB524320:AXB524323 BGX524320:BGX524323 BQT524320:BQT524323 CAP524320:CAP524323 CKL524320:CKL524323 CUH524320:CUH524323 DED524320:DED524323 DNZ524320:DNZ524323 DXV524320:DXV524323 EHR524320:EHR524323 ERN524320:ERN524323 FBJ524320:FBJ524323 FLF524320:FLF524323 FVB524320:FVB524323 GEX524320:GEX524323 GOT524320:GOT524323 GYP524320:GYP524323 HIL524320:HIL524323 HSH524320:HSH524323 ICD524320:ICD524323 ILZ524320:ILZ524323 IVV524320:IVV524323 JFR524320:JFR524323 JPN524320:JPN524323 JZJ524320:JZJ524323 KJF524320:KJF524323 KTB524320:KTB524323 LCX524320:LCX524323 LMT524320:LMT524323 LWP524320:LWP524323 MGL524320:MGL524323 MQH524320:MQH524323 NAD524320:NAD524323 NJZ524320:NJZ524323 NTV524320:NTV524323 ODR524320:ODR524323 ONN524320:ONN524323 OXJ524320:OXJ524323 PHF524320:PHF524323 PRB524320:PRB524323 QAX524320:QAX524323 QKT524320:QKT524323 QUP524320:QUP524323 REL524320:REL524323 ROH524320:ROH524323 RYD524320:RYD524323 SHZ524320:SHZ524323 SRV524320:SRV524323 TBR524320:TBR524323 TLN524320:TLN524323 TVJ524320:TVJ524323 UFF524320:UFF524323 UPB524320:UPB524323 UYX524320:UYX524323 VIT524320:VIT524323 VSP524320:VSP524323 WCL524320:WCL524323 WMH524320:WMH524323 WWD524320:WWD524323 V589856:V589859 JR589856:JR589859 TN589856:TN589859 ADJ589856:ADJ589859 ANF589856:ANF589859 AXB589856:AXB589859 BGX589856:BGX589859 BQT589856:BQT589859 CAP589856:CAP589859 CKL589856:CKL589859 CUH589856:CUH589859 DED589856:DED589859 DNZ589856:DNZ589859 DXV589856:DXV589859 EHR589856:EHR589859 ERN589856:ERN589859 FBJ589856:FBJ589859 FLF589856:FLF589859 FVB589856:FVB589859 GEX589856:GEX589859 GOT589856:GOT589859 GYP589856:GYP589859 HIL589856:HIL589859 HSH589856:HSH589859 ICD589856:ICD589859 ILZ589856:ILZ589859 IVV589856:IVV589859 JFR589856:JFR589859 JPN589856:JPN589859 JZJ589856:JZJ589859 KJF589856:KJF589859 KTB589856:KTB589859 LCX589856:LCX589859 LMT589856:LMT589859 LWP589856:LWP589859 MGL589856:MGL589859 MQH589856:MQH589859 NAD589856:NAD589859 NJZ589856:NJZ589859 NTV589856:NTV589859 ODR589856:ODR589859 ONN589856:ONN589859 OXJ589856:OXJ589859 PHF589856:PHF589859 PRB589856:PRB589859 QAX589856:QAX589859 QKT589856:QKT589859 QUP589856:QUP589859 REL589856:REL589859 ROH589856:ROH589859 RYD589856:RYD589859 SHZ589856:SHZ589859 SRV589856:SRV589859 TBR589856:TBR589859 TLN589856:TLN589859 TVJ589856:TVJ589859 UFF589856:UFF589859 UPB589856:UPB589859 UYX589856:UYX589859 VIT589856:VIT589859 VSP589856:VSP589859 WCL589856:WCL589859 WMH589856:WMH589859 WWD589856:WWD589859 V655392:V655395 JR655392:JR655395 TN655392:TN655395 ADJ655392:ADJ655395 ANF655392:ANF655395 AXB655392:AXB655395 BGX655392:BGX655395 BQT655392:BQT655395 CAP655392:CAP655395 CKL655392:CKL655395 CUH655392:CUH655395 DED655392:DED655395 DNZ655392:DNZ655395 DXV655392:DXV655395 EHR655392:EHR655395 ERN655392:ERN655395 FBJ655392:FBJ655395 FLF655392:FLF655395 FVB655392:FVB655395 GEX655392:GEX655395 GOT655392:GOT655395 GYP655392:GYP655395 HIL655392:HIL655395 HSH655392:HSH655395 ICD655392:ICD655395 ILZ655392:ILZ655395 IVV655392:IVV655395 JFR655392:JFR655395 JPN655392:JPN655395 JZJ655392:JZJ655395 KJF655392:KJF655395 KTB655392:KTB655395 LCX655392:LCX655395 LMT655392:LMT655395 LWP655392:LWP655395 MGL655392:MGL655395 MQH655392:MQH655395 NAD655392:NAD655395 NJZ655392:NJZ655395 NTV655392:NTV655395 ODR655392:ODR655395 ONN655392:ONN655395 OXJ655392:OXJ655395 PHF655392:PHF655395 PRB655392:PRB655395 QAX655392:QAX655395 QKT655392:QKT655395 QUP655392:QUP655395 REL655392:REL655395 ROH655392:ROH655395 RYD655392:RYD655395 SHZ655392:SHZ655395 SRV655392:SRV655395 TBR655392:TBR655395 TLN655392:TLN655395 TVJ655392:TVJ655395 UFF655392:UFF655395 UPB655392:UPB655395 UYX655392:UYX655395 VIT655392:VIT655395 VSP655392:VSP655395 WCL655392:WCL655395 WMH655392:WMH655395 WWD655392:WWD655395 V720928:V720931 JR720928:JR720931 TN720928:TN720931 ADJ720928:ADJ720931 ANF720928:ANF720931 AXB720928:AXB720931 BGX720928:BGX720931 BQT720928:BQT720931 CAP720928:CAP720931 CKL720928:CKL720931 CUH720928:CUH720931 DED720928:DED720931 DNZ720928:DNZ720931 DXV720928:DXV720931 EHR720928:EHR720931 ERN720928:ERN720931 FBJ720928:FBJ720931 FLF720928:FLF720931 FVB720928:FVB720931 GEX720928:GEX720931 GOT720928:GOT720931 GYP720928:GYP720931 HIL720928:HIL720931 HSH720928:HSH720931 ICD720928:ICD720931 ILZ720928:ILZ720931 IVV720928:IVV720931 JFR720928:JFR720931 JPN720928:JPN720931 JZJ720928:JZJ720931 KJF720928:KJF720931 KTB720928:KTB720931 LCX720928:LCX720931 LMT720928:LMT720931 LWP720928:LWP720931 MGL720928:MGL720931 MQH720928:MQH720931 NAD720928:NAD720931 NJZ720928:NJZ720931 NTV720928:NTV720931 ODR720928:ODR720931 ONN720928:ONN720931 OXJ720928:OXJ720931 PHF720928:PHF720931 PRB720928:PRB720931 QAX720928:QAX720931 QKT720928:QKT720931 QUP720928:QUP720931 REL720928:REL720931 ROH720928:ROH720931 RYD720928:RYD720931 SHZ720928:SHZ720931 SRV720928:SRV720931 TBR720928:TBR720931 TLN720928:TLN720931 TVJ720928:TVJ720931 UFF720928:UFF720931 UPB720928:UPB720931 UYX720928:UYX720931 VIT720928:VIT720931 VSP720928:VSP720931 WCL720928:WCL720931 WMH720928:WMH720931 WWD720928:WWD720931 V786464:V786467 JR786464:JR786467 TN786464:TN786467 ADJ786464:ADJ786467 ANF786464:ANF786467 AXB786464:AXB786467 BGX786464:BGX786467 BQT786464:BQT786467 CAP786464:CAP786467 CKL786464:CKL786467 CUH786464:CUH786467 DED786464:DED786467 DNZ786464:DNZ786467 DXV786464:DXV786467 EHR786464:EHR786467 ERN786464:ERN786467 FBJ786464:FBJ786467 FLF786464:FLF786467 FVB786464:FVB786467 GEX786464:GEX786467 GOT786464:GOT786467 GYP786464:GYP786467 HIL786464:HIL786467 HSH786464:HSH786467 ICD786464:ICD786467 ILZ786464:ILZ786467 IVV786464:IVV786467 JFR786464:JFR786467 JPN786464:JPN786467 JZJ786464:JZJ786467 KJF786464:KJF786467 KTB786464:KTB786467 LCX786464:LCX786467 LMT786464:LMT786467 LWP786464:LWP786467 MGL786464:MGL786467 MQH786464:MQH786467 NAD786464:NAD786467 NJZ786464:NJZ786467 NTV786464:NTV786467 ODR786464:ODR786467 ONN786464:ONN786467 OXJ786464:OXJ786467 PHF786464:PHF786467 PRB786464:PRB786467 QAX786464:QAX786467 QKT786464:QKT786467 QUP786464:QUP786467 REL786464:REL786467 ROH786464:ROH786467 RYD786464:RYD786467 SHZ786464:SHZ786467 SRV786464:SRV786467 TBR786464:TBR786467 TLN786464:TLN786467 TVJ786464:TVJ786467 UFF786464:UFF786467 UPB786464:UPB786467 UYX786464:UYX786467 VIT786464:VIT786467 VSP786464:VSP786467 WCL786464:WCL786467 WMH786464:WMH786467 WWD786464:WWD786467 V852000:V852003 JR852000:JR852003 TN852000:TN852003 ADJ852000:ADJ852003 ANF852000:ANF852003 AXB852000:AXB852003 BGX852000:BGX852003 BQT852000:BQT852003 CAP852000:CAP852003 CKL852000:CKL852003 CUH852000:CUH852003 DED852000:DED852003 DNZ852000:DNZ852003 DXV852000:DXV852003 EHR852000:EHR852003 ERN852000:ERN852003 FBJ852000:FBJ852003 FLF852000:FLF852003 FVB852000:FVB852003 GEX852000:GEX852003 GOT852000:GOT852003 GYP852000:GYP852003 HIL852000:HIL852003 HSH852000:HSH852003 ICD852000:ICD852003 ILZ852000:ILZ852003 IVV852000:IVV852003 JFR852000:JFR852003 JPN852000:JPN852003 JZJ852000:JZJ852003 KJF852000:KJF852003 KTB852000:KTB852003 LCX852000:LCX852003 LMT852000:LMT852003 LWP852000:LWP852003 MGL852000:MGL852003 MQH852000:MQH852003 NAD852000:NAD852003 NJZ852000:NJZ852003 NTV852000:NTV852003 ODR852000:ODR852003 ONN852000:ONN852003 OXJ852000:OXJ852003 PHF852000:PHF852003 PRB852000:PRB852003 QAX852000:QAX852003 QKT852000:QKT852003 QUP852000:QUP852003 REL852000:REL852003 ROH852000:ROH852003 RYD852000:RYD852003 SHZ852000:SHZ852003 SRV852000:SRV852003 TBR852000:TBR852003 TLN852000:TLN852003 TVJ852000:TVJ852003 UFF852000:UFF852003 UPB852000:UPB852003 UYX852000:UYX852003 VIT852000:VIT852003 VSP852000:VSP852003 WCL852000:WCL852003 WMH852000:WMH852003 WWD852000:WWD852003 V917536:V917539 JR917536:JR917539 TN917536:TN917539 ADJ917536:ADJ917539 ANF917536:ANF917539 AXB917536:AXB917539 BGX917536:BGX917539 BQT917536:BQT917539 CAP917536:CAP917539 CKL917536:CKL917539 CUH917536:CUH917539 DED917536:DED917539 DNZ917536:DNZ917539 DXV917536:DXV917539 EHR917536:EHR917539 ERN917536:ERN917539 FBJ917536:FBJ917539 FLF917536:FLF917539 FVB917536:FVB917539 GEX917536:GEX917539 GOT917536:GOT917539 GYP917536:GYP917539 HIL917536:HIL917539 HSH917536:HSH917539 ICD917536:ICD917539 ILZ917536:ILZ917539 IVV917536:IVV917539 JFR917536:JFR917539 JPN917536:JPN917539 JZJ917536:JZJ917539 KJF917536:KJF917539 KTB917536:KTB917539 LCX917536:LCX917539 LMT917536:LMT917539 LWP917536:LWP917539 MGL917536:MGL917539 MQH917536:MQH917539 NAD917536:NAD917539 NJZ917536:NJZ917539 NTV917536:NTV917539 ODR917536:ODR917539 ONN917536:ONN917539 OXJ917536:OXJ917539 PHF917536:PHF917539 PRB917536:PRB917539 QAX917536:QAX917539 QKT917536:QKT917539 QUP917536:QUP917539 REL917536:REL917539 ROH917536:ROH917539 RYD917536:RYD917539 SHZ917536:SHZ917539 SRV917536:SRV917539 TBR917536:TBR917539 TLN917536:TLN917539 TVJ917536:TVJ917539 UFF917536:UFF917539 UPB917536:UPB917539 UYX917536:UYX917539 VIT917536:VIT917539 VSP917536:VSP917539 WCL917536:WCL917539 WMH917536:WMH917539 WWD917536:WWD917539 V983072:V983075 JR983072:JR983075 TN983072:TN983075 ADJ983072:ADJ983075 ANF983072:ANF983075 AXB983072:AXB983075 BGX983072:BGX983075 BQT983072:BQT983075 CAP983072:CAP983075 CKL983072:CKL983075 CUH983072:CUH983075 DED983072:DED983075 DNZ983072:DNZ983075 DXV983072:DXV983075 EHR983072:EHR983075 ERN983072:ERN983075 FBJ983072:FBJ983075 FLF983072:FLF983075 FVB983072:FVB983075 GEX983072:GEX983075 GOT983072:GOT983075 GYP983072:GYP983075 HIL983072:HIL983075 HSH983072:HSH983075 ICD983072:ICD983075 ILZ983072:ILZ983075 IVV983072:IVV983075 JFR983072:JFR983075 JPN983072:JPN983075 JZJ983072:JZJ983075 KJF983072:KJF983075 KTB983072:KTB983075 LCX983072:LCX983075 LMT983072:LMT983075 LWP983072:LWP983075 MGL983072:MGL983075 MQH983072:MQH983075 NAD983072:NAD983075 NJZ983072:NJZ983075 NTV983072:NTV983075 ODR983072:ODR983075 ONN983072:ONN983075 OXJ983072:OXJ983075 PHF983072:PHF983075 PRB983072:PRB983075 QAX983072:QAX983075 QKT983072:QKT983075 QUP983072:QUP983075 REL983072:REL983075 ROH983072:ROH983075 RYD983072:RYD983075 SHZ983072:SHZ983075 SRV983072:SRV983075 TBR983072:TBR983075 TLN983072:TLN983075 TVJ983072:TVJ983075 UFF983072:UFF983075 UPB983072:UPB983075 UYX983072:UYX983075 VIT983072:VIT983075 VSP983072:VSP983075 WCL983072:WCL983075 WMH983072:WMH983075 WWD983072:WWD983075 X32:X35 JT32:JT35 TP32:TP35 ADL32:ADL35 ANH32:ANH35 AXD32:AXD35 BGZ32:BGZ35 BQV32:BQV35 CAR32:CAR35 CKN32:CKN35 CUJ32:CUJ35 DEF32:DEF35 DOB32:DOB35 DXX32:DXX35 EHT32:EHT35 ERP32:ERP35 FBL32:FBL35 FLH32:FLH35 FVD32:FVD35 GEZ32:GEZ35 GOV32:GOV35 GYR32:GYR35 HIN32:HIN35 HSJ32:HSJ35 ICF32:ICF35 IMB32:IMB35 IVX32:IVX35 JFT32:JFT35 JPP32:JPP35 JZL32:JZL35 KJH32:KJH35 KTD32:KTD35 LCZ32:LCZ35 LMV32:LMV35 LWR32:LWR35 MGN32:MGN35 MQJ32:MQJ35 NAF32:NAF35 NKB32:NKB35 NTX32:NTX35 ODT32:ODT35 ONP32:ONP35 OXL32:OXL35 PHH32:PHH35 PRD32:PRD35 QAZ32:QAZ35 QKV32:QKV35 QUR32:QUR35 REN32:REN35 ROJ32:ROJ35 RYF32:RYF35 SIB32:SIB35 SRX32:SRX35 TBT32:TBT35 TLP32:TLP35 TVL32:TVL35 UFH32:UFH35 UPD32:UPD35 UYZ32:UYZ35 VIV32:VIV35 VSR32:VSR35 WCN32:WCN35 WMJ32:WMJ35 WWF32:WWF35 X65568:X65571 JT65568:JT65571 TP65568:TP65571 ADL65568:ADL65571 ANH65568:ANH65571 AXD65568:AXD65571 BGZ65568:BGZ65571 BQV65568:BQV65571 CAR65568:CAR65571 CKN65568:CKN65571 CUJ65568:CUJ65571 DEF65568:DEF65571 DOB65568:DOB65571 DXX65568:DXX65571 EHT65568:EHT65571 ERP65568:ERP65571 FBL65568:FBL65571 FLH65568:FLH65571 FVD65568:FVD65571 GEZ65568:GEZ65571 GOV65568:GOV65571 GYR65568:GYR65571 HIN65568:HIN65571 HSJ65568:HSJ65571 ICF65568:ICF65571 IMB65568:IMB65571 IVX65568:IVX65571 JFT65568:JFT65571 JPP65568:JPP65571 JZL65568:JZL65571 KJH65568:KJH65571 KTD65568:KTD65571 LCZ65568:LCZ65571 LMV65568:LMV65571 LWR65568:LWR65571 MGN65568:MGN65571 MQJ65568:MQJ65571 NAF65568:NAF65571 NKB65568:NKB65571 NTX65568:NTX65571 ODT65568:ODT65571 ONP65568:ONP65571 OXL65568:OXL65571 PHH65568:PHH65571 PRD65568:PRD65571 QAZ65568:QAZ65571 QKV65568:QKV65571 QUR65568:QUR65571 REN65568:REN65571 ROJ65568:ROJ65571 RYF65568:RYF65571 SIB65568:SIB65571 SRX65568:SRX65571 TBT65568:TBT65571 TLP65568:TLP65571 TVL65568:TVL65571 UFH65568:UFH65571 UPD65568:UPD65571 UYZ65568:UYZ65571 VIV65568:VIV65571 VSR65568:VSR65571 WCN65568:WCN65571 WMJ65568:WMJ65571 WWF65568:WWF65571 X131104:X131107 JT131104:JT131107 TP131104:TP131107 ADL131104:ADL131107 ANH131104:ANH131107 AXD131104:AXD131107 BGZ131104:BGZ131107 BQV131104:BQV131107 CAR131104:CAR131107 CKN131104:CKN131107 CUJ131104:CUJ131107 DEF131104:DEF131107 DOB131104:DOB131107 DXX131104:DXX131107 EHT131104:EHT131107 ERP131104:ERP131107 FBL131104:FBL131107 FLH131104:FLH131107 FVD131104:FVD131107 GEZ131104:GEZ131107 GOV131104:GOV131107 GYR131104:GYR131107 HIN131104:HIN131107 HSJ131104:HSJ131107 ICF131104:ICF131107 IMB131104:IMB131107 IVX131104:IVX131107 JFT131104:JFT131107 JPP131104:JPP131107 JZL131104:JZL131107 KJH131104:KJH131107 KTD131104:KTD131107 LCZ131104:LCZ131107 LMV131104:LMV131107 LWR131104:LWR131107 MGN131104:MGN131107 MQJ131104:MQJ131107 NAF131104:NAF131107 NKB131104:NKB131107 NTX131104:NTX131107 ODT131104:ODT131107 ONP131104:ONP131107 OXL131104:OXL131107 PHH131104:PHH131107 PRD131104:PRD131107 QAZ131104:QAZ131107 QKV131104:QKV131107 QUR131104:QUR131107 REN131104:REN131107 ROJ131104:ROJ131107 RYF131104:RYF131107 SIB131104:SIB131107 SRX131104:SRX131107 TBT131104:TBT131107 TLP131104:TLP131107 TVL131104:TVL131107 UFH131104:UFH131107 UPD131104:UPD131107 UYZ131104:UYZ131107 VIV131104:VIV131107 VSR131104:VSR131107 WCN131104:WCN131107 WMJ131104:WMJ131107 WWF131104:WWF131107 X196640:X196643 JT196640:JT196643 TP196640:TP196643 ADL196640:ADL196643 ANH196640:ANH196643 AXD196640:AXD196643 BGZ196640:BGZ196643 BQV196640:BQV196643 CAR196640:CAR196643 CKN196640:CKN196643 CUJ196640:CUJ196643 DEF196640:DEF196643 DOB196640:DOB196643 DXX196640:DXX196643 EHT196640:EHT196643 ERP196640:ERP196643 FBL196640:FBL196643 FLH196640:FLH196643 FVD196640:FVD196643 GEZ196640:GEZ196643 GOV196640:GOV196643 GYR196640:GYR196643 HIN196640:HIN196643 HSJ196640:HSJ196643 ICF196640:ICF196643 IMB196640:IMB196643 IVX196640:IVX196643 JFT196640:JFT196643 JPP196640:JPP196643 JZL196640:JZL196643 KJH196640:KJH196643 KTD196640:KTD196643 LCZ196640:LCZ196643 LMV196640:LMV196643 LWR196640:LWR196643 MGN196640:MGN196643 MQJ196640:MQJ196643 NAF196640:NAF196643 NKB196640:NKB196643 NTX196640:NTX196643 ODT196640:ODT196643 ONP196640:ONP196643 OXL196640:OXL196643 PHH196640:PHH196643 PRD196640:PRD196643 QAZ196640:QAZ196643 QKV196640:QKV196643 QUR196640:QUR196643 REN196640:REN196643 ROJ196640:ROJ196643 RYF196640:RYF196643 SIB196640:SIB196643 SRX196640:SRX196643 TBT196640:TBT196643 TLP196640:TLP196643 TVL196640:TVL196643 UFH196640:UFH196643 UPD196640:UPD196643 UYZ196640:UYZ196643 VIV196640:VIV196643 VSR196640:VSR196643 WCN196640:WCN196643 WMJ196640:WMJ196643 WWF196640:WWF196643 X262176:X262179 JT262176:JT262179 TP262176:TP262179 ADL262176:ADL262179 ANH262176:ANH262179 AXD262176:AXD262179 BGZ262176:BGZ262179 BQV262176:BQV262179 CAR262176:CAR262179 CKN262176:CKN262179 CUJ262176:CUJ262179 DEF262176:DEF262179 DOB262176:DOB262179 DXX262176:DXX262179 EHT262176:EHT262179 ERP262176:ERP262179 FBL262176:FBL262179 FLH262176:FLH262179 FVD262176:FVD262179 GEZ262176:GEZ262179 GOV262176:GOV262179 GYR262176:GYR262179 HIN262176:HIN262179 HSJ262176:HSJ262179 ICF262176:ICF262179 IMB262176:IMB262179 IVX262176:IVX262179 JFT262176:JFT262179 JPP262176:JPP262179 JZL262176:JZL262179 KJH262176:KJH262179 KTD262176:KTD262179 LCZ262176:LCZ262179 LMV262176:LMV262179 LWR262176:LWR262179 MGN262176:MGN262179 MQJ262176:MQJ262179 NAF262176:NAF262179 NKB262176:NKB262179 NTX262176:NTX262179 ODT262176:ODT262179 ONP262176:ONP262179 OXL262176:OXL262179 PHH262176:PHH262179 PRD262176:PRD262179 QAZ262176:QAZ262179 QKV262176:QKV262179 QUR262176:QUR262179 REN262176:REN262179 ROJ262176:ROJ262179 RYF262176:RYF262179 SIB262176:SIB262179 SRX262176:SRX262179 TBT262176:TBT262179 TLP262176:TLP262179 TVL262176:TVL262179 UFH262176:UFH262179 UPD262176:UPD262179 UYZ262176:UYZ262179 VIV262176:VIV262179 VSR262176:VSR262179 WCN262176:WCN262179 WMJ262176:WMJ262179 WWF262176:WWF262179 X327712:X327715 JT327712:JT327715 TP327712:TP327715 ADL327712:ADL327715 ANH327712:ANH327715 AXD327712:AXD327715 BGZ327712:BGZ327715 BQV327712:BQV327715 CAR327712:CAR327715 CKN327712:CKN327715 CUJ327712:CUJ327715 DEF327712:DEF327715 DOB327712:DOB327715 DXX327712:DXX327715 EHT327712:EHT327715 ERP327712:ERP327715 FBL327712:FBL327715 FLH327712:FLH327715 FVD327712:FVD327715 GEZ327712:GEZ327715 GOV327712:GOV327715 GYR327712:GYR327715 HIN327712:HIN327715 HSJ327712:HSJ327715 ICF327712:ICF327715 IMB327712:IMB327715 IVX327712:IVX327715 JFT327712:JFT327715 JPP327712:JPP327715 JZL327712:JZL327715 KJH327712:KJH327715 KTD327712:KTD327715 LCZ327712:LCZ327715 LMV327712:LMV327715 LWR327712:LWR327715 MGN327712:MGN327715 MQJ327712:MQJ327715 NAF327712:NAF327715 NKB327712:NKB327715 NTX327712:NTX327715 ODT327712:ODT327715 ONP327712:ONP327715 OXL327712:OXL327715 PHH327712:PHH327715 PRD327712:PRD327715 QAZ327712:QAZ327715 QKV327712:QKV327715 QUR327712:QUR327715 REN327712:REN327715 ROJ327712:ROJ327715 RYF327712:RYF327715 SIB327712:SIB327715 SRX327712:SRX327715 TBT327712:TBT327715 TLP327712:TLP327715 TVL327712:TVL327715 UFH327712:UFH327715 UPD327712:UPD327715 UYZ327712:UYZ327715 VIV327712:VIV327715 VSR327712:VSR327715 WCN327712:WCN327715 WMJ327712:WMJ327715 WWF327712:WWF327715 X393248:X393251 JT393248:JT393251 TP393248:TP393251 ADL393248:ADL393251 ANH393248:ANH393251 AXD393248:AXD393251 BGZ393248:BGZ393251 BQV393248:BQV393251 CAR393248:CAR393251 CKN393248:CKN393251 CUJ393248:CUJ393251 DEF393248:DEF393251 DOB393248:DOB393251 DXX393248:DXX393251 EHT393248:EHT393251 ERP393248:ERP393251 FBL393248:FBL393251 FLH393248:FLH393251 FVD393248:FVD393251 GEZ393248:GEZ393251 GOV393248:GOV393251 GYR393248:GYR393251 HIN393248:HIN393251 HSJ393248:HSJ393251 ICF393248:ICF393251 IMB393248:IMB393251 IVX393248:IVX393251 JFT393248:JFT393251 JPP393248:JPP393251 JZL393248:JZL393251 KJH393248:KJH393251 KTD393248:KTD393251 LCZ393248:LCZ393251 LMV393248:LMV393251 LWR393248:LWR393251 MGN393248:MGN393251 MQJ393248:MQJ393251 NAF393248:NAF393251 NKB393248:NKB393251 NTX393248:NTX393251 ODT393248:ODT393251 ONP393248:ONP393251 OXL393248:OXL393251 PHH393248:PHH393251 PRD393248:PRD393251 QAZ393248:QAZ393251 QKV393248:QKV393251 QUR393248:QUR393251 REN393248:REN393251 ROJ393248:ROJ393251 RYF393248:RYF393251 SIB393248:SIB393251 SRX393248:SRX393251 TBT393248:TBT393251 TLP393248:TLP393251 TVL393248:TVL393251 UFH393248:UFH393251 UPD393248:UPD393251 UYZ393248:UYZ393251 VIV393248:VIV393251 VSR393248:VSR393251 WCN393248:WCN393251 WMJ393248:WMJ393251 WWF393248:WWF393251 X458784:X458787 JT458784:JT458787 TP458784:TP458787 ADL458784:ADL458787 ANH458784:ANH458787 AXD458784:AXD458787 BGZ458784:BGZ458787 BQV458784:BQV458787 CAR458784:CAR458787 CKN458784:CKN458787 CUJ458784:CUJ458787 DEF458784:DEF458787 DOB458784:DOB458787 DXX458784:DXX458787 EHT458784:EHT458787 ERP458784:ERP458787 FBL458784:FBL458787 FLH458784:FLH458787 FVD458784:FVD458787 GEZ458784:GEZ458787 GOV458784:GOV458787 GYR458784:GYR458787 HIN458784:HIN458787 HSJ458784:HSJ458787 ICF458784:ICF458787 IMB458784:IMB458787 IVX458784:IVX458787 JFT458784:JFT458787 JPP458784:JPP458787 JZL458784:JZL458787 KJH458784:KJH458787 KTD458784:KTD458787 LCZ458784:LCZ458787 LMV458784:LMV458787 LWR458784:LWR458787 MGN458784:MGN458787 MQJ458784:MQJ458787 NAF458784:NAF458787 NKB458784:NKB458787 NTX458784:NTX458787 ODT458784:ODT458787 ONP458784:ONP458787 OXL458784:OXL458787 PHH458784:PHH458787 PRD458784:PRD458787 QAZ458784:QAZ458787 QKV458784:QKV458787 QUR458784:QUR458787 REN458784:REN458787 ROJ458784:ROJ458787 RYF458784:RYF458787 SIB458784:SIB458787 SRX458784:SRX458787 TBT458784:TBT458787 TLP458784:TLP458787 TVL458784:TVL458787 UFH458784:UFH458787 UPD458784:UPD458787 UYZ458784:UYZ458787 VIV458784:VIV458787 VSR458784:VSR458787 WCN458784:WCN458787 WMJ458784:WMJ458787 WWF458784:WWF458787 X524320:X524323 JT524320:JT524323 TP524320:TP524323 ADL524320:ADL524323 ANH524320:ANH524323 AXD524320:AXD524323 BGZ524320:BGZ524323 BQV524320:BQV524323 CAR524320:CAR524323 CKN524320:CKN524323 CUJ524320:CUJ524323 DEF524320:DEF524323 DOB524320:DOB524323 DXX524320:DXX524323 EHT524320:EHT524323 ERP524320:ERP524323 FBL524320:FBL524323 FLH524320:FLH524323 FVD524320:FVD524323 GEZ524320:GEZ524323 GOV524320:GOV524323 GYR524320:GYR524323 HIN524320:HIN524323 HSJ524320:HSJ524323 ICF524320:ICF524323 IMB524320:IMB524323 IVX524320:IVX524323 JFT524320:JFT524323 JPP524320:JPP524323 JZL524320:JZL524323 KJH524320:KJH524323 KTD524320:KTD524323 LCZ524320:LCZ524323 LMV524320:LMV524323 LWR524320:LWR524323 MGN524320:MGN524323 MQJ524320:MQJ524323 NAF524320:NAF524323 NKB524320:NKB524323 NTX524320:NTX524323 ODT524320:ODT524323 ONP524320:ONP524323 OXL524320:OXL524323 PHH524320:PHH524323 PRD524320:PRD524323 QAZ524320:QAZ524323 QKV524320:QKV524323 QUR524320:QUR524323 REN524320:REN524323 ROJ524320:ROJ524323 RYF524320:RYF524323 SIB524320:SIB524323 SRX524320:SRX524323 TBT524320:TBT524323 TLP524320:TLP524323 TVL524320:TVL524323 UFH524320:UFH524323 UPD524320:UPD524323 UYZ524320:UYZ524323 VIV524320:VIV524323 VSR524320:VSR524323 WCN524320:WCN524323 WMJ524320:WMJ524323 WWF524320:WWF524323 X589856:X589859 JT589856:JT589859 TP589856:TP589859 ADL589856:ADL589859 ANH589856:ANH589859 AXD589856:AXD589859 BGZ589856:BGZ589859 BQV589856:BQV589859 CAR589856:CAR589859 CKN589856:CKN589859 CUJ589856:CUJ589859 DEF589856:DEF589859 DOB589856:DOB589859 DXX589856:DXX589859 EHT589856:EHT589859 ERP589856:ERP589859 FBL589856:FBL589859 FLH589856:FLH589859 FVD589856:FVD589859 GEZ589856:GEZ589859 GOV589856:GOV589859 GYR589856:GYR589859 HIN589856:HIN589859 HSJ589856:HSJ589859 ICF589856:ICF589859 IMB589856:IMB589859 IVX589856:IVX589859 JFT589856:JFT589859 JPP589856:JPP589859 JZL589856:JZL589859 KJH589856:KJH589859 KTD589856:KTD589859 LCZ589856:LCZ589859 LMV589856:LMV589859 LWR589856:LWR589859 MGN589856:MGN589859 MQJ589856:MQJ589859 NAF589856:NAF589859 NKB589856:NKB589859 NTX589856:NTX589859 ODT589856:ODT589859 ONP589856:ONP589859 OXL589856:OXL589859 PHH589856:PHH589859 PRD589856:PRD589859 QAZ589856:QAZ589859 QKV589856:QKV589859 QUR589856:QUR589859 REN589856:REN589859 ROJ589856:ROJ589859 RYF589856:RYF589859 SIB589856:SIB589859 SRX589856:SRX589859 TBT589856:TBT589859 TLP589856:TLP589859 TVL589856:TVL589859 UFH589856:UFH589859 UPD589856:UPD589859 UYZ589856:UYZ589859 VIV589856:VIV589859 VSR589856:VSR589859 WCN589856:WCN589859 WMJ589856:WMJ589859 WWF589856:WWF589859 X655392:X655395 JT655392:JT655395 TP655392:TP655395 ADL655392:ADL655395 ANH655392:ANH655395 AXD655392:AXD655395 BGZ655392:BGZ655395 BQV655392:BQV655395 CAR655392:CAR655395 CKN655392:CKN655395 CUJ655392:CUJ655395 DEF655392:DEF655395 DOB655392:DOB655395 DXX655392:DXX655395 EHT655392:EHT655395 ERP655392:ERP655395 FBL655392:FBL655395 FLH655392:FLH655395 FVD655392:FVD655395 GEZ655392:GEZ655395 GOV655392:GOV655395 GYR655392:GYR655395 HIN655392:HIN655395 HSJ655392:HSJ655395 ICF655392:ICF655395 IMB655392:IMB655395 IVX655392:IVX655395 JFT655392:JFT655395 JPP655392:JPP655395 JZL655392:JZL655395 KJH655392:KJH655395 KTD655392:KTD655395 LCZ655392:LCZ655395 LMV655392:LMV655395 LWR655392:LWR655395 MGN655392:MGN655395 MQJ655392:MQJ655395 NAF655392:NAF655395 NKB655392:NKB655395 NTX655392:NTX655395 ODT655392:ODT655395 ONP655392:ONP655395 OXL655392:OXL655395 PHH655392:PHH655395 PRD655392:PRD655395 QAZ655392:QAZ655395 QKV655392:QKV655395 QUR655392:QUR655395 REN655392:REN655395 ROJ655392:ROJ655395 RYF655392:RYF655395 SIB655392:SIB655395 SRX655392:SRX655395 TBT655392:TBT655395 TLP655392:TLP655395 TVL655392:TVL655395 UFH655392:UFH655395 UPD655392:UPD655395 UYZ655392:UYZ655395 VIV655392:VIV655395 VSR655392:VSR655395 WCN655392:WCN655395 WMJ655392:WMJ655395 WWF655392:WWF655395 X720928:X720931 JT720928:JT720931 TP720928:TP720931 ADL720928:ADL720931 ANH720928:ANH720931 AXD720928:AXD720931 BGZ720928:BGZ720931 BQV720928:BQV720931 CAR720928:CAR720931 CKN720928:CKN720931 CUJ720928:CUJ720931 DEF720928:DEF720931 DOB720928:DOB720931 DXX720928:DXX720931 EHT720928:EHT720931 ERP720928:ERP720931 FBL720928:FBL720931 FLH720928:FLH720931 FVD720928:FVD720931 GEZ720928:GEZ720931 GOV720928:GOV720931 GYR720928:GYR720931 HIN720928:HIN720931 HSJ720928:HSJ720931 ICF720928:ICF720931 IMB720928:IMB720931 IVX720928:IVX720931 JFT720928:JFT720931 JPP720928:JPP720931 JZL720928:JZL720931 KJH720928:KJH720931 KTD720928:KTD720931 LCZ720928:LCZ720931 LMV720928:LMV720931 LWR720928:LWR720931 MGN720928:MGN720931 MQJ720928:MQJ720931 NAF720928:NAF720931 NKB720928:NKB720931 NTX720928:NTX720931 ODT720928:ODT720931 ONP720928:ONP720931 OXL720928:OXL720931 PHH720928:PHH720931 PRD720928:PRD720931 QAZ720928:QAZ720931 QKV720928:QKV720931 QUR720928:QUR720931 REN720928:REN720931 ROJ720928:ROJ720931 RYF720928:RYF720931 SIB720928:SIB720931 SRX720928:SRX720931 TBT720928:TBT720931 TLP720928:TLP720931 TVL720928:TVL720931 UFH720928:UFH720931 UPD720928:UPD720931 UYZ720928:UYZ720931 VIV720928:VIV720931 VSR720928:VSR720931 WCN720928:WCN720931 WMJ720928:WMJ720931 WWF720928:WWF720931 X786464:X786467 JT786464:JT786467 TP786464:TP786467 ADL786464:ADL786467 ANH786464:ANH786467 AXD786464:AXD786467 BGZ786464:BGZ786467 BQV786464:BQV786467 CAR786464:CAR786467 CKN786464:CKN786467 CUJ786464:CUJ786467 DEF786464:DEF786467 DOB786464:DOB786467 DXX786464:DXX786467 EHT786464:EHT786467 ERP786464:ERP786467 FBL786464:FBL786467 FLH786464:FLH786467 FVD786464:FVD786467 GEZ786464:GEZ786467 GOV786464:GOV786467 GYR786464:GYR786467 HIN786464:HIN786467 HSJ786464:HSJ786467 ICF786464:ICF786467 IMB786464:IMB786467 IVX786464:IVX786467 JFT786464:JFT786467 JPP786464:JPP786467 JZL786464:JZL786467 KJH786464:KJH786467 KTD786464:KTD786467 LCZ786464:LCZ786467 LMV786464:LMV786467 LWR786464:LWR786467 MGN786464:MGN786467 MQJ786464:MQJ786467 NAF786464:NAF786467 NKB786464:NKB786467 NTX786464:NTX786467 ODT786464:ODT786467 ONP786464:ONP786467 OXL786464:OXL786467 PHH786464:PHH786467 PRD786464:PRD786467 QAZ786464:QAZ786467 QKV786464:QKV786467 QUR786464:QUR786467 REN786464:REN786467 ROJ786464:ROJ786467 RYF786464:RYF786467 SIB786464:SIB786467 SRX786464:SRX786467 TBT786464:TBT786467 TLP786464:TLP786467 TVL786464:TVL786467 UFH786464:UFH786467 UPD786464:UPD786467 UYZ786464:UYZ786467 VIV786464:VIV786467 VSR786464:VSR786467 WCN786464:WCN786467 WMJ786464:WMJ786467 WWF786464:WWF786467 X852000:X852003 JT852000:JT852003 TP852000:TP852003 ADL852000:ADL852003 ANH852000:ANH852003 AXD852000:AXD852003 BGZ852000:BGZ852003 BQV852000:BQV852003 CAR852000:CAR852003 CKN852000:CKN852003 CUJ852000:CUJ852003 DEF852000:DEF852003 DOB852000:DOB852003 DXX852000:DXX852003 EHT852000:EHT852003 ERP852000:ERP852003 FBL852000:FBL852003 FLH852000:FLH852003 FVD852000:FVD852003 GEZ852000:GEZ852003 GOV852000:GOV852003 GYR852000:GYR852003 HIN852000:HIN852003 HSJ852000:HSJ852003 ICF852000:ICF852003 IMB852000:IMB852003 IVX852000:IVX852003 JFT852000:JFT852003 JPP852000:JPP852003 JZL852000:JZL852003 KJH852000:KJH852003 KTD852000:KTD852003 LCZ852000:LCZ852003 LMV852000:LMV852003 LWR852000:LWR852003 MGN852000:MGN852003 MQJ852000:MQJ852003 NAF852000:NAF852003 NKB852000:NKB852003 NTX852000:NTX852003 ODT852000:ODT852003 ONP852000:ONP852003 OXL852000:OXL852003 PHH852000:PHH852003 PRD852000:PRD852003 QAZ852000:QAZ852003 QKV852000:QKV852003 QUR852000:QUR852003 REN852000:REN852003 ROJ852000:ROJ852003 RYF852000:RYF852003 SIB852000:SIB852003 SRX852000:SRX852003 TBT852000:TBT852003 TLP852000:TLP852003 TVL852000:TVL852003 UFH852000:UFH852003 UPD852000:UPD852003 UYZ852000:UYZ852003 VIV852000:VIV852003 VSR852000:VSR852003 WCN852000:WCN852003 WMJ852000:WMJ852003 WWF852000:WWF852003 X917536:X917539 JT917536:JT917539 TP917536:TP917539 ADL917536:ADL917539 ANH917536:ANH917539 AXD917536:AXD917539 BGZ917536:BGZ917539 BQV917536:BQV917539 CAR917536:CAR917539 CKN917536:CKN917539 CUJ917536:CUJ917539 DEF917536:DEF917539 DOB917536:DOB917539 DXX917536:DXX917539 EHT917536:EHT917539 ERP917536:ERP917539 FBL917536:FBL917539 FLH917536:FLH917539 FVD917536:FVD917539 GEZ917536:GEZ917539 GOV917536:GOV917539 GYR917536:GYR917539 HIN917536:HIN917539 HSJ917536:HSJ917539 ICF917536:ICF917539 IMB917536:IMB917539 IVX917536:IVX917539 JFT917536:JFT917539 JPP917536:JPP917539 JZL917536:JZL917539 KJH917536:KJH917539 KTD917536:KTD917539 LCZ917536:LCZ917539 LMV917536:LMV917539 LWR917536:LWR917539 MGN917536:MGN917539 MQJ917536:MQJ917539 NAF917536:NAF917539 NKB917536:NKB917539 NTX917536:NTX917539 ODT917536:ODT917539 ONP917536:ONP917539 OXL917536:OXL917539 PHH917536:PHH917539 PRD917536:PRD917539 QAZ917536:QAZ917539 QKV917536:QKV917539 QUR917536:QUR917539 REN917536:REN917539 ROJ917536:ROJ917539 RYF917536:RYF917539 SIB917536:SIB917539 SRX917536:SRX917539 TBT917536:TBT917539 TLP917536:TLP917539 TVL917536:TVL917539 UFH917536:UFH917539 UPD917536:UPD917539 UYZ917536:UYZ917539 VIV917536:VIV917539 VSR917536:VSR917539 WCN917536:WCN917539 WMJ917536:WMJ917539 WWF917536:WWF917539 X983072:X983075 JT983072:JT983075 TP983072:TP983075 ADL983072:ADL983075 ANH983072:ANH983075 AXD983072:AXD983075 BGZ983072:BGZ983075 BQV983072:BQV983075 CAR983072:CAR983075 CKN983072:CKN983075 CUJ983072:CUJ983075 DEF983072:DEF983075 DOB983072:DOB983075 DXX983072:DXX983075 EHT983072:EHT983075 ERP983072:ERP983075 FBL983072:FBL983075 FLH983072:FLH983075 FVD983072:FVD983075 GEZ983072:GEZ983075 GOV983072:GOV983075 GYR983072:GYR983075 HIN983072:HIN983075 HSJ983072:HSJ983075 ICF983072:ICF983075 IMB983072:IMB983075 IVX983072:IVX983075 JFT983072:JFT983075 JPP983072:JPP983075 JZL983072:JZL983075 KJH983072:KJH983075 KTD983072:KTD983075 LCZ983072:LCZ983075 LMV983072:LMV983075 LWR983072:LWR983075 MGN983072:MGN983075 MQJ983072:MQJ983075 NAF983072:NAF983075 NKB983072:NKB983075 NTX983072:NTX983075 ODT983072:ODT983075 ONP983072:ONP983075 OXL983072:OXL983075 PHH983072:PHH983075 PRD983072:PRD983075 QAZ983072:QAZ983075 QKV983072:QKV983075 QUR983072:QUR983075 REN983072:REN983075 ROJ983072:ROJ983075 RYF983072:RYF983075 SIB983072:SIB983075 SRX983072:SRX983075 TBT983072:TBT983075 TLP983072:TLP983075 TVL983072:TVL983075 UFH983072:UFH983075 UPD983072:UPD983075 UYZ983072:UYZ983075 VIV983072:VIV983075 VSR983072:VSR983075 WCN983072:WCN983075 WMJ983072:WMJ983075 WWF983072:WWF983075 V37:V39 JR37:JR39 TN37:TN39 ADJ37:ADJ39 ANF37:ANF39 AXB37:AXB39 BGX37:BGX39 BQT37:BQT39 CAP37:CAP39 CKL37:CKL39 CUH37:CUH39 DED37:DED39 DNZ37:DNZ39 DXV37:DXV39 EHR37:EHR39 ERN37:ERN39 FBJ37:FBJ39 FLF37:FLF39 FVB37:FVB39 GEX37:GEX39 GOT37:GOT39 GYP37:GYP39 HIL37:HIL39 HSH37:HSH39 ICD37:ICD39 ILZ37:ILZ39 IVV37:IVV39 JFR37:JFR39 JPN37:JPN39 JZJ37:JZJ39 KJF37:KJF39 KTB37:KTB39 LCX37:LCX39 LMT37:LMT39 LWP37:LWP39 MGL37:MGL39 MQH37:MQH39 NAD37:NAD39 NJZ37:NJZ39 NTV37:NTV39 ODR37:ODR39 ONN37:ONN39 OXJ37:OXJ39 PHF37:PHF39 PRB37:PRB39 QAX37:QAX39 QKT37:QKT39 QUP37:QUP39 REL37:REL39 ROH37:ROH39 RYD37:RYD39 SHZ37:SHZ39 SRV37:SRV39 TBR37:TBR39 TLN37:TLN39 TVJ37:TVJ39 UFF37:UFF39 UPB37:UPB39 UYX37:UYX39 VIT37:VIT39 VSP37:VSP39 WCL37:WCL39 WMH37:WMH39 WWD37:WWD39 V65573:V65575 JR65573:JR65575 TN65573:TN65575 ADJ65573:ADJ65575 ANF65573:ANF65575 AXB65573:AXB65575 BGX65573:BGX65575 BQT65573:BQT65575 CAP65573:CAP65575 CKL65573:CKL65575 CUH65573:CUH65575 DED65573:DED65575 DNZ65573:DNZ65575 DXV65573:DXV65575 EHR65573:EHR65575 ERN65573:ERN65575 FBJ65573:FBJ65575 FLF65573:FLF65575 FVB65573:FVB65575 GEX65573:GEX65575 GOT65573:GOT65575 GYP65573:GYP65575 HIL65573:HIL65575 HSH65573:HSH65575 ICD65573:ICD65575 ILZ65573:ILZ65575 IVV65573:IVV65575 JFR65573:JFR65575 JPN65573:JPN65575 JZJ65573:JZJ65575 KJF65573:KJF65575 KTB65573:KTB65575 LCX65573:LCX65575 LMT65573:LMT65575 LWP65573:LWP65575 MGL65573:MGL65575 MQH65573:MQH65575 NAD65573:NAD65575 NJZ65573:NJZ65575 NTV65573:NTV65575 ODR65573:ODR65575 ONN65573:ONN65575 OXJ65573:OXJ65575 PHF65573:PHF65575 PRB65573:PRB65575 QAX65573:QAX65575 QKT65573:QKT65575 QUP65573:QUP65575 REL65573:REL65575 ROH65573:ROH65575 RYD65573:RYD65575 SHZ65573:SHZ65575 SRV65573:SRV65575 TBR65573:TBR65575 TLN65573:TLN65575 TVJ65573:TVJ65575 UFF65573:UFF65575 UPB65573:UPB65575 UYX65573:UYX65575 VIT65573:VIT65575 VSP65573:VSP65575 WCL65573:WCL65575 WMH65573:WMH65575 WWD65573:WWD65575 V131109:V131111 JR131109:JR131111 TN131109:TN131111 ADJ131109:ADJ131111 ANF131109:ANF131111 AXB131109:AXB131111 BGX131109:BGX131111 BQT131109:BQT131111 CAP131109:CAP131111 CKL131109:CKL131111 CUH131109:CUH131111 DED131109:DED131111 DNZ131109:DNZ131111 DXV131109:DXV131111 EHR131109:EHR131111 ERN131109:ERN131111 FBJ131109:FBJ131111 FLF131109:FLF131111 FVB131109:FVB131111 GEX131109:GEX131111 GOT131109:GOT131111 GYP131109:GYP131111 HIL131109:HIL131111 HSH131109:HSH131111 ICD131109:ICD131111 ILZ131109:ILZ131111 IVV131109:IVV131111 JFR131109:JFR131111 JPN131109:JPN131111 JZJ131109:JZJ131111 KJF131109:KJF131111 KTB131109:KTB131111 LCX131109:LCX131111 LMT131109:LMT131111 LWP131109:LWP131111 MGL131109:MGL131111 MQH131109:MQH131111 NAD131109:NAD131111 NJZ131109:NJZ131111 NTV131109:NTV131111 ODR131109:ODR131111 ONN131109:ONN131111 OXJ131109:OXJ131111 PHF131109:PHF131111 PRB131109:PRB131111 QAX131109:QAX131111 QKT131109:QKT131111 QUP131109:QUP131111 REL131109:REL131111 ROH131109:ROH131111 RYD131109:RYD131111 SHZ131109:SHZ131111 SRV131109:SRV131111 TBR131109:TBR131111 TLN131109:TLN131111 TVJ131109:TVJ131111 UFF131109:UFF131111 UPB131109:UPB131111 UYX131109:UYX131111 VIT131109:VIT131111 VSP131109:VSP131111 WCL131109:WCL131111 WMH131109:WMH131111 WWD131109:WWD131111 V196645:V196647 JR196645:JR196647 TN196645:TN196647 ADJ196645:ADJ196647 ANF196645:ANF196647 AXB196645:AXB196647 BGX196645:BGX196647 BQT196645:BQT196647 CAP196645:CAP196647 CKL196645:CKL196647 CUH196645:CUH196647 DED196645:DED196647 DNZ196645:DNZ196647 DXV196645:DXV196647 EHR196645:EHR196647 ERN196645:ERN196647 FBJ196645:FBJ196647 FLF196645:FLF196647 FVB196645:FVB196647 GEX196645:GEX196647 GOT196645:GOT196647 GYP196645:GYP196647 HIL196645:HIL196647 HSH196645:HSH196647 ICD196645:ICD196647 ILZ196645:ILZ196647 IVV196645:IVV196647 JFR196645:JFR196647 JPN196645:JPN196647 JZJ196645:JZJ196647 KJF196645:KJF196647 KTB196645:KTB196647 LCX196645:LCX196647 LMT196645:LMT196647 LWP196645:LWP196647 MGL196645:MGL196647 MQH196645:MQH196647 NAD196645:NAD196647 NJZ196645:NJZ196647 NTV196645:NTV196647 ODR196645:ODR196647 ONN196645:ONN196647 OXJ196645:OXJ196647 PHF196645:PHF196647 PRB196645:PRB196647 QAX196645:QAX196647 QKT196645:QKT196647 QUP196645:QUP196647 REL196645:REL196647 ROH196645:ROH196647 RYD196645:RYD196647 SHZ196645:SHZ196647 SRV196645:SRV196647 TBR196645:TBR196647 TLN196645:TLN196647 TVJ196645:TVJ196647 UFF196645:UFF196647 UPB196645:UPB196647 UYX196645:UYX196647 VIT196645:VIT196647 VSP196645:VSP196647 WCL196645:WCL196647 WMH196645:WMH196647 WWD196645:WWD196647 V262181:V262183 JR262181:JR262183 TN262181:TN262183 ADJ262181:ADJ262183 ANF262181:ANF262183 AXB262181:AXB262183 BGX262181:BGX262183 BQT262181:BQT262183 CAP262181:CAP262183 CKL262181:CKL262183 CUH262181:CUH262183 DED262181:DED262183 DNZ262181:DNZ262183 DXV262181:DXV262183 EHR262181:EHR262183 ERN262181:ERN262183 FBJ262181:FBJ262183 FLF262181:FLF262183 FVB262181:FVB262183 GEX262181:GEX262183 GOT262181:GOT262183 GYP262181:GYP262183 HIL262181:HIL262183 HSH262181:HSH262183 ICD262181:ICD262183 ILZ262181:ILZ262183 IVV262181:IVV262183 JFR262181:JFR262183 JPN262181:JPN262183 JZJ262181:JZJ262183 KJF262181:KJF262183 KTB262181:KTB262183 LCX262181:LCX262183 LMT262181:LMT262183 LWP262181:LWP262183 MGL262181:MGL262183 MQH262181:MQH262183 NAD262181:NAD262183 NJZ262181:NJZ262183 NTV262181:NTV262183 ODR262181:ODR262183 ONN262181:ONN262183 OXJ262181:OXJ262183 PHF262181:PHF262183 PRB262181:PRB262183 QAX262181:QAX262183 QKT262181:QKT262183 QUP262181:QUP262183 REL262181:REL262183 ROH262181:ROH262183 RYD262181:RYD262183 SHZ262181:SHZ262183 SRV262181:SRV262183 TBR262181:TBR262183 TLN262181:TLN262183 TVJ262181:TVJ262183 UFF262181:UFF262183 UPB262181:UPB262183 UYX262181:UYX262183 VIT262181:VIT262183 VSP262181:VSP262183 WCL262181:WCL262183 WMH262181:WMH262183 WWD262181:WWD262183 V327717:V327719 JR327717:JR327719 TN327717:TN327719 ADJ327717:ADJ327719 ANF327717:ANF327719 AXB327717:AXB327719 BGX327717:BGX327719 BQT327717:BQT327719 CAP327717:CAP327719 CKL327717:CKL327719 CUH327717:CUH327719 DED327717:DED327719 DNZ327717:DNZ327719 DXV327717:DXV327719 EHR327717:EHR327719 ERN327717:ERN327719 FBJ327717:FBJ327719 FLF327717:FLF327719 FVB327717:FVB327719 GEX327717:GEX327719 GOT327717:GOT327719 GYP327717:GYP327719 HIL327717:HIL327719 HSH327717:HSH327719 ICD327717:ICD327719 ILZ327717:ILZ327719 IVV327717:IVV327719 JFR327717:JFR327719 JPN327717:JPN327719 JZJ327717:JZJ327719 KJF327717:KJF327719 KTB327717:KTB327719 LCX327717:LCX327719 LMT327717:LMT327719 LWP327717:LWP327719 MGL327717:MGL327719 MQH327717:MQH327719 NAD327717:NAD327719 NJZ327717:NJZ327719 NTV327717:NTV327719 ODR327717:ODR327719 ONN327717:ONN327719 OXJ327717:OXJ327719 PHF327717:PHF327719 PRB327717:PRB327719 QAX327717:QAX327719 QKT327717:QKT327719 QUP327717:QUP327719 REL327717:REL327719 ROH327717:ROH327719 RYD327717:RYD327719 SHZ327717:SHZ327719 SRV327717:SRV327719 TBR327717:TBR327719 TLN327717:TLN327719 TVJ327717:TVJ327719 UFF327717:UFF327719 UPB327717:UPB327719 UYX327717:UYX327719 VIT327717:VIT327719 VSP327717:VSP327719 WCL327717:WCL327719 WMH327717:WMH327719 WWD327717:WWD327719 V393253:V393255 JR393253:JR393255 TN393253:TN393255 ADJ393253:ADJ393255 ANF393253:ANF393255 AXB393253:AXB393255 BGX393253:BGX393255 BQT393253:BQT393255 CAP393253:CAP393255 CKL393253:CKL393255 CUH393253:CUH393255 DED393253:DED393255 DNZ393253:DNZ393255 DXV393253:DXV393255 EHR393253:EHR393255 ERN393253:ERN393255 FBJ393253:FBJ393255 FLF393253:FLF393255 FVB393253:FVB393255 GEX393253:GEX393255 GOT393253:GOT393255 GYP393253:GYP393255 HIL393253:HIL393255 HSH393253:HSH393255 ICD393253:ICD393255 ILZ393253:ILZ393255 IVV393253:IVV393255 JFR393253:JFR393255 JPN393253:JPN393255 JZJ393253:JZJ393255 KJF393253:KJF393255 KTB393253:KTB393255 LCX393253:LCX393255 LMT393253:LMT393255 LWP393253:LWP393255 MGL393253:MGL393255 MQH393253:MQH393255 NAD393253:NAD393255 NJZ393253:NJZ393255 NTV393253:NTV393255 ODR393253:ODR393255 ONN393253:ONN393255 OXJ393253:OXJ393255 PHF393253:PHF393255 PRB393253:PRB393255 QAX393253:QAX393255 QKT393253:QKT393255 QUP393253:QUP393255 REL393253:REL393255 ROH393253:ROH393255 RYD393253:RYD393255 SHZ393253:SHZ393255 SRV393253:SRV393255 TBR393253:TBR393255 TLN393253:TLN393255 TVJ393253:TVJ393255 UFF393253:UFF393255 UPB393253:UPB393255 UYX393253:UYX393255 VIT393253:VIT393255 VSP393253:VSP393255 WCL393253:WCL393255 WMH393253:WMH393255 WWD393253:WWD393255 V458789:V458791 JR458789:JR458791 TN458789:TN458791 ADJ458789:ADJ458791 ANF458789:ANF458791 AXB458789:AXB458791 BGX458789:BGX458791 BQT458789:BQT458791 CAP458789:CAP458791 CKL458789:CKL458791 CUH458789:CUH458791 DED458789:DED458791 DNZ458789:DNZ458791 DXV458789:DXV458791 EHR458789:EHR458791 ERN458789:ERN458791 FBJ458789:FBJ458791 FLF458789:FLF458791 FVB458789:FVB458791 GEX458789:GEX458791 GOT458789:GOT458791 GYP458789:GYP458791 HIL458789:HIL458791 HSH458789:HSH458791 ICD458789:ICD458791 ILZ458789:ILZ458791 IVV458789:IVV458791 JFR458789:JFR458791 JPN458789:JPN458791 JZJ458789:JZJ458791 KJF458789:KJF458791 KTB458789:KTB458791 LCX458789:LCX458791 LMT458789:LMT458791 LWP458789:LWP458791 MGL458789:MGL458791 MQH458789:MQH458791 NAD458789:NAD458791 NJZ458789:NJZ458791 NTV458789:NTV458791 ODR458789:ODR458791 ONN458789:ONN458791 OXJ458789:OXJ458791 PHF458789:PHF458791 PRB458789:PRB458791 QAX458789:QAX458791 QKT458789:QKT458791 QUP458789:QUP458791 REL458789:REL458791 ROH458789:ROH458791 RYD458789:RYD458791 SHZ458789:SHZ458791 SRV458789:SRV458791 TBR458789:TBR458791 TLN458789:TLN458791 TVJ458789:TVJ458791 UFF458789:UFF458791 UPB458789:UPB458791 UYX458789:UYX458791 VIT458789:VIT458791 VSP458789:VSP458791 WCL458789:WCL458791 WMH458789:WMH458791 WWD458789:WWD458791 V524325:V524327 JR524325:JR524327 TN524325:TN524327 ADJ524325:ADJ524327 ANF524325:ANF524327 AXB524325:AXB524327 BGX524325:BGX524327 BQT524325:BQT524327 CAP524325:CAP524327 CKL524325:CKL524327 CUH524325:CUH524327 DED524325:DED524327 DNZ524325:DNZ524327 DXV524325:DXV524327 EHR524325:EHR524327 ERN524325:ERN524327 FBJ524325:FBJ524327 FLF524325:FLF524327 FVB524325:FVB524327 GEX524325:GEX524327 GOT524325:GOT524327 GYP524325:GYP524327 HIL524325:HIL524327 HSH524325:HSH524327 ICD524325:ICD524327 ILZ524325:ILZ524327 IVV524325:IVV524327 JFR524325:JFR524327 JPN524325:JPN524327 JZJ524325:JZJ524327 KJF524325:KJF524327 KTB524325:KTB524327 LCX524325:LCX524327 LMT524325:LMT524327 LWP524325:LWP524327 MGL524325:MGL524327 MQH524325:MQH524327 NAD524325:NAD524327 NJZ524325:NJZ524327 NTV524325:NTV524327 ODR524325:ODR524327 ONN524325:ONN524327 OXJ524325:OXJ524327 PHF524325:PHF524327 PRB524325:PRB524327 QAX524325:QAX524327 QKT524325:QKT524327 QUP524325:QUP524327 REL524325:REL524327 ROH524325:ROH524327 RYD524325:RYD524327 SHZ524325:SHZ524327 SRV524325:SRV524327 TBR524325:TBR524327 TLN524325:TLN524327 TVJ524325:TVJ524327 UFF524325:UFF524327 UPB524325:UPB524327 UYX524325:UYX524327 VIT524325:VIT524327 VSP524325:VSP524327 WCL524325:WCL524327 WMH524325:WMH524327 WWD524325:WWD524327 V589861:V589863 JR589861:JR589863 TN589861:TN589863 ADJ589861:ADJ589863 ANF589861:ANF589863 AXB589861:AXB589863 BGX589861:BGX589863 BQT589861:BQT589863 CAP589861:CAP589863 CKL589861:CKL589863 CUH589861:CUH589863 DED589861:DED589863 DNZ589861:DNZ589863 DXV589861:DXV589863 EHR589861:EHR589863 ERN589861:ERN589863 FBJ589861:FBJ589863 FLF589861:FLF589863 FVB589861:FVB589863 GEX589861:GEX589863 GOT589861:GOT589863 GYP589861:GYP589863 HIL589861:HIL589863 HSH589861:HSH589863 ICD589861:ICD589863 ILZ589861:ILZ589863 IVV589861:IVV589863 JFR589861:JFR589863 JPN589861:JPN589863 JZJ589861:JZJ589863 KJF589861:KJF589863 KTB589861:KTB589863 LCX589861:LCX589863 LMT589861:LMT589863 LWP589861:LWP589863 MGL589861:MGL589863 MQH589861:MQH589863 NAD589861:NAD589863 NJZ589861:NJZ589863 NTV589861:NTV589863 ODR589861:ODR589863 ONN589861:ONN589863 OXJ589861:OXJ589863 PHF589861:PHF589863 PRB589861:PRB589863 QAX589861:QAX589863 QKT589861:QKT589863 QUP589861:QUP589863 REL589861:REL589863 ROH589861:ROH589863 RYD589861:RYD589863 SHZ589861:SHZ589863 SRV589861:SRV589863 TBR589861:TBR589863 TLN589861:TLN589863 TVJ589861:TVJ589863 UFF589861:UFF589863 UPB589861:UPB589863 UYX589861:UYX589863 VIT589861:VIT589863 VSP589861:VSP589863 WCL589861:WCL589863 WMH589861:WMH589863 WWD589861:WWD589863 V655397:V655399 JR655397:JR655399 TN655397:TN655399 ADJ655397:ADJ655399 ANF655397:ANF655399 AXB655397:AXB655399 BGX655397:BGX655399 BQT655397:BQT655399 CAP655397:CAP655399 CKL655397:CKL655399 CUH655397:CUH655399 DED655397:DED655399 DNZ655397:DNZ655399 DXV655397:DXV655399 EHR655397:EHR655399 ERN655397:ERN655399 FBJ655397:FBJ655399 FLF655397:FLF655399 FVB655397:FVB655399 GEX655397:GEX655399 GOT655397:GOT655399 GYP655397:GYP655399 HIL655397:HIL655399 HSH655397:HSH655399 ICD655397:ICD655399 ILZ655397:ILZ655399 IVV655397:IVV655399 JFR655397:JFR655399 JPN655397:JPN655399 JZJ655397:JZJ655399 KJF655397:KJF655399 KTB655397:KTB655399 LCX655397:LCX655399 LMT655397:LMT655399 LWP655397:LWP655399 MGL655397:MGL655399 MQH655397:MQH655399 NAD655397:NAD655399 NJZ655397:NJZ655399 NTV655397:NTV655399 ODR655397:ODR655399 ONN655397:ONN655399 OXJ655397:OXJ655399 PHF655397:PHF655399 PRB655397:PRB655399 QAX655397:QAX655399 QKT655397:QKT655399 QUP655397:QUP655399 REL655397:REL655399 ROH655397:ROH655399 RYD655397:RYD655399 SHZ655397:SHZ655399 SRV655397:SRV655399 TBR655397:TBR655399 TLN655397:TLN655399 TVJ655397:TVJ655399 UFF655397:UFF655399 UPB655397:UPB655399 UYX655397:UYX655399 VIT655397:VIT655399 VSP655397:VSP655399 WCL655397:WCL655399 WMH655397:WMH655399 WWD655397:WWD655399 V720933:V720935 JR720933:JR720935 TN720933:TN720935 ADJ720933:ADJ720935 ANF720933:ANF720935 AXB720933:AXB720935 BGX720933:BGX720935 BQT720933:BQT720935 CAP720933:CAP720935 CKL720933:CKL720935 CUH720933:CUH720935 DED720933:DED720935 DNZ720933:DNZ720935 DXV720933:DXV720935 EHR720933:EHR720935 ERN720933:ERN720935 FBJ720933:FBJ720935 FLF720933:FLF720935 FVB720933:FVB720935 GEX720933:GEX720935 GOT720933:GOT720935 GYP720933:GYP720935 HIL720933:HIL720935 HSH720933:HSH720935 ICD720933:ICD720935 ILZ720933:ILZ720935 IVV720933:IVV720935 JFR720933:JFR720935 JPN720933:JPN720935 JZJ720933:JZJ720935 KJF720933:KJF720935 KTB720933:KTB720935 LCX720933:LCX720935 LMT720933:LMT720935 LWP720933:LWP720935 MGL720933:MGL720935 MQH720933:MQH720935 NAD720933:NAD720935 NJZ720933:NJZ720935 NTV720933:NTV720935 ODR720933:ODR720935 ONN720933:ONN720935 OXJ720933:OXJ720935 PHF720933:PHF720935 PRB720933:PRB720935 QAX720933:QAX720935 QKT720933:QKT720935 QUP720933:QUP720935 REL720933:REL720935 ROH720933:ROH720935 RYD720933:RYD720935 SHZ720933:SHZ720935 SRV720933:SRV720935 TBR720933:TBR720935 TLN720933:TLN720935 TVJ720933:TVJ720935 UFF720933:UFF720935 UPB720933:UPB720935 UYX720933:UYX720935 VIT720933:VIT720935 VSP720933:VSP720935 WCL720933:WCL720935 WMH720933:WMH720935 WWD720933:WWD720935 V786469:V786471 JR786469:JR786471 TN786469:TN786471 ADJ786469:ADJ786471 ANF786469:ANF786471 AXB786469:AXB786471 BGX786469:BGX786471 BQT786469:BQT786471 CAP786469:CAP786471 CKL786469:CKL786471 CUH786469:CUH786471 DED786469:DED786471 DNZ786469:DNZ786471 DXV786469:DXV786471 EHR786469:EHR786471 ERN786469:ERN786471 FBJ786469:FBJ786471 FLF786469:FLF786471 FVB786469:FVB786471 GEX786469:GEX786471 GOT786469:GOT786471 GYP786469:GYP786471 HIL786469:HIL786471 HSH786469:HSH786471 ICD786469:ICD786471 ILZ786469:ILZ786471 IVV786469:IVV786471 JFR786469:JFR786471 JPN786469:JPN786471 JZJ786469:JZJ786471 KJF786469:KJF786471 KTB786469:KTB786471 LCX786469:LCX786471 LMT786469:LMT786471 LWP786469:LWP786471 MGL786469:MGL786471 MQH786469:MQH786471 NAD786469:NAD786471 NJZ786469:NJZ786471 NTV786469:NTV786471 ODR786469:ODR786471 ONN786469:ONN786471 OXJ786469:OXJ786471 PHF786469:PHF786471 PRB786469:PRB786471 QAX786469:QAX786471 QKT786469:QKT786471 QUP786469:QUP786471 REL786469:REL786471 ROH786469:ROH786471 RYD786469:RYD786471 SHZ786469:SHZ786471 SRV786469:SRV786471 TBR786469:TBR786471 TLN786469:TLN786471 TVJ786469:TVJ786471 UFF786469:UFF786471 UPB786469:UPB786471 UYX786469:UYX786471 VIT786469:VIT786471 VSP786469:VSP786471 WCL786469:WCL786471 WMH786469:WMH786471 WWD786469:WWD786471 V852005:V852007 JR852005:JR852007 TN852005:TN852007 ADJ852005:ADJ852007 ANF852005:ANF852007 AXB852005:AXB852007 BGX852005:BGX852007 BQT852005:BQT852007 CAP852005:CAP852007 CKL852005:CKL852007 CUH852005:CUH852007 DED852005:DED852007 DNZ852005:DNZ852007 DXV852005:DXV852007 EHR852005:EHR852007 ERN852005:ERN852007 FBJ852005:FBJ852007 FLF852005:FLF852007 FVB852005:FVB852007 GEX852005:GEX852007 GOT852005:GOT852007 GYP852005:GYP852007 HIL852005:HIL852007 HSH852005:HSH852007 ICD852005:ICD852007 ILZ852005:ILZ852007 IVV852005:IVV852007 JFR852005:JFR852007 JPN852005:JPN852007 JZJ852005:JZJ852007 KJF852005:KJF852007 KTB852005:KTB852007 LCX852005:LCX852007 LMT852005:LMT852007 LWP852005:LWP852007 MGL852005:MGL852007 MQH852005:MQH852007 NAD852005:NAD852007 NJZ852005:NJZ852007 NTV852005:NTV852007 ODR852005:ODR852007 ONN852005:ONN852007 OXJ852005:OXJ852007 PHF852005:PHF852007 PRB852005:PRB852007 QAX852005:QAX852007 QKT852005:QKT852007 QUP852005:QUP852007 REL852005:REL852007 ROH852005:ROH852007 RYD852005:RYD852007 SHZ852005:SHZ852007 SRV852005:SRV852007 TBR852005:TBR852007 TLN852005:TLN852007 TVJ852005:TVJ852007 UFF852005:UFF852007 UPB852005:UPB852007 UYX852005:UYX852007 VIT852005:VIT852007 VSP852005:VSP852007 WCL852005:WCL852007 WMH852005:WMH852007 WWD852005:WWD852007 V917541:V917543 JR917541:JR917543 TN917541:TN917543 ADJ917541:ADJ917543 ANF917541:ANF917543 AXB917541:AXB917543 BGX917541:BGX917543 BQT917541:BQT917543 CAP917541:CAP917543 CKL917541:CKL917543 CUH917541:CUH917543 DED917541:DED917543 DNZ917541:DNZ917543 DXV917541:DXV917543 EHR917541:EHR917543 ERN917541:ERN917543 FBJ917541:FBJ917543 FLF917541:FLF917543 FVB917541:FVB917543 GEX917541:GEX917543 GOT917541:GOT917543 GYP917541:GYP917543 HIL917541:HIL917543 HSH917541:HSH917543 ICD917541:ICD917543 ILZ917541:ILZ917543 IVV917541:IVV917543 JFR917541:JFR917543 JPN917541:JPN917543 JZJ917541:JZJ917543 KJF917541:KJF917543 KTB917541:KTB917543 LCX917541:LCX917543 LMT917541:LMT917543 LWP917541:LWP917543 MGL917541:MGL917543 MQH917541:MQH917543 NAD917541:NAD917543 NJZ917541:NJZ917543 NTV917541:NTV917543 ODR917541:ODR917543 ONN917541:ONN917543 OXJ917541:OXJ917543 PHF917541:PHF917543 PRB917541:PRB917543 QAX917541:QAX917543 QKT917541:QKT917543 QUP917541:QUP917543 REL917541:REL917543 ROH917541:ROH917543 RYD917541:RYD917543 SHZ917541:SHZ917543 SRV917541:SRV917543 TBR917541:TBR917543 TLN917541:TLN917543 TVJ917541:TVJ917543 UFF917541:UFF917543 UPB917541:UPB917543 UYX917541:UYX917543 VIT917541:VIT917543 VSP917541:VSP917543 WCL917541:WCL917543 WMH917541:WMH917543 WWD917541:WWD917543 V983077:V983079 JR983077:JR983079 TN983077:TN983079 ADJ983077:ADJ983079 ANF983077:ANF983079 AXB983077:AXB983079 BGX983077:BGX983079 BQT983077:BQT983079 CAP983077:CAP983079 CKL983077:CKL983079 CUH983077:CUH983079 DED983077:DED983079 DNZ983077:DNZ983079 DXV983077:DXV983079 EHR983077:EHR983079 ERN983077:ERN983079 FBJ983077:FBJ983079 FLF983077:FLF983079 FVB983077:FVB983079 GEX983077:GEX983079 GOT983077:GOT983079 GYP983077:GYP983079 HIL983077:HIL983079 HSH983077:HSH983079 ICD983077:ICD983079 ILZ983077:ILZ983079 IVV983077:IVV983079 JFR983077:JFR983079 JPN983077:JPN983079 JZJ983077:JZJ983079 KJF983077:KJF983079 KTB983077:KTB983079 LCX983077:LCX983079 LMT983077:LMT983079 LWP983077:LWP983079 MGL983077:MGL983079 MQH983077:MQH983079 NAD983077:NAD983079 NJZ983077:NJZ983079 NTV983077:NTV983079 ODR983077:ODR983079 ONN983077:ONN983079 OXJ983077:OXJ983079 PHF983077:PHF983079 PRB983077:PRB983079 QAX983077:QAX983079 QKT983077:QKT983079 QUP983077:QUP983079 REL983077:REL983079 ROH983077:ROH983079 RYD983077:RYD983079 SHZ983077:SHZ983079 SRV983077:SRV983079 TBR983077:TBR983079 TLN983077:TLN983079 TVJ983077:TVJ983079 UFF983077:UFF983079 UPB983077:UPB983079 UYX983077:UYX983079 VIT983077:VIT983079 VSP983077:VSP983079 WCL983077:WCL983079 WMH983077:WMH983079 WWD983077:WWD983079 X37:X39 JT37:JT39 TP37:TP39 ADL37:ADL39 ANH37:ANH39 AXD37:AXD39 BGZ37:BGZ39 BQV37:BQV39 CAR37:CAR39 CKN37:CKN39 CUJ37:CUJ39 DEF37:DEF39 DOB37:DOB39 DXX37:DXX39 EHT37:EHT39 ERP37:ERP39 FBL37:FBL39 FLH37:FLH39 FVD37:FVD39 GEZ37:GEZ39 GOV37:GOV39 GYR37:GYR39 HIN37:HIN39 HSJ37:HSJ39 ICF37:ICF39 IMB37:IMB39 IVX37:IVX39 JFT37:JFT39 JPP37:JPP39 JZL37:JZL39 KJH37:KJH39 KTD37:KTD39 LCZ37:LCZ39 LMV37:LMV39 LWR37:LWR39 MGN37:MGN39 MQJ37:MQJ39 NAF37:NAF39 NKB37:NKB39 NTX37:NTX39 ODT37:ODT39 ONP37:ONP39 OXL37:OXL39 PHH37:PHH39 PRD37:PRD39 QAZ37:QAZ39 QKV37:QKV39 QUR37:QUR39 REN37:REN39 ROJ37:ROJ39 RYF37:RYF39 SIB37:SIB39 SRX37:SRX39 TBT37:TBT39 TLP37:TLP39 TVL37:TVL39 UFH37:UFH39 UPD37:UPD39 UYZ37:UYZ39 VIV37:VIV39 VSR37:VSR39 WCN37:WCN39 WMJ37:WMJ39 WWF37:WWF39 X65573:X65575 JT65573:JT65575 TP65573:TP65575 ADL65573:ADL65575 ANH65573:ANH65575 AXD65573:AXD65575 BGZ65573:BGZ65575 BQV65573:BQV65575 CAR65573:CAR65575 CKN65573:CKN65575 CUJ65573:CUJ65575 DEF65573:DEF65575 DOB65573:DOB65575 DXX65573:DXX65575 EHT65573:EHT65575 ERP65573:ERP65575 FBL65573:FBL65575 FLH65573:FLH65575 FVD65573:FVD65575 GEZ65573:GEZ65575 GOV65573:GOV65575 GYR65573:GYR65575 HIN65573:HIN65575 HSJ65573:HSJ65575 ICF65573:ICF65575 IMB65573:IMB65575 IVX65573:IVX65575 JFT65573:JFT65575 JPP65573:JPP65575 JZL65573:JZL65575 KJH65573:KJH65575 KTD65573:KTD65575 LCZ65573:LCZ65575 LMV65573:LMV65575 LWR65573:LWR65575 MGN65573:MGN65575 MQJ65573:MQJ65575 NAF65573:NAF65575 NKB65573:NKB65575 NTX65573:NTX65575 ODT65573:ODT65575 ONP65573:ONP65575 OXL65573:OXL65575 PHH65573:PHH65575 PRD65573:PRD65575 QAZ65573:QAZ65575 QKV65573:QKV65575 QUR65573:QUR65575 REN65573:REN65575 ROJ65573:ROJ65575 RYF65573:RYF65575 SIB65573:SIB65575 SRX65573:SRX65575 TBT65573:TBT65575 TLP65573:TLP65575 TVL65573:TVL65575 UFH65573:UFH65575 UPD65573:UPD65575 UYZ65573:UYZ65575 VIV65573:VIV65575 VSR65573:VSR65575 WCN65573:WCN65575 WMJ65573:WMJ65575 WWF65573:WWF65575 X131109:X131111 JT131109:JT131111 TP131109:TP131111 ADL131109:ADL131111 ANH131109:ANH131111 AXD131109:AXD131111 BGZ131109:BGZ131111 BQV131109:BQV131111 CAR131109:CAR131111 CKN131109:CKN131111 CUJ131109:CUJ131111 DEF131109:DEF131111 DOB131109:DOB131111 DXX131109:DXX131111 EHT131109:EHT131111 ERP131109:ERP131111 FBL131109:FBL131111 FLH131109:FLH131111 FVD131109:FVD131111 GEZ131109:GEZ131111 GOV131109:GOV131111 GYR131109:GYR131111 HIN131109:HIN131111 HSJ131109:HSJ131111 ICF131109:ICF131111 IMB131109:IMB131111 IVX131109:IVX131111 JFT131109:JFT131111 JPP131109:JPP131111 JZL131109:JZL131111 KJH131109:KJH131111 KTD131109:KTD131111 LCZ131109:LCZ131111 LMV131109:LMV131111 LWR131109:LWR131111 MGN131109:MGN131111 MQJ131109:MQJ131111 NAF131109:NAF131111 NKB131109:NKB131111 NTX131109:NTX131111 ODT131109:ODT131111 ONP131109:ONP131111 OXL131109:OXL131111 PHH131109:PHH131111 PRD131109:PRD131111 QAZ131109:QAZ131111 QKV131109:QKV131111 QUR131109:QUR131111 REN131109:REN131111 ROJ131109:ROJ131111 RYF131109:RYF131111 SIB131109:SIB131111 SRX131109:SRX131111 TBT131109:TBT131111 TLP131109:TLP131111 TVL131109:TVL131111 UFH131109:UFH131111 UPD131109:UPD131111 UYZ131109:UYZ131111 VIV131109:VIV131111 VSR131109:VSR131111 WCN131109:WCN131111 WMJ131109:WMJ131111 WWF131109:WWF131111 X196645:X196647 JT196645:JT196647 TP196645:TP196647 ADL196645:ADL196647 ANH196645:ANH196647 AXD196645:AXD196647 BGZ196645:BGZ196647 BQV196645:BQV196647 CAR196645:CAR196647 CKN196645:CKN196647 CUJ196645:CUJ196647 DEF196645:DEF196647 DOB196645:DOB196647 DXX196645:DXX196647 EHT196645:EHT196647 ERP196645:ERP196647 FBL196645:FBL196647 FLH196645:FLH196647 FVD196645:FVD196647 GEZ196645:GEZ196647 GOV196645:GOV196647 GYR196645:GYR196647 HIN196645:HIN196647 HSJ196645:HSJ196647 ICF196645:ICF196647 IMB196645:IMB196647 IVX196645:IVX196647 JFT196645:JFT196647 JPP196645:JPP196647 JZL196645:JZL196647 KJH196645:KJH196647 KTD196645:KTD196647 LCZ196645:LCZ196647 LMV196645:LMV196647 LWR196645:LWR196647 MGN196645:MGN196647 MQJ196645:MQJ196647 NAF196645:NAF196647 NKB196645:NKB196647 NTX196645:NTX196647 ODT196645:ODT196647 ONP196645:ONP196647 OXL196645:OXL196647 PHH196645:PHH196647 PRD196645:PRD196647 QAZ196645:QAZ196647 QKV196645:QKV196647 QUR196645:QUR196647 REN196645:REN196647 ROJ196645:ROJ196647 RYF196645:RYF196647 SIB196645:SIB196647 SRX196645:SRX196647 TBT196645:TBT196647 TLP196645:TLP196647 TVL196645:TVL196647 UFH196645:UFH196647 UPD196645:UPD196647 UYZ196645:UYZ196647 VIV196645:VIV196647 VSR196645:VSR196647 WCN196645:WCN196647 WMJ196645:WMJ196647 WWF196645:WWF196647 X262181:X262183 JT262181:JT262183 TP262181:TP262183 ADL262181:ADL262183 ANH262181:ANH262183 AXD262181:AXD262183 BGZ262181:BGZ262183 BQV262181:BQV262183 CAR262181:CAR262183 CKN262181:CKN262183 CUJ262181:CUJ262183 DEF262181:DEF262183 DOB262181:DOB262183 DXX262181:DXX262183 EHT262181:EHT262183 ERP262181:ERP262183 FBL262181:FBL262183 FLH262181:FLH262183 FVD262181:FVD262183 GEZ262181:GEZ262183 GOV262181:GOV262183 GYR262181:GYR262183 HIN262181:HIN262183 HSJ262181:HSJ262183 ICF262181:ICF262183 IMB262181:IMB262183 IVX262181:IVX262183 JFT262181:JFT262183 JPP262181:JPP262183 JZL262181:JZL262183 KJH262181:KJH262183 KTD262181:KTD262183 LCZ262181:LCZ262183 LMV262181:LMV262183 LWR262181:LWR262183 MGN262181:MGN262183 MQJ262181:MQJ262183 NAF262181:NAF262183 NKB262181:NKB262183 NTX262181:NTX262183 ODT262181:ODT262183 ONP262181:ONP262183 OXL262181:OXL262183 PHH262181:PHH262183 PRD262181:PRD262183 QAZ262181:QAZ262183 QKV262181:QKV262183 QUR262181:QUR262183 REN262181:REN262183 ROJ262181:ROJ262183 RYF262181:RYF262183 SIB262181:SIB262183 SRX262181:SRX262183 TBT262181:TBT262183 TLP262181:TLP262183 TVL262181:TVL262183 UFH262181:UFH262183 UPD262181:UPD262183 UYZ262181:UYZ262183 VIV262181:VIV262183 VSR262181:VSR262183 WCN262181:WCN262183 WMJ262181:WMJ262183 WWF262181:WWF262183 X327717:X327719 JT327717:JT327719 TP327717:TP327719 ADL327717:ADL327719 ANH327717:ANH327719 AXD327717:AXD327719 BGZ327717:BGZ327719 BQV327717:BQV327719 CAR327717:CAR327719 CKN327717:CKN327719 CUJ327717:CUJ327719 DEF327717:DEF327719 DOB327717:DOB327719 DXX327717:DXX327719 EHT327717:EHT327719 ERP327717:ERP327719 FBL327717:FBL327719 FLH327717:FLH327719 FVD327717:FVD327719 GEZ327717:GEZ327719 GOV327717:GOV327719 GYR327717:GYR327719 HIN327717:HIN327719 HSJ327717:HSJ327719 ICF327717:ICF327719 IMB327717:IMB327719 IVX327717:IVX327719 JFT327717:JFT327719 JPP327717:JPP327719 JZL327717:JZL327719 KJH327717:KJH327719 KTD327717:KTD327719 LCZ327717:LCZ327719 LMV327717:LMV327719 LWR327717:LWR327719 MGN327717:MGN327719 MQJ327717:MQJ327719 NAF327717:NAF327719 NKB327717:NKB327719 NTX327717:NTX327719 ODT327717:ODT327719 ONP327717:ONP327719 OXL327717:OXL327719 PHH327717:PHH327719 PRD327717:PRD327719 QAZ327717:QAZ327719 QKV327717:QKV327719 QUR327717:QUR327719 REN327717:REN327719 ROJ327717:ROJ327719 RYF327717:RYF327719 SIB327717:SIB327719 SRX327717:SRX327719 TBT327717:TBT327719 TLP327717:TLP327719 TVL327717:TVL327719 UFH327717:UFH327719 UPD327717:UPD327719 UYZ327717:UYZ327719 VIV327717:VIV327719 VSR327717:VSR327719 WCN327717:WCN327719 WMJ327717:WMJ327719 WWF327717:WWF327719 X393253:X393255 JT393253:JT393255 TP393253:TP393255 ADL393253:ADL393255 ANH393253:ANH393255 AXD393253:AXD393255 BGZ393253:BGZ393255 BQV393253:BQV393255 CAR393253:CAR393255 CKN393253:CKN393255 CUJ393253:CUJ393255 DEF393253:DEF393255 DOB393253:DOB393255 DXX393253:DXX393255 EHT393253:EHT393255 ERP393253:ERP393255 FBL393253:FBL393255 FLH393253:FLH393255 FVD393253:FVD393255 GEZ393253:GEZ393255 GOV393253:GOV393255 GYR393253:GYR393255 HIN393253:HIN393255 HSJ393253:HSJ393255 ICF393253:ICF393255 IMB393253:IMB393255 IVX393253:IVX393255 JFT393253:JFT393255 JPP393253:JPP393255 JZL393253:JZL393255 KJH393253:KJH393255 KTD393253:KTD393255 LCZ393253:LCZ393255 LMV393253:LMV393255 LWR393253:LWR393255 MGN393253:MGN393255 MQJ393253:MQJ393255 NAF393253:NAF393255 NKB393253:NKB393255 NTX393253:NTX393255 ODT393253:ODT393255 ONP393253:ONP393255 OXL393253:OXL393255 PHH393253:PHH393255 PRD393253:PRD393255 QAZ393253:QAZ393255 QKV393253:QKV393255 QUR393253:QUR393255 REN393253:REN393255 ROJ393253:ROJ393255 RYF393253:RYF393255 SIB393253:SIB393255 SRX393253:SRX393255 TBT393253:TBT393255 TLP393253:TLP393255 TVL393253:TVL393255 UFH393253:UFH393255 UPD393253:UPD393255 UYZ393253:UYZ393255 VIV393253:VIV393255 VSR393253:VSR393255 WCN393253:WCN393255 WMJ393253:WMJ393255 WWF393253:WWF393255 X458789:X458791 JT458789:JT458791 TP458789:TP458791 ADL458789:ADL458791 ANH458789:ANH458791 AXD458789:AXD458791 BGZ458789:BGZ458791 BQV458789:BQV458791 CAR458789:CAR458791 CKN458789:CKN458791 CUJ458789:CUJ458791 DEF458789:DEF458791 DOB458789:DOB458791 DXX458789:DXX458791 EHT458789:EHT458791 ERP458789:ERP458791 FBL458789:FBL458791 FLH458789:FLH458791 FVD458789:FVD458791 GEZ458789:GEZ458791 GOV458789:GOV458791 GYR458789:GYR458791 HIN458789:HIN458791 HSJ458789:HSJ458791 ICF458789:ICF458791 IMB458789:IMB458791 IVX458789:IVX458791 JFT458789:JFT458791 JPP458789:JPP458791 JZL458789:JZL458791 KJH458789:KJH458791 KTD458789:KTD458791 LCZ458789:LCZ458791 LMV458789:LMV458791 LWR458789:LWR458791 MGN458789:MGN458791 MQJ458789:MQJ458791 NAF458789:NAF458791 NKB458789:NKB458791 NTX458789:NTX458791 ODT458789:ODT458791 ONP458789:ONP458791 OXL458789:OXL458791 PHH458789:PHH458791 PRD458789:PRD458791 QAZ458789:QAZ458791 QKV458789:QKV458791 QUR458789:QUR458791 REN458789:REN458791 ROJ458789:ROJ458791 RYF458789:RYF458791 SIB458789:SIB458791 SRX458789:SRX458791 TBT458789:TBT458791 TLP458789:TLP458791 TVL458789:TVL458791 UFH458789:UFH458791 UPD458789:UPD458791 UYZ458789:UYZ458791 VIV458789:VIV458791 VSR458789:VSR458791 WCN458789:WCN458791 WMJ458789:WMJ458791 WWF458789:WWF458791 X524325:X524327 JT524325:JT524327 TP524325:TP524327 ADL524325:ADL524327 ANH524325:ANH524327 AXD524325:AXD524327 BGZ524325:BGZ524327 BQV524325:BQV524327 CAR524325:CAR524327 CKN524325:CKN524327 CUJ524325:CUJ524327 DEF524325:DEF524327 DOB524325:DOB524327 DXX524325:DXX524327 EHT524325:EHT524327 ERP524325:ERP524327 FBL524325:FBL524327 FLH524325:FLH524327 FVD524325:FVD524327 GEZ524325:GEZ524327 GOV524325:GOV524327 GYR524325:GYR524327 HIN524325:HIN524327 HSJ524325:HSJ524327 ICF524325:ICF524327 IMB524325:IMB524327 IVX524325:IVX524327 JFT524325:JFT524327 JPP524325:JPP524327 JZL524325:JZL524327 KJH524325:KJH524327 KTD524325:KTD524327 LCZ524325:LCZ524327 LMV524325:LMV524327 LWR524325:LWR524327 MGN524325:MGN524327 MQJ524325:MQJ524327 NAF524325:NAF524327 NKB524325:NKB524327 NTX524325:NTX524327 ODT524325:ODT524327 ONP524325:ONP524327 OXL524325:OXL524327 PHH524325:PHH524327 PRD524325:PRD524327 QAZ524325:QAZ524327 QKV524325:QKV524327 QUR524325:QUR524327 REN524325:REN524327 ROJ524325:ROJ524327 RYF524325:RYF524327 SIB524325:SIB524327 SRX524325:SRX524327 TBT524325:TBT524327 TLP524325:TLP524327 TVL524325:TVL524327 UFH524325:UFH524327 UPD524325:UPD524327 UYZ524325:UYZ524327 VIV524325:VIV524327 VSR524325:VSR524327 WCN524325:WCN524327 WMJ524325:WMJ524327 WWF524325:WWF524327 X589861:X589863 JT589861:JT589863 TP589861:TP589863 ADL589861:ADL589863 ANH589861:ANH589863 AXD589861:AXD589863 BGZ589861:BGZ589863 BQV589861:BQV589863 CAR589861:CAR589863 CKN589861:CKN589863 CUJ589861:CUJ589863 DEF589861:DEF589863 DOB589861:DOB589863 DXX589861:DXX589863 EHT589861:EHT589863 ERP589861:ERP589863 FBL589861:FBL589863 FLH589861:FLH589863 FVD589861:FVD589863 GEZ589861:GEZ589863 GOV589861:GOV589863 GYR589861:GYR589863 HIN589861:HIN589863 HSJ589861:HSJ589863 ICF589861:ICF589863 IMB589861:IMB589863 IVX589861:IVX589863 JFT589861:JFT589863 JPP589861:JPP589863 JZL589861:JZL589863 KJH589861:KJH589863 KTD589861:KTD589863 LCZ589861:LCZ589863 LMV589861:LMV589863 LWR589861:LWR589863 MGN589861:MGN589863 MQJ589861:MQJ589863 NAF589861:NAF589863 NKB589861:NKB589863 NTX589861:NTX589863 ODT589861:ODT589863 ONP589861:ONP589863 OXL589861:OXL589863 PHH589861:PHH589863 PRD589861:PRD589863 QAZ589861:QAZ589863 QKV589861:QKV589863 QUR589861:QUR589863 REN589861:REN589863 ROJ589861:ROJ589863 RYF589861:RYF589863 SIB589861:SIB589863 SRX589861:SRX589863 TBT589861:TBT589863 TLP589861:TLP589863 TVL589861:TVL589863 UFH589861:UFH589863 UPD589861:UPD589863 UYZ589861:UYZ589863 VIV589861:VIV589863 VSR589861:VSR589863 WCN589861:WCN589863 WMJ589861:WMJ589863 WWF589861:WWF589863 X655397:X655399 JT655397:JT655399 TP655397:TP655399 ADL655397:ADL655399 ANH655397:ANH655399 AXD655397:AXD655399 BGZ655397:BGZ655399 BQV655397:BQV655399 CAR655397:CAR655399 CKN655397:CKN655399 CUJ655397:CUJ655399 DEF655397:DEF655399 DOB655397:DOB655399 DXX655397:DXX655399 EHT655397:EHT655399 ERP655397:ERP655399 FBL655397:FBL655399 FLH655397:FLH655399 FVD655397:FVD655399 GEZ655397:GEZ655399 GOV655397:GOV655399 GYR655397:GYR655399 HIN655397:HIN655399 HSJ655397:HSJ655399 ICF655397:ICF655399 IMB655397:IMB655399 IVX655397:IVX655399 JFT655397:JFT655399 JPP655397:JPP655399 JZL655397:JZL655399 KJH655397:KJH655399 KTD655397:KTD655399 LCZ655397:LCZ655399 LMV655397:LMV655399 LWR655397:LWR655399 MGN655397:MGN655399 MQJ655397:MQJ655399 NAF655397:NAF655399 NKB655397:NKB655399 NTX655397:NTX655399 ODT655397:ODT655399 ONP655397:ONP655399 OXL655397:OXL655399 PHH655397:PHH655399 PRD655397:PRD655399 QAZ655397:QAZ655399 QKV655397:QKV655399 QUR655397:QUR655399 REN655397:REN655399 ROJ655397:ROJ655399 RYF655397:RYF655399 SIB655397:SIB655399 SRX655397:SRX655399 TBT655397:TBT655399 TLP655397:TLP655399 TVL655397:TVL655399 UFH655397:UFH655399 UPD655397:UPD655399 UYZ655397:UYZ655399 VIV655397:VIV655399 VSR655397:VSR655399 WCN655397:WCN655399 WMJ655397:WMJ655399 WWF655397:WWF655399 X720933:X720935 JT720933:JT720935 TP720933:TP720935 ADL720933:ADL720935 ANH720933:ANH720935 AXD720933:AXD720935 BGZ720933:BGZ720935 BQV720933:BQV720935 CAR720933:CAR720935 CKN720933:CKN720935 CUJ720933:CUJ720935 DEF720933:DEF720935 DOB720933:DOB720935 DXX720933:DXX720935 EHT720933:EHT720935 ERP720933:ERP720935 FBL720933:FBL720935 FLH720933:FLH720935 FVD720933:FVD720935 GEZ720933:GEZ720935 GOV720933:GOV720935 GYR720933:GYR720935 HIN720933:HIN720935 HSJ720933:HSJ720935 ICF720933:ICF720935 IMB720933:IMB720935 IVX720933:IVX720935 JFT720933:JFT720935 JPP720933:JPP720935 JZL720933:JZL720935 KJH720933:KJH720935 KTD720933:KTD720935 LCZ720933:LCZ720935 LMV720933:LMV720935 LWR720933:LWR720935 MGN720933:MGN720935 MQJ720933:MQJ720935 NAF720933:NAF720935 NKB720933:NKB720935 NTX720933:NTX720935 ODT720933:ODT720935 ONP720933:ONP720935 OXL720933:OXL720935 PHH720933:PHH720935 PRD720933:PRD720935 QAZ720933:QAZ720935 QKV720933:QKV720935 QUR720933:QUR720935 REN720933:REN720935 ROJ720933:ROJ720935 RYF720933:RYF720935 SIB720933:SIB720935 SRX720933:SRX720935 TBT720933:TBT720935 TLP720933:TLP720935 TVL720933:TVL720935 UFH720933:UFH720935 UPD720933:UPD720935 UYZ720933:UYZ720935 VIV720933:VIV720935 VSR720933:VSR720935 WCN720933:WCN720935 WMJ720933:WMJ720935 WWF720933:WWF720935 X786469:X786471 JT786469:JT786471 TP786469:TP786471 ADL786469:ADL786471 ANH786469:ANH786471 AXD786469:AXD786471 BGZ786469:BGZ786471 BQV786469:BQV786471 CAR786469:CAR786471 CKN786469:CKN786471 CUJ786469:CUJ786471 DEF786469:DEF786471 DOB786469:DOB786471 DXX786469:DXX786471 EHT786469:EHT786471 ERP786469:ERP786471 FBL786469:FBL786471 FLH786469:FLH786471 FVD786469:FVD786471 GEZ786469:GEZ786471 GOV786469:GOV786471 GYR786469:GYR786471 HIN786469:HIN786471 HSJ786469:HSJ786471 ICF786469:ICF786471 IMB786469:IMB786471 IVX786469:IVX786471 JFT786469:JFT786471 JPP786469:JPP786471 JZL786469:JZL786471 KJH786469:KJH786471 KTD786469:KTD786471 LCZ786469:LCZ786471 LMV786469:LMV786471 LWR786469:LWR786471 MGN786469:MGN786471 MQJ786469:MQJ786471 NAF786469:NAF786471 NKB786469:NKB786471 NTX786469:NTX786471 ODT786469:ODT786471 ONP786469:ONP786471 OXL786469:OXL786471 PHH786469:PHH786471 PRD786469:PRD786471 QAZ786469:QAZ786471 QKV786469:QKV786471 QUR786469:QUR786471 REN786469:REN786471 ROJ786469:ROJ786471 RYF786469:RYF786471 SIB786469:SIB786471 SRX786469:SRX786471 TBT786469:TBT786471 TLP786469:TLP786471 TVL786469:TVL786471 UFH786469:UFH786471 UPD786469:UPD786471 UYZ786469:UYZ786471 VIV786469:VIV786471 VSR786469:VSR786471 WCN786469:WCN786471 WMJ786469:WMJ786471 WWF786469:WWF786471 X852005:X852007 JT852005:JT852007 TP852005:TP852007 ADL852005:ADL852007 ANH852005:ANH852007 AXD852005:AXD852007 BGZ852005:BGZ852007 BQV852005:BQV852007 CAR852005:CAR852007 CKN852005:CKN852007 CUJ852005:CUJ852007 DEF852005:DEF852007 DOB852005:DOB852007 DXX852005:DXX852007 EHT852005:EHT852007 ERP852005:ERP852007 FBL852005:FBL852007 FLH852005:FLH852007 FVD852005:FVD852007 GEZ852005:GEZ852007 GOV852005:GOV852007 GYR852005:GYR852007 HIN852005:HIN852007 HSJ852005:HSJ852007 ICF852005:ICF852007 IMB852005:IMB852007 IVX852005:IVX852007 JFT852005:JFT852007 JPP852005:JPP852007 JZL852005:JZL852007 KJH852005:KJH852007 KTD852005:KTD852007 LCZ852005:LCZ852007 LMV852005:LMV852007 LWR852005:LWR852007 MGN852005:MGN852007 MQJ852005:MQJ852007 NAF852005:NAF852007 NKB852005:NKB852007 NTX852005:NTX852007 ODT852005:ODT852007 ONP852005:ONP852007 OXL852005:OXL852007 PHH852005:PHH852007 PRD852005:PRD852007 QAZ852005:QAZ852007 QKV852005:QKV852007 QUR852005:QUR852007 REN852005:REN852007 ROJ852005:ROJ852007 RYF852005:RYF852007 SIB852005:SIB852007 SRX852005:SRX852007 TBT852005:TBT852007 TLP852005:TLP852007 TVL852005:TVL852007 UFH852005:UFH852007 UPD852005:UPD852007 UYZ852005:UYZ852007 VIV852005:VIV852007 VSR852005:VSR852007 WCN852005:WCN852007 WMJ852005:WMJ852007 WWF852005:WWF852007 X917541:X917543 JT917541:JT917543 TP917541:TP917543 ADL917541:ADL917543 ANH917541:ANH917543 AXD917541:AXD917543 BGZ917541:BGZ917543 BQV917541:BQV917543 CAR917541:CAR917543 CKN917541:CKN917543 CUJ917541:CUJ917543 DEF917541:DEF917543 DOB917541:DOB917543 DXX917541:DXX917543 EHT917541:EHT917543 ERP917541:ERP917543 FBL917541:FBL917543 FLH917541:FLH917543 FVD917541:FVD917543 GEZ917541:GEZ917543 GOV917541:GOV917543 GYR917541:GYR917543 HIN917541:HIN917543 HSJ917541:HSJ917543 ICF917541:ICF917543 IMB917541:IMB917543 IVX917541:IVX917543 JFT917541:JFT917543 JPP917541:JPP917543 JZL917541:JZL917543 KJH917541:KJH917543 KTD917541:KTD917543 LCZ917541:LCZ917543 LMV917541:LMV917543 LWR917541:LWR917543 MGN917541:MGN917543 MQJ917541:MQJ917543 NAF917541:NAF917543 NKB917541:NKB917543 NTX917541:NTX917543 ODT917541:ODT917543 ONP917541:ONP917543 OXL917541:OXL917543 PHH917541:PHH917543 PRD917541:PRD917543 QAZ917541:QAZ917543 QKV917541:QKV917543 QUR917541:QUR917543 REN917541:REN917543 ROJ917541:ROJ917543 RYF917541:RYF917543 SIB917541:SIB917543 SRX917541:SRX917543 TBT917541:TBT917543 TLP917541:TLP917543 TVL917541:TVL917543 UFH917541:UFH917543 UPD917541:UPD917543 UYZ917541:UYZ917543 VIV917541:VIV917543 VSR917541:VSR917543 WCN917541:WCN917543 WMJ917541:WMJ917543 WWF917541:WWF917543 X983077:X983079 JT983077:JT983079 TP983077:TP983079 ADL983077:ADL983079 ANH983077:ANH983079 AXD983077:AXD983079 BGZ983077:BGZ983079 BQV983077:BQV983079 CAR983077:CAR983079 CKN983077:CKN983079 CUJ983077:CUJ983079 DEF983077:DEF983079 DOB983077:DOB983079 DXX983077:DXX983079 EHT983077:EHT983079 ERP983077:ERP983079 FBL983077:FBL983079 FLH983077:FLH983079 FVD983077:FVD983079 GEZ983077:GEZ983079 GOV983077:GOV983079 GYR983077:GYR983079 HIN983077:HIN983079 HSJ983077:HSJ983079 ICF983077:ICF983079 IMB983077:IMB983079 IVX983077:IVX983079 JFT983077:JFT983079 JPP983077:JPP983079 JZL983077:JZL983079 KJH983077:KJH983079 KTD983077:KTD983079 LCZ983077:LCZ983079 LMV983077:LMV983079 LWR983077:LWR983079 MGN983077:MGN983079 MQJ983077:MQJ983079 NAF983077:NAF983079 NKB983077:NKB983079 NTX983077:NTX983079 ODT983077:ODT983079 ONP983077:ONP983079 OXL983077:OXL983079 PHH983077:PHH983079 PRD983077:PRD983079 QAZ983077:QAZ983079 QKV983077:QKV983079 QUR983077:QUR983079 REN983077:REN983079 ROJ983077:ROJ983079 RYF983077:RYF983079 SIB983077:SIB983079 SRX983077:SRX983079 TBT983077:TBT983079 TLP983077:TLP983079 TVL983077:TVL983079 UFH983077:UFH983079 UPD983077:UPD983079 UYZ983077:UYZ983079 VIV983077:VIV983079 VSR983077:VSR983079 WCN983077:WCN983079 WMJ983077:WMJ983079 WWF983077:WWF983079 V41 JR41 TN41 ADJ41 ANF41 AXB41 BGX41 BQT41 CAP41 CKL41 CUH41 DED41 DNZ41 DXV41 EHR41 ERN41 FBJ41 FLF41 FVB41 GEX41 GOT41 GYP41 HIL41 HSH41 ICD41 ILZ41 IVV41 JFR41 JPN41 JZJ41 KJF41 KTB41 LCX41 LMT41 LWP41 MGL41 MQH41 NAD41 NJZ41 NTV41 ODR41 ONN41 OXJ41 PHF41 PRB41 QAX41 QKT41 QUP41 REL41 ROH41 RYD41 SHZ41 SRV41 TBR41 TLN41 TVJ41 UFF41 UPB41 UYX41 VIT41 VSP41 WCL41 WMH41 WWD41 V65577 JR65577 TN65577 ADJ65577 ANF65577 AXB65577 BGX65577 BQT65577 CAP65577 CKL65577 CUH65577 DED65577 DNZ65577 DXV65577 EHR65577 ERN65577 FBJ65577 FLF65577 FVB65577 GEX65577 GOT65577 GYP65577 HIL65577 HSH65577 ICD65577 ILZ65577 IVV65577 JFR65577 JPN65577 JZJ65577 KJF65577 KTB65577 LCX65577 LMT65577 LWP65577 MGL65577 MQH65577 NAD65577 NJZ65577 NTV65577 ODR65577 ONN65577 OXJ65577 PHF65577 PRB65577 QAX65577 QKT65577 QUP65577 REL65577 ROH65577 RYD65577 SHZ65577 SRV65577 TBR65577 TLN65577 TVJ65577 UFF65577 UPB65577 UYX65577 VIT65577 VSP65577 WCL65577 WMH65577 WWD65577 V131113 JR131113 TN131113 ADJ131113 ANF131113 AXB131113 BGX131113 BQT131113 CAP131113 CKL131113 CUH131113 DED131113 DNZ131113 DXV131113 EHR131113 ERN131113 FBJ131113 FLF131113 FVB131113 GEX131113 GOT131113 GYP131113 HIL131113 HSH131113 ICD131113 ILZ131113 IVV131113 JFR131113 JPN131113 JZJ131113 KJF131113 KTB131113 LCX131113 LMT131113 LWP131113 MGL131113 MQH131113 NAD131113 NJZ131113 NTV131113 ODR131113 ONN131113 OXJ131113 PHF131113 PRB131113 QAX131113 QKT131113 QUP131113 REL131113 ROH131113 RYD131113 SHZ131113 SRV131113 TBR131113 TLN131113 TVJ131113 UFF131113 UPB131113 UYX131113 VIT131113 VSP131113 WCL131113 WMH131113 WWD131113 V196649 JR196649 TN196649 ADJ196649 ANF196649 AXB196649 BGX196649 BQT196649 CAP196649 CKL196649 CUH196649 DED196649 DNZ196649 DXV196649 EHR196649 ERN196649 FBJ196649 FLF196649 FVB196649 GEX196649 GOT196649 GYP196649 HIL196649 HSH196649 ICD196649 ILZ196649 IVV196649 JFR196649 JPN196649 JZJ196649 KJF196649 KTB196649 LCX196649 LMT196649 LWP196649 MGL196649 MQH196649 NAD196649 NJZ196649 NTV196649 ODR196649 ONN196649 OXJ196649 PHF196649 PRB196649 QAX196649 QKT196649 QUP196649 REL196649 ROH196649 RYD196649 SHZ196649 SRV196649 TBR196649 TLN196649 TVJ196649 UFF196649 UPB196649 UYX196649 VIT196649 VSP196649 WCL196649 WMH196649 WWD196649 V262185 JR262185 TN262185 ADJ262185 ANF262185 AXB262185 BGX262185 BQT262185 CAP262185 CKL262185 CUH262185 DED262185 DNZ262185 DXV262185 EHR262185 ERN262185 FBJ262185 FLF262185 FVB262185 GEX262185 GOT262185 GYP262185 HIL262185 HSH262185 ICD262185 ILZ262185 IVV262185 JFR262185 JPN262185 JZJ262185 KJF262185 KTB262185 LCX262185 LMT262185 LWP262185 MGL262185 MQH262185 NAD262185 NJZ262185 NTV262185 ODR262185 ONN262185 OXJ262185 PHF262185 PRB262185 QAX262185 QKT262185 QUP262185 REL262185 ROH262185 RYD262185 SHZ262185 SRV262185 TBR262185 TLN262185 TVJ262185 UFF262185 UPB262185 UYX262185 VIT262185 VSP262185 WCL262185 WMH262185 WWD262185 V327721 JR327721 TN327721 ADJ327721 ANF327721 AXB327721 BGX327721 BQT327721 CAP327721 CKL327721 CUH327721 DED327721 DNZ327721 DXV327721 EHR327721 ERN327721 FBJ327721 FLF327721 FVB327721 GEX327721 GOT327721 GYP327721 HIL327721 HSH327721 ICD327721 ILZ327721 IVV327721 JFR327721 JPN327721 JZJ327721 KJF327721 KTB327721 LCX327721 LMT327721 LWP327721 MGL327721 MQH327721 NAD327721 NJZ327721 NTV327721 ODR327721 ONN327721 OXJ327721 PHF327721 PRB327721 QAX327721 QKT327721 QUP327721 REL327721 ROH327721 RYD327721 SHZ327721 SRV327721 TBR327721 TLN327721 TVJ327721 UFF327721 UPB327721 UYX327721 VIT327721 VSP327721 WCL327721 WMH327721 WWD327721 V393257 JR393257 TN393257 ADJ393257 ANF393257 AXB393257 BGX393257 BQT393257 CAP393257 CKL393257 CUH393257 DED393257 DNZ393257 DXV393257 EHR393257 ERN393257 FBJ393257 FLF393257 FVB393257 GEX393257 GOT393257 GYP393257 HIL393257 HSH393257 ICD393257 ILZ393257 IVV393257 JFR393257 JPN393257 JZJ393257 KJF393257 KTB393257 LCX393257 LMT393257 LWP393257 MGL393257 MQH393257 NAD393257 NJZ393257 NTV393257 ODR393257 ONN393257 OXJ393257 PHF393257 PRB393257 QAX393257 QKT393257 QUP393257 REL393257 ROH393257 RYD393257 SHZ393257 SRV393257 TBR393257 TLN393257 TVJ393257 UFF393257 UPB393257 UYX393257 VIT393257 VSP393257 WCL393257 WMH393257 WWD393257 V458793 JR458793 TN458793 ADJ458793 ANF458793 AXB458793 BGX458793 BQT458793 CAP458793 CKL458793 CUH458793 DED458793 DNZ458793 DXV458793 EHR458793 ERN458793 FBJ458793 FLF458793 FVB458793 GEX458793 GOT458793 GYP458793 HIL458793 HSH458793 ICD458793 ILZ458793 IVV458793 JFR458793 JPN458793 JZJ458793 KJF458793 KTB458793 LCX458793 LMT458793 LWP458793 MGL458793 MQH458793 NAD458793 NJZ458793 NTV458793 ODR458793 ONN458793 OXJ458793 PHF458793 PRB458793 QAX458793 QKT458793 QUP458793 REL458793 ROH458793 RYD458793 SHZ458793 SRV458793 TBR458793 TLN458793 TVJ458793 UFF458793 UPB458793 UYX458793 VIT458793 VSP458793 WCL458793 WMH458793 WWD458793 V524329 JR524329 TN524329 ADJ524329 ANF524329 AXB524329 BGX524329 BQT524329 CAP524329 CKL524329 CUH524329 DED524329 DNZ524329 DXV524329 EHR524329 ERN524329 FBJ524329 FLF524329 FVB524329 GEX524329 GOT524329 GYP524329 HIL524329 HSH524329 ICD524329 ILZ524329 IVV524329 JFR524329 JPN524329 JZJ524329 KJF524329 KTB524329 LCX524329 LMT524329 LWP524329 MGL524329 MQH524329 NAD524329 NJZ524329 NTV524329 ODR524329 ONN524329 OXJ524329 PHF524329 PRB524329 QAX524329 QKT524329 QUP524329 REL524329 ROH524329 RYD524329 SHZ524329 SRV524329 TBR524329 TLN524329 TVJ524329 UFF524329 UPB524329 UYX524329 VIT524329 VSP524329 WCL524329 WMH524329 WWD524329 V589865 JR589865 TN589865 ADJ589865 ANF589865 AXB589865 BGX589865 BQT589865 CAP589865 CKL589865 CUH589865 DED589865 DNZ589865 DXV589865 EHR589865 ERN589865 FBJ589865 FLF589865 FVB589865 GEX589865 GOT589865 GYP589865 HIL589865 HSH589865 ICD589865 ILZ589865 IVV589865 JFR589865 JPN589865 JZJ589865 KJF589865 KTB589865 LCX589865 LMT589865 LWP589865 MGL589865 MQH589865 NAD589865 NJZ589865 NTV589865 ODR589865 ONN589865 OXJ589865 PHF589865 PRB589865 QAX589865 QKT589865 QUP589865 REL589865 ROH589865 RYD589865 SHZ589865 SRV589865 TBR589865 TLN589865 TVJ589865 UFF589865 UPB589865 UYX589865 VIT589865 VSP589865 WCL589865 WMH589865 WWD589865 V655401 JR655401 TN655401 ADJ655401 ANF655401 AXB655401 BGX655401 BQT655401 CAP655401 CKL655401 CUH655401 DED655401 DNZ655401 DXV655401 EHR655401 ERN655401 FBJ655401 FLF655401 FVB655401 GEX655401 GOT655401 GYP655401 HIL655401 HSH655401 ICD655401 ILZ655401 IVV655401 JFR655401 JPN655401 JZJ655401 KJF655401 KTB655401 LCX655401 LMT655401 LWP655401 MGL655401 MQH655401 NAD655401 NJZ655401 NTV655401 ODR655401 ONN655401 OXJ655401 PHF655401 PRB655401 QAX655401 QKT655401 QUP655401 REL655401 ROH655401 RYD655401 SHZ655401 SRV655401 TBR655401 TLN655401 TVJ655401 UFF655401 UPB655401 UYX655401 VIT655401 VSP655401 WCL655401 WMH655401 WWD655401 V720937 JR720937 TN720937 ADJ720937 ANF720937 AXB720937 BGX720937 BQT720937 CAP720937 CKL720937 CUH720937 DED720937 DNZ720937 DXV720937 EHR720937 ERN720937 FBJ720937 FLF720937 FVB720937 GEX720937 GOT720937 GYP720937 HIL720937 HSH720937 ICD720937 ILZ720937 IVV720937 JFR720937 JPN720937 JZJ720937 KJF720937 KTB720937 LCX720937 LMT720937 LWP720937 MGL720937 MQH720937 NAD720937 NJZ720937 NTV720937 ODR720937 ONN720937 OXJ720937 PHF720937 PRB720937 QAX720937 QKT720937 QUP720937 REL720937 ROH720937 RYD720937 SHZ720937 SRV720937 TBR720937 TLN720937 TVJ720937 UFF720937 UPB720937 UYX720937 VIT720937 VSP720937 WCL720937 WMH720937 WWD720937 V786473 JR786473 TN786473 ADJ786473 ANF786473 AXB786473 BGX786473 BQT786473 CAP786473 CKL786473 CUH786473 DED786473 DNZ786473 DXV786473 EHR786473 ERN786473 FBJ786473 FLF786473 FVB786473 GEX786473 GOT786473 GYP786473 HIL786473 HSH786473 ICD786473 ILZ786473 IVV786473 JFR786473 JPN786473 JZJ786473 KJF786473 KTB786473 LCX786473 LMT786473 LWP786473 MGL786473 MQH786473 NAD786473 NJZ786473 NTV786473 ODR786473 ONN786473 OXJ786473 PHF786473 PRB786473 QAX786473 QKT786473 QUP786473 REL786473 ROH786473 RYD786473 SHZ786473 SRV786473 TBR786473 TLN786473 TVJ786473 UFF786473 UPB786473 UYX786473 VIT786473 VSP786473 WCL786473 WMH786473 WWD786473 V852009 JR852009 TN852009 ADJ852009 ANF852009 AXB852009 BGX852009 BQT852009 CAP852009 CKL852009 CUH852009 DED852009 DNZ852009 DXV852009 EHR852009 ERN852009 FBJ852009 FLF852009 FVB852009 GEX852009 GOT852009 GYP852009 HIL852009 HSH852009 ICD852009 ILZ852009 IVV852009 JFR852009 JPN852009 JZJ852009 KJF852009 KTB852009 LCX852009 LMT852009 LWP852009 MGL852009 MQH852009 NAD852009 NJZ852009 NTV852009 ODR852009 ONN852009 OXJ852009 PHF852009 PRB852009 QAX852009 QKT852009 QUP852009 REL852009 ROH852009 RYD852009 SHZ852009 SRV852009 TBR852009 TLN852009 TVJ852009 UFF852009 UPB852009 UYX852009 VIT852009 VSP852009 WCL852009 WMH852009 WWD852009 V917545 JR917545 TN917545 ADJ917545 ANF917545 AXB917545 BGX917545 BQT917545 CAP917545 CKL917545 CUH917545 DED917545 DNZ917545 DXV917545 EHR917545 ERN917545 FBJ917545 FLF917545 FVB917545 GEX917545 GOT917545 GYP917545 HIL917545 HSH917545 ICD917545 ILZ917545 IVV917545 JFR917545 JPN917545 JZJ917545 KJF917545 KTB917545 LCX917545 LMT917545 LWP917545 MGL917545 MQH917545 NAD917545 NJZ917545 NTV917545 ODR917545 ONN917545 OXJ917545 PHF917545 PRB917545 QAX917545 QKT917545 QUP917545 REL917545 ROH917545 RYD917545 SHZ917545 SRV917545 TBR917545 TLN917545 TVJ917545 UFF917545 UPB917545 UYX917545 VIT917545 VSP917545 WCL917545 WMH917545 WWD917545 V983081 JR983081 TN983081 ADJ983081 ANF983081 AXB983081 BGX983081 BQT983081 CAP983081 CKL983081 CUH983081 DED983081 DNZ983081 DXV983081 EHR983081 ERN983081 FBJ983081 FLF983081 FVB983081 GEX983081 GOT983081 GYP983081 HIL983081 HSH983081 ICD983081 ILZ983081 IVV983081 JFR983081 JPN983081 JZJ983081 KJF983081 KTB983081 LCX983081 LMT983081 LWP983081 MGL983081 MQH983081 NAD983081 NJZ983081 NTV983081 ODR983081 ONN983081 OXJ983081 PHF983081 PRB983081 QAX983081 QKT983081 QUP983081 REL983081 ROH983081 RYD983081 SHZ983081 SRV983081 TBR983081 TLN983081 TVJ983081 UFF983081 UPB983081 UYX983081 VIT983081 VSP983081 WCL983081 WMH983081 WWD983081 X41 JT41 TP41 ADL41 ANH41 AXD41 BGZ41 BQV41 CAR41 CKN41 CUJ41 DEF41 DOB41 DXX41 EHT41 ERP41 FBL41 FLH41 FVD41 GEZ41 GOV41 GYR41 HIN41 HSJ41 ICF41 IMB41 IVX41 JFT41 JPP41 JZL41 KJH41 KTD41 LCZ41 LMV41 LWR41 MGN41 MQJ41 NAF41 NKB41 NTX41 ODT41 ONP41 OXL41 PHH41 PRD41 QAZ41 QKV41 QUR41 REN41 ROJ41 RYF41 SIB41 SRX41 TBT41 TLP41 TVL41 UFH41 UPD41 UYZ41 VIV41 VSR41 WCN41 WMJ41 WWF41 X65577 JT65577 TP65577 ADL65577 ANH65577 AXD65577 BGZ65577 BQV65577 CAR65577 CKN65577 CUJ65577 DEF65577 DOB65577 DXX65577 EHT65577 ERP65577 FBL65577 FLH65577 FVD65577 GEZ65577 GOV65577 GYR65577 HIN65577 HSJ65577 ICF65577 IMB65577 IVX65577 JFT65577 JPP65577 JZL65577 KJH65577 KTD65577 LCZ65577 LMV65577 LWR65577 MGN65577 MQJ65577 NAF65577 NKB65577 NTX65577 ODT65577 ONP65577 OXL65577 PHH65577 PRD65577 QAZ65577 QKV65577 QUR65577 REN65577 ROJ65577 RYF65577 SIB65577 SRX65577 TBT65577 TLP65577 TVL65577 UFH65577 UPD65577 UYZ65577 VIV65577 VSR65577 WCN65577 WMJ65577 WWF65577 X131113 JT131113 TP131113 ADL131113 ANH131113 AXD131113 BGZ131113 BQV131113 CAR131113 CKN131113 CUJ131113 DEF131113 DOB131113 DXX131113 EHT131113 ERP131113 FBL131113 FLH131113 FVD131113 GEZ131113 GOV131113 GYR131113 HIN131113 HSJ131113 ICF131113 IMB131113 IVX131113 JFT131113 JPP131113 JZL131113 KJH131113 KTD131113 LCZ131113 LMV131113 LWR131113 MGN131113 MQJ131113 NAF131113 NKB131113 NTX131113 ODT131113 ONP131113 OXL131113 PHH131113 PRD131113 QAZ131113 QKV131113 QUR131113 REN131113 ROJ131113 RYF131113 SIB131113 SRX131113 TBT131113 TLP131113 TVL131113 UFH131113 UPD131113 UYZ131113 VIV131113 VSR131113 WCN131113 WMJ131113 WWF131113 X196649 JT196649 TP196649 ADL196649 ANH196649 AXD196649 BGZ196649 BQV196649 CAR196649 CKN196649 CUJ196649 DEF196649 DOB196649 DXX196649 EHT196649 ERP196649 FBL196649 FLH196649 FVD196649 GEZ196649 GOV196649 GYR196649 HIN196649 HSJ196649 ICF196649 IMB196649 IVX196649 JFT196649 JPP196649 JZL196649 KJH196649 KTD196649 LCZ196649 LMV196649 LWR196649 MGN196649 MQJ196649 NAF196649 NKB196649 NTX196649 ODT196649 ONP196649 OXL196649 PHH196649 PRD196649 QAZ196649 QKV196649 QUR196649 REN196649 ROJ196649 RYF196649 SIB196649 SRX196649 TBT196649 TLP196649 TVL196649 UFH196649 UPD196649 UYZ196649 VIV196649 VSR196649 WCN196649 WMJ196649 WWF196649 X262185 JT262185 TP262185 ADL262185 ANH262185 AXD262185 BGZ262185 BQV262185 CAR262185 CKN262185 CUJ262185 DEF262185 DOB262185 DXX262185 EHT262185 ERP262185 FBL262185 FLH262185 FVD262185 GEZ262185 GOV262185 GYR262185 HIN262185 HSJ262185 ICF262185 IMB262185 IVX262185 JFT262185 JPP262185 JZL262185 KJH262185 KTD262185 LCZ262185 LMV262185 LWR262185 MGN262185 MQJ262185 NAF262185 NKB262185 NTX262185 ODT262185 ONP262185 OXL262185 PHH262185 PRD262185 QAZ262185 QKV262185 QUR262185 REN262185 ROJ262185 RYF262185 SIB262185 SRX262185 TBT262185 TLP262185 TVL262185 UFH262185 UPD262185 UYZ262185 VIV262185 VSR262185 WCN262185 WMJ262185 WWF262185 X327721 JT327721 TP327721 ADL327721 ANH327721 AXD327721 BGZ327721 BQV327721 CAR327721 CKN327721 CUJ327721 DEF327721 DOB327721 DXX327721 EHT327721 ERP327721 FBL327721 FLH327721 FVD327721 GEZ327721 GOV327721 GYR327721 HIN327721 HSJ327721 ICF327721 IMB327721 IVX327721 JFT327721 JPP327721 JZL327721 KJH327721 KTD327721 LCZ327721 LMV327721 LWR327721 MGN327721 MQJ327721 NAF327721 NKB327721 NTX327721 ODT327721 ONP327721 OXL327721 PHH327721 PRD327721 QAZ327721 QKV327721 QUR327721 REN327721 ROJ327721 RYF327721 SIB327721 SRX327721 TBT327721 TLP327721 TVL327721 UFH327721 UPD327721 UYZ327721 VIV327721 VSR327721 WCN327721 WMJ327721 WWF327721 X393257 JT393257 TP393257 ADL393257 ANH393257 AXD393257 BGZ393257 BQV393257 CAR393257 CKN393257 CUJ393257 DEF393257 DOB393257 DXX393257 EHT393257 ERP393257 FBL393257 FLH393257 FVD393257 GEZ393257 GOV393257 GYR393257 HIN393257 HSJ393257 ICF393257 IMB393257 IVX393257 JFT393257 JPP393257 JZL393257 KJH393257 KTD393257 LCZ393257 LMV393257 LWR393257 MGN393257 MQJ393257 NAF393257 NKB393257 NTX393257 ODT393257 ONP393257 OXL393257 PHH393257 PRD393257 QAZ393257 QKV393257 QUR393257 REN393257 ROJ393257 RYF393257 SIB393257 SRX393257 TBT393257 TLP393257 TVL393257 UFH393257 UPD393257 UYZ393257 VIV393257 VSR393257 WCN393257 WMJ393257 WWF393257 X458793 JT458793 TP458793 ADL458793 ANH458793 AXD458793 BGZ458793 BQV458793 CAR458793 CKN458793 CUJ458793 DEF458793 DOB458793 DXX458793 EHT458793 ERP458793 FBL458793 FLH458793 FVD458793 GEZ458793 GOV458793 GYR458793 HIN458793 HSJ458793 ICF458793 IMB458793 IVX458793 JFT458793 JPP458793 JZL458793 KJH458793 KTD458793 LCZ458793 LMV458793 LWR458793 MGN458793 MQJ458793 NAF458793 NKB458793 NTX458793 ODT458793 ONP458793 OXL458793 PHH458793 PRD458793 QAZ458793 QKV458793 QUR458793 REN458793 ROJ458793 RYF458793 SIB458793 SRX458793 TBT458793 TLP458793 TVL458793 UFH458793 UPD458793 UYZ458793 VIV458793 VSR458793 WCN458793 WMJ458793 WWF458793 X524329 JT524329 TP524329 ADL524329 ANH524329 AXD524329 BGZ524329 BQV524329 CAR524329 CKN524329 CUJ524329 DEF524329 DOB524329 DXX524329 EHT524329 ERP524329 FBL524329 FLH524329 FVD524329 GEZ524329 GOV524329 GYR524329 HIN524329 HSJ524329 ICF524329 IMB524329 IVX524329 JFT524329 JPP524329 JZL524329 KJH524329 KTD524329 LCZ524329 LMV524329 LWR524329 MGN524329 MQJ524329 NAF524329 NKB524329 NTX524329 ODT524329 ONP524329 OXL524329 PHH524329 PRD524329 QAZ524329 QKV524329 QUR524329 REN524329 ROJ524329 RYF524329 SIB524329 SRX524329 TBT524329 TLP524329 TVL524329 UFH524329 UPD524329 UYZ524329 VIV524329 VSR524329 WCN524329 WMJ524329 WWF524329 X589865 JT589865 TP589865 ADL589865 ANH589865 AXD589865 BGZ589865 BQV589865 CAR589865 CKN589865 CUJ589865 DEF589865 DOB589865 DXX589865 EHT589865 ERP589865 FBL589865 FLH589865 FVD589865 GEZ589865 GOV589865 GYR589865 HIN589865 HSJ589865 ICF589865 IMB589865 IVX589865 JFT589865 JPP589865 JZL589865 KJH589865 KTD589865 LCZ589865 LMV589865 LWR589865 MGN589865 MQJ589865 NAF589865 NKB589865 NTX589865 ODT589865 ONP589865 OXL589865 PHH589865 PRD589865 QAZ589865 QKV589865 QUR589865 REN589865 ROJ589865 RYF589865 SIB589865 SRX589865 TBT589865 TLP589865 TVL589865 UFH589865 UPD589865 UYZ589865 VIV589865 VSR589865 WCN589865 WMJ589865 WWF589865 X655401 JT655401 TP655401 ADL655401 ANH655401 AXD655401 BGZ655401 BQV655401 CAR655401 CKN655401 CUJ655401 DEF655401 DOB655401 DXX655401 EHT655401 ERP655401 FBL655401 FLH655401 FVD655401 GEZ655401 GOV655401 GYR655401 HIN655401 HSJ655401 ICF655401 IMB655401 IVX655401 JFT655401 JPP655401 JZL655401 KJH655401 KTD655401 LCZ655401 LMV655401 LWR655401 MGN655401 MQJ655401 NAF655401 NKB655401 NTX655401 ODT655401 ONP655401 OXL655401 PHH655401 PRD655401 QAZ655401 QKV655401 QUR655401 REN655401 ROJ655401 RYF655401 SIB655401 SRX655401 TBT655401 TLP655401 TVL655401 UFH655401 UPD655401 UYZ655401 VIV655401 VSR655401 WCN655401 WMJ655401 WWF655401 X720937 JT720937 TP720937 ADL720937 ANH720937 AXD720937 BGZ720937 BQV720937 CAR720937 CKN720937 CUJ720937 DEF720937 DOB720937 DXX720937 EHT720937 ERP720937 FBL720937 FLH720937 FVD720937 GEZ720937 GOV720937 GYR720937 HIN720937 HSJ720937 ICF720937 IMB720937 IVX720937 JFT720937 JPP720937 JZL720937 KJH720937 KTD720937 LCZ720937 LMV720937 LWR720937 MGN720937 MQJ720937 NAF720937 NKB720937 NTX720937 ODT720937 ONP720937 OXL720937 PHH720937 PRD720937 QAZ720937 QKV720937 QUR720937 REN720937 ROJ720937 RYF720937 SIB720937 SRX720937 TBT720937 TLP720937 TVL720937 UFH720937 UPD720937 UYZ720937 VIV720937 VSR720937 WCN720937 WMJ720937 WWF720937 X786473 JT786473 TP786473 ADL786473 ANH786473 AXD786473 BGZ786473 BQV786473 CAR786473 CKN786473 CUJ786473 DEF786473 DOB786473 DXX786473 EHT786473 ERP786473 FBL786473 FLH786473 FVD786473 GEZ786473 GOV786473 GYR786473 HIN786473 HSJ786473 ICF786473 IMB786473 IVX786473 JFT786473 JPP786473 JZL786473 KJH786473 KTD786473 LCZ786473 LMV786473 LWR786473 MGN786473 MQJ786473 NAF786473 NKB786473 NTX786473 ODT786473 ONP786473 OXL786473 PHH786473 PRD786473 QAZ786473 QKV786473 QUR786473 REN786473 ROJ786473 RYF786473 SIB786473 SRX786473 TBT786473 TLP786473 TVL786473 UFH786473 UPD786473 UYZ786473 VIV786473 VSR786473 WCN786473 WMJ786473 WWF786473 X852009 JT852009 TP852009 ADL852009 ANH852009 AXD852009 BGZ852009 BQV852009 CAR852009 CKN852009 CUJ852009 DEF852009 DOB852009 DXX852009 EHT852009 ERP852009 FBL852009 FLH852009 FVD852009 GEZ852009 GOV852009 GYR852009 HIN852009 HSJ852009 ICF852009 IMB852009 IVX852009 JFT852009 JPP852009 JZL852009 KJH852009 KTD852009 LCZ852009 LMV852009 LWR852009 MGN852009 MQJ852009 NAF852009 NKB852009 NTX852009 ODT852009 ONP852009 OXL852009 PHH852009 PRD852009 QAZ852009 QKV852009 QUR852009 REN852009 ROJ852009 RYF852009 SIB852009 SRX852009 TBT852009 TLP852009 TVL852009 UFH852009 UPD852009 UYZ852009 VIV852009 VSR852009 WCN852009 WMJ852009 WWF852009 X917545 JT917545 TP917545 ADL917545 ANH917545 AXD917545 BGZ917545 BQV917545 CAR917545 CKN917545 CUJ917545 DEF917545 DOB917545 DXX917545 EHT917545 ERP917545 FBL917545 FLH917545 FVD917545 GEZ917545 GOV917545 GYR917545 HIN917545 HSJ917545 ICF917545 IMB917545 IVX917545 JFT917545 JPP917545 JZL917545 KJH917545 KTD917545 LCZ917545 LMV917545 LWR917545 MGN917545 MQJ917545 NAF917545 NKB917545 NTX917545 ODT917545 ONP917545 OXL917545 PHH917545 PRD917545 QAZ917545 QKV917545 QUR917545 REN917545 ROJ917545 RYF917545 SIB917545 SRX917545 TBT917545 TLP917545 TVL917545 UFH917545 UPD917545 UYZ917545 VIV917545 VSR917545 WCN917545 WMJ917545 WWF917545 X983081 JT983081 TP983081 ADL983081 ANH983081 AXD983081 BGZ983081 BQV983081 CAR983081 CKN983081 CUJ983081 DEF983081 DOB983081 DXX983081 EHT983081 ERP983081 FBL983081 FLH983081 FVD983081 GEZ983081 GOV983081 GYR983081 HIN983081 HSJ983081 ICF983081 IMB983081 IVX983081 JFT983081 JPP983081 JZL983081 KJH983081 KTD983081 LCZ983081 LMV983081 LWR983081 MGN983081 MQJ983081 NAF983081 NKB983081 NTX983081 ODT983081 ONP983081 OXL983081 PHH983081 PRD983081 QAZ983081 QKV983081 QUR983081 REN983081 ROJ983081 RYF983081 SIB983081 SRX983081 TBT983081 TLP983081 TVL983081 UFH983081 UPD983081 UYZ983081 VIV983081 VSR983081 WCN983081 WMJ983081 WWF983081 V43 JR43 TN43 ADJ43 ANF43 AXB43 BGX43 BQT43 CAP43 CKL43 CUH43 DED43 DNZ43 DXV43 EHR43 ERN43 FBJ43 FLF43 FVB43 GEX43 GOT43 GYP43 HIL43 HSH43 ICD43 ILZ43 IVV43 JFR43 JPN43 JZJ43 KJF43 KTB43 LCX43 LMT43 LWP43 MGL43 MQH43 NAD43 NJZ43 NTV43 ODR43 ONN43 OXJ43 PHF43 PRB43 QAX43 QKT43 QUP43 REL43 ROH43 RYD43 SHZ43 SRV43 TBR43 TLN43 TVJ43 UFF43 UPB43 UYX43 VIT43 VSP43 WCL43 WMH43 WWD43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X43 JT43 TP43 ADL43 ANH43 AXD43 BGZ43 BQV43 CAR43 CKN43 CUJ43 DEF43 DOB43 DXX43 EHT43 ERP43 FBL43 FLH43 FVD43 GEZ43 GOV43 GYR43 HIN43 HSJ43 ICF43 IMB43 IVX43 JFT43 JPP43 JZL43 KJH43 KTD43 LCZ43 LMV43 LWR43 MGN43 MQJ43 NAF43 NKB43 NTX43 ODT43 ONP43 OXL43 PHH43 PRD43 QAZ43 QKV43 QUR43 REN43 ROJ43 RYF43 SIB43 SRX43 TBT43 TLP43 TVL43 UFH43 UPD43 UYZ43 VIV43 VSR43 WCN43 WMJ43 WWF43 X65579 JT65579 TP65579 ADL65579 ANH65579 AXD65579 BGZ65579 BQV65579 CAR65579 CKN65579 CUJ65579 DEF65579 DOB65579 DXX65579 EHT65579 ERP65579 FBL65579 FLH65579 FVD65579 GEZ65579 GOV65579 GYR65579 HIN65579 HSJ65579 ICF65579 IMB65579 IVX65579 JFT65579 JPP65579 JZL65579 KJH65579 KTD65579 LCZ65579 LMV65579 LWR65579 MGN65579 MQJ65579 NAF65579 NKB65579 NTX65579 ODT65579 ONP65579 OXL65579 PHH65579 PRD65579 QAZ65579 QKV65579 QUR65579 REN65579 ROJ65579 RYF65579 SIB65579 SRX65579 TBT65579 TLP65579 TVL65579 UFH65579 UPD65579 UYZ65579 VIV65579 VSR65579 WCN65579 WMJ65579 WWF65579 X131115 JT131115 TP131115 ADL131115 ANH131115 AXD131115 BGZ131115 BQV131115 CAR131115 CKN131115 CUJ131115 DEF131115 DOB131115 DXX131115 EHT131115 ERP131115 FBL131115 FLH131115 FVD131115 GEZ131115 GOV131115 GYR131115 HIN131115 HSJ131115 ICF131115 IMB131115 IVX131115 JFT131115 JPP131115 JZL131115 KJH131115 KTD131115 LCZ131115 LMV131115 LWR131115 MGN131115 MQJ131115 NAF131115 NKB131115 NTX131115 ODT131115 ONP131115 OXL131115 PHH131115 PRD131115 QAZ131115 QKV131115 QUR131115 REN131115 ROJ131115 RYF131115 SIB131115 SRX131115 TBT131115 TLP131115 TVL131115 UFH131115 UPD131115 UYZ131115 VIV131115 VSR131115 WCN131115 WMJ131115 WWF131115 X196651 JT196651 TP196651 ADL196651 ANH196651 AXD196651 BGZ196651 BQV196651 CAR196651 CKN196651 CUJ196651 DEF196651 DOB196651 DXX196651 EHT196651 ERP196651 FBL196651 FLH196651 FVD196651 GEZ196651 GOV196651 GYR196651 HIN196651 HSJ196651 ICF196651 IMB196651 IVX196651 JFT196651 JPP196651 JZL196651 KJH196651 KTD196651 LCZ196651 LMV196651 LWR196651 MGN196651 MQJ196651 NAF196651 NKB196651 NTX196651 ODT196651 ONP196651 OXL196651 PHH196651 PRD196651 QAZ196651 QKV196651 QUR196651 REN196651 ROJ196651 RYF196651 SIB196651 SRX196651 TBT196651 TLP196651 TVL196651 UFH196651 UPD196651 UYZ196651 VIV196651 VSR196651 WCN196651 WMJ196651 WWF196651 X262187 JT262187 TP262187 ADL262187 ANH262187 AXD262187 BGZ262187 BQV262187 CAR262187 CKN262187 CUJ262187 DEF262187 DOB262187 DXX262187 EHT262187 ERP262187 FBL262187 FLH262187 FVD262187 GEZ262187 GOV262187 GYR262187 HIN262187 HSJ262187 ICF262187 IMB262187 IVX262187 JFT262187 JPP262187 JZL262187 KJH262187 KTD262187 LCZ262187 LMV262187 LWR262187 MGN262187 MQJ262187 NAF262187 NKB262187 NTX262187 ODT262187 ONP262187 OXL262187 PHH262187 PRD262187 QAZ262187 QKV262187 QUR262187 REN262187 ROJ262187 RYF262187 SIB262187 SRX262187 TBT262187 TLP262187 TVL262187 UFH262187 UPD262187 UYZ262187 VIV262187 VSR262187 WCN262187 WMJ262187 WWF262187 X327723 JT327723 TP327723 ADL327723 ANH327723 AXD327723 BGZ327723 BQV327723 CAR327723 CKN327723 CUJ327723 DEF327723 DOB327723 DXX327723 EHT327723 ERP327723 FBL327723 FLH327723 FVD327723 GEZ327723 GOV327723 GYR327723 HIN327723 HSJ327723 ICF327723 IMB327723 IVX327723 JFT327723 JPP327723 JZL327723 KJH327723 KTD327723 LCZ327723 LMV327723 LWR327723 MGN327723 MQJ327723 NAF327723 NKB327723 NTX327723 ODT327723 ONP327723 OXL327723 PHH327723 PRD327723 QAZ327723 QKV327723 QUR327723 REN327723 ROJ327723 RYF327723 SIB327723 SRX327723 TBT327723 TLP327723 TVL327723 UFH327723 UPD327723 UYZ327723 VIV327723 VSR327723 WCN327723 WMJ327723 WWF327723 X393259 JT393259 TP393259 ADL393259 ANH393259 AXD393259 BGZ393259 BQV393259 CAR393259 CKN393259 CUJ393259 DEF393259 DOB393259 DXX393259 EHT393259 ERP393259 FBL393259 FLH393259 FVD393259 GEZ393259 GOV393259 GYR393259 HIN393259 HSJ393259 ICF393259 IMB393259 IVX393259 JFT393259 JPP393259 JZL393259 KJH393259 KTD393259 LCZ393259 LMV393259 LWR393259 MGN393259 MQJ393259 NAF393259 NKB393259 NTX393259 ODT393259 ONP393259 OXL393259 PHH393259 PRD393259 QAZ393259 QKV393259 QUR393259 REN393259 ROJ393259 RYF393259 SIB393259 SRX393259 TBT393259 TLP393259 TVL393259 UFH393259 UPD393259 UYZ393259 VIV393259 VSR393259 WCN393259 WMJ393259 WWF393259 X458795 JT458795 TP458795 ADL458795 ANH458795 AXD458795 BGZ458795 BQV458795 CAR458795 CKN458795 CUJ458795 DEF458795 DOB458795 DXX458795 EHT458795 ERP458795 FBL458795 FLH458795 FVD458795 GEZ458795 GOV458795 GYR458795 HIN458795 HSJ458795 ICF458795 IMB458795 IVX458795 JFT458795 JPP458795 JZL458795 KJH458795 KTD458795 LCZ458795 LMV458795 LWR458795 MGN458795 MQJ458795 NAF458795 NKB458795 NTX458795 ODT458795 ONP458795 OXL458795 PHH458795 PRD458795 QAZ458795 QKV458795 QUR458795 REN458795 ROJ458795 RYF458795 SIB458795 SRX458795 TBT458795 TLP458795 TVL458795 UFH458795 UPD458795 UYZ458795 VIV458795 VSR458795 WCN458795 WMJ458795 WWF458795 X524331 JT524331 TP524331 ADL524331 ANH524331 AXD524331 BGZ524331 BQV524331 CAR524331 CKN524331 CUJ524331 DEF524331 DOB524331 DXX524331 EHT524331 ERP524331 FBL524331 FLH524331 FVD524331 GEZ524331 GOV524331 GYR524331 HIN524331 HSJ524331 ICF524331 IMB524331 IVX524331 JFT524331 JPP524331 JZL524331 KJH524331 KTD524331 LCZ524331 LMV524331 LWR524331 MGN524331 MQJ524331 NAF524331 NKB524331 NTX524331 ODT524331 ONP524331 OXL524331 PHH524331 PRD524331 QAZ524331 QKV524331 QUR524331 REN524331 ROJ524331 RYF524331 SIB524331 SRX524331 TBT524331 TLP524331 TVL524331 UFH524331 UPD524331 UYZ524331 VIV524331 VSR524331 WCN524331 WMJ524331 WWF524331 X589867 JT589867 TP589867 ADL589867 ANH589867 AXD589867 BGZ589867 BQV589867 CAR589867 CKN589867 CUJ589867 DEF589867 DOB589867 DXX589867 EHT589867 ERP589867 FBL589867 FLH589867 FVD589867 GEZ589867 GOV589867 GYR589867 HIN589867 HSJ589867 ICF589867 IMB589867 IVX589867 JFT589867 JPP589867 JZL589867 KJH589867 KTD589867 LCZ589867 LMV589867 LWR589867 MGN589867 MQJ589867 NAF589867 NKB589867 NTX589867 ODT589867 ONP589867 OXL589867 PHH589867 PRD589867 QAZ589867 QKV589867 QUR589867 REN589867 ROJ589867 RYF589867 SIB589867 SRX589867 TBT589867 TLP589867 TVL589867 UFH589867 UPD589867 UYZ589867 VIV589867 VSR589867 WCN589867 WMJ589867 WWF589867 X655403 JT655403 TP655403 ADL655403 ANH655403 AXD655403 BGZ655403 BQV655403 CAR655403 CKN655403 CUJ655403 DEF655403 DOB655403 DXX655403 EHT655403 ERP655403 FBL655403 FLH655403 FVD655403 GEZ655403 GOV655403 GYR655403 HIN655403 HSJ655403 ICF655403 IMB655403 IVX655403 JFT655403 JPP655403 JZL655403 KJH655403 KTD655403 LCZ655403 LMV655403 LWR655403 MGN655403 MQJ655403 NAF655403 NKB655403 NTX655403 ODT655403 ONP655403 OXL655403 PHH655403 PRD655403 QAZ655403 QKV655403 QUR655403 REN655403 ROJ655403 RYF655403 SIB655403 SRX655403 TBT655403 TLP655403 TVL655403 UFH655403 UPD655403 UYZ655403 VIV655403 VSR655403 WCN655403 WMJ655403 WWF655403 X720939 JT720939 TP720939 ADL720939 ANH720939 AXD720939 BGZ720939 BQV720939 CAR720939 CKN720939 CUJ720939 DEF720939 DOB720939 DXX720939 EHT720939 ERP720939 FBL720939 FLH720939 FVD720939 GEZ720939 GOV720939 GYR720939 HIN720939 HSJ720939 ICF720939 IMB720939 IVX720939 JFT720939 JPP720939 JZL720939 KJH720939 KTD720939 LCZ720939 LMV720939 LWR720939 MGN720939 MQJ720939 NAF720939 NKB720939 NTX720939 ODT720939 ONP720939 OXL720939 PHH720939 PRD720939 QAZ720939 QKV720939 QUR720939 REN720939 ROJ720939 RYF720939 SIB720939 SRX720939 TBT720939 TLP720939 TVL720939 UFH720939 UPD720939 UYZ720939 VIV720939 VSR720939 WCN720939 WMJ720939 WWF720939 X786475 JT786475 TP786475 ADL786475 ANH786475 AXD786475 BGZ786475 BQV786475 CAR786475 CKN786475 CUJ786475 DEF786475 DOB786475 DXX786475 EHT786475 ERP786475 FBL786475 FLH786475 FVD786475 GEZ786475 GOV786475 GYR786475 HIN786475 HSJ786475 ICF786475 IMB786475 IVX786475 JFT786475 JPP786475 JZL786475 KJH786475 KTD786475 LCZ786475 LMV786475 LWR786475 MGN786475 MQJ786475 NAF786475 NKB786475 NTX786475 ODT786475 ONP786475 OXL786475 PHH786475 PRD786475 QAZ786475 QKV786475 QUR786475 REN786475 ROJ786475 RYF786475 SIB786475 SRX786475 TBT786475 TLP786475 TVL786475 UFH786475 UPD786475 UYZ786475 VIV786475 VSR786475 WCN786475 WMJ786475 WWF786475 X852011 JT852011 TP852011 ADL852011 ANH852011 AXD852011 BGZ852011 BQV852011 CAR852011 CKN852011 CUJ852011 DEF852011 DOB852011 DXX852011 EHT852011 ERP852011 FBL852011 FLH852011 FVD852011 GEZ852011 GOV852011 GYR852011 HIN852011 HSJ852011 ICF852011 IMB852011 IVX852011 JFT852011 JPP852011 JZL852011 KJH852011 KTD852011 LCZ852011 LMV852011 LWR852011 MGN852011 MQJ852011 NAF852011 NKB852011 NTX852011 ODT852011 ONP852011 OXL852011 PHH852011 PRD852011 QAZ852011 QKV852011 QUR852011 REN852011 ROJ852011 RYF852011 SIB852011 SRX852011 TBT852011 TLP852011 TVL852011 UFH852011 UPD852011 UYZ852011 VIV852011 VSR852011 WCN852011 WMJ852011 WWF852011 X917547 JT917547 TP917547 ADL917547 ANH917547 AXD917547 BGZ917547 BQV917547 CAR917547 CKN917547 CUJ917547 DEF917547 DOB917547 DXX917547 EHT917547 ERP917547 FBL917547 FLH917547 FVD917547 GEZ917547 GOV917547 GYR917547 HIN917547 HSJ917547 ICF917547 IMB917547 IVX917547 JFT917547 JPP917547 JZL917547 KJH917547 KTD917547 LCZ917547 LMV917547 LWR917547 MGN917547 MQJ917547 NAF917547 NKB917547 NTX917547 ODT917547 ONP917547 OXL917547 PHH917547 PRD917547 QAZ917547 QKV917547 QUR917547 REN917547 ROJ917547 RYF917547 SIB917547 SRX917547 TBT917547 TLP917547 TVL917547 UFH917547 UPD917547 UYZ917547 VIV917547 VSR917547 WCN917547 WMJ917547 WWF917547 X983083 JT983083 TP983083 ADL983083 ANH983083 AXD983083 BGZ983083 BQV983083 CAR983083 CKN983083 CUJ983083 DEF983083 DOB983083 DXX983083 EHT983083 ERP983083 FBL983083 FLH983083 FVD983083 GEZ983083 GOV983083 GYR983083 HIN983083 HSJ983083 ICF983083 IMB983083 IVX983083 JFT983083 JPP983083 JZL983083 KJH983083 KTD983083 LCZ983083 LMV983083 LWR983083 MGN983083 MQJ983083 NAF983083 NKB983083 NTX983083 ODT983083 ONP983083 OXL983083 PHH983083 PRD983083 QAZ983083 QKV983083 QUR983083 REN983083 ROJ983083 RYF983083 SIB983083 SRX983083 TBT983083 TLP983083 TVL983083 UFH983083 UPD983083 UYZ983083 VIV983083 VSR983083 WCN983083 WMJ983083 WWF983083 V49 JR49 TN49 ADJ49 ANF49 AXB49 BGX49 BQT49 CAP49 CKL49 CUH49 DED49 DNZ49 DXV49 EHR49 ERN49 FBJ49 FLF49 FVB49 GEX49 GOT49 GYP49 HIL49 HSH49 ICD49 ILZ49 IVV49 JFR49 JPN49 JZJ49 KJF49 KTB49 LCX49 LMT49 LWP49 MGL49 MQH49 NAD49 NJZ49 NTV49 ODR49 ONN49 OXJ49 PHF49 PRB49 QAX49 QKT49 QUP49 REL49 ROH49 RYD49 SHZ49 SRV49 TBR49 TLN49 TVJ49 UFF49 UPB49 UYX49 VIT49 VSP49 WCL49 WMH49 WWD49 V65585 JR65585 TN65585 ADJ65585 ANF65585 AXB65585 BGX65585 BQT65585 CAP65585 CKL65585 CUH65585 DED65585 DNZ65585 DXV65585 EHR65585 ERN65585 FBJ65585 FLF65585 FVB65585 GEX65585 GOT65585 GYP65585 HIL65585 HSH65585 ICD65585 ILZ65585 IVV65585 JFR65585 JPN65585 JZJ65585 KJF65585 KTB65585 LCX65585 LMT65585 LWP65585 MGL65585 MQH65585 NAD65585 NJZ65585 NTV65585 ODR65585 ONN65585 OXJ65585 PHF65585 PRB65585 QAX65585 QKT65585 QUP65585 REL65585 ROH65585 RYD65585 SHZ65585 SRV65585 TBR65585 TLN65585 TVJ65585 UFF65585 UPB65585 UYX65585 VIT65585 VSP65585 WCL65585 WMH65585 WWD65585 V131121 JR131121 TN131121 ADJ131121 ANF131121 AXB131121 BGX131121 BQT131121 CAP131121 CKL131121 CUH131121 DED131121 DNZ131121 DXV131121 EHR131121 ERN131121 FBJ131121 FLF131121 FVB131121 GEX131121 GOT131121 GYP131121 HIL131121 HSH131121 ICD131121 ILZ131121 IVV131121 JFR131121 JPN131121 JZJ131121 KJF131121 KTB131121 LCX131121 LMT131121 LWP131121 MGL131121 MQH131121 NAD131121 NJZ131121 NTV131121 ODR131121 ONN131121 OXJ131121 PHF131121 PRB131121 QAX131121 QKT131121 QUP131121 REL131121 ROH131121 RYD131121 SHZ131121 SRV131121 TBR131121 TLN131121 TVJ131121 UFF131121 UPB131121 UYX131121 VIT131121 VSP131121 WCL131121 WMH131121 WWD131121 V196657 JR196657 TN196657 ADJ196657 ANF196657 AXB196657 BGX196657 BQT196657 CAP196657 CKL196657 CUH196657 DED196657 DNZ196657 DXV196657 EHR196657 ERN196657 FBJ196657 FLF196657 FVB196657 GEX196657 GOT196657 GYP196657 HIL196657 HSH196657 ICD196657 ILZ196657 IVV196657 JFR196657 JPN196657 JZJ196657 KJF196657 KTB196657 LCX196657 LMT196657 LWP196657 MGL196657 MQH196657 NAD196657 NJZ196657 NTV196657 ODR196657 ONN196657 OXJ196657 PHF196657 PRB196657 QAX196657 QKT196657 QUP196657 REL196657 ROH196657 RYD196657 SHZ196657 SRV196657 TBR196657 TLN196657 TVJ196657 UFF196657 UPB196657 UYX196657 VIT196657 VSP196657 WCL196657 WMH196657 WWD196657 V262193 JR262193 TN262193 ADJ262193 ANF262193 AXB262193 BGX262193 BQT262193 CAP262193 CKL262193 CUH262193 DED262193 DNZ262193 DXV262193 EHR262193 ERN262193 FBJ262193 FLF262193 FVB262193 GEX262193 GOT262193 GYP262193 HIL262193 HSH262193 ICD262193 ILZ262193 IVV262193 JFR262193 JPN262193 JZJ262193 KJF262193 KTB262193 LCX262193 LMT262193 LWP262193 MGL262193 MQH262193 NAD262193 NJZ262193 NTV262193 ODR262193 ONN262193 OXJ262193 PHF262193 PRB262193 QAX262193 QKT262193 QUP262193 REL262193 ROH262193 RYD262193 SHZ262193 SRV262193 TBR262193 TLN262193 TVJ262193 UFF262193 UPB262193 UYX262193 VIT262193 VSP262193 WCL262193 WMH262193 WWD262193 V327729 JR327729 TN327729 ADJ327729 ANF327729 AXB327729 BGX327729 BQT327729 CAP327729 CKL327729 CUH327729 DED327729 DNZ327729 DXV327729 EHR327729 ERN327729 FBJ327729 FLF327729 FVB327729 GEX327729 GOT327729 GYP327729 HIL327729 HSH327729 ICD327729 ILZ327729 IVV327729 JFR327729 JPN327729 JZJ327729 KJF327729 KTB327729 LCX327729 LMT327729 LWP327729 MGL327729 MQH327729 NAD327729 NJZ327729 NTV327729 ODR327729 ONN327729 OXJ327729 PHF327729 PRB327729 QAX327729 QKT327729 QUP327729 REL327729 ROH327729 RYD327729 SHZ327729 SRV327729 TBR327729 TLN327729 TVJ327729 UFF327729 UPB327729 UYX327729 VIT327729 VSP327729 WCL327729 WMH327729 WWD327729 V393265 JR393265 TN393265 ADJ393265 ANF393265 AXB393265 BGX393265 BQT393265 CAP393265 CKL393265 CUH393265 DED393265 DNZ393265 DXV393265 EHR393265 ERN393265 FBJ393265 FLF393265 FVB393265 GEX393265 GOT393265 GYP393265 HIL393265 HSH393265 ICD393265 ILZ393265 IVV393265 JFR393265 JPN393265 JZJ393265 KJF393265 KTB393265 LCX393265 LMT393265 LWP393265 MGL393265 MQH393265 NAD393265 NJZ393265 NTV393265 ODR393265 ONN393265 OXJ393265 PHF393265 PRB393265 QAX393265 QKT393265 QUP393265 REL393265 ROH393265 RYD393265 SHZ393265 SRV393265 TBR393265 TLN393265 TVJ393265 UFF393265 UPB393265 UYX393265 VIT393265 VSP393265 WCL393265 WMH393265 WWD393265 V458801 JR458801 TN458801 ADJ458801 ANF458801 AXB458801 BGX458801 BQT458801 CAP458801 CKL458801 CUH458801 DED458801 DNZ458801 DXV458801 EHR458801 ERN458801 FBJ458801 FLF458801 FVB458801 GEX458801 GOT458801 GYP458801 HIL458801 HSH458801 ICD458801 ILZ458801 IVV458801 JFR458801 JPN458801 JZJ458801 KJF458801 KTB458801 LCX458801 LMT458801 LWP458801 MGL458801 MQH458801 NAD458801 NJZ458801 NTV458801 ODR458801 ONN458801 OXJ458801 PHF458801 PRB458801 QAX458801 QKT458801 QUP458801 REL458801 ROH458801 RYD458801 SHZ458801 SRV458801 TBR458801 TLN458801 TVJ458801 UFF458801 UPB458801 UYX458801 VIT458801 VSP458801 WCL458801 WMH458801 WWD458801 V524337 JR524337 TN524337 ADJ524337 ANF524337 AXB524337 BGX524337 BQT524337 CAP524337 CKL524337 CUH524337 DED524337 DNZ524337 DXV524337 EHR524337 ERN524337 FBJ524337 FLF524337 FVB524337 GEX524337 GOT524337 GYP524337 HIL524337 HSH524337 ICD524337 ILZ524337 IVV524337 JFR524337 JPN524337 JZJ524337 KJF524337 KTB524337 LCX524337 LMT524337 LWP524337 MGL524337 MQH524337 NAD524337 NJZ524337 NTV524337 ODR524337 ONN524337 OXJ524337 PHF524337 PRB524337 QAX524337 QKT524337 QUP524337 REL524337 ROH524337 RYD524337 SHZ524337 SRV524337 TBR524337 TLN524337 TVJ524337 UFF524337 UPB524337 UYX524337 VIT524337 VSP524337 WCL524337 WMH524337 WWD524337 V589873 JR589873 TN589873 ADJ589873 ANF589873 AXB589873 BGX589873 BQT589873 CAP589873 CKL589873 CUH589873 DED589873 DNZ589873 DXV589873 EHR589873 ERN589873 FBJ589873 FLF589873 FVB589873 GEX589873 GOT589873 GYP589873 HIL589873 HSH589873 ICD589873 ILZ589873 IVV589873 JFR589873 JPN589873 JZJ589873 KJF589873 KTB589873 LCX589873 LMT589873 LWP589873 MGL589873 MQH589873 NAD589873 NJZ589873 NTV589873 ODR589873 ONN589873 OXJ589873 PHF589873 PRB589873 QAX589873 QKT589873 QUP589873 REL589873 ROH589873 RYD589873 SHZ589873 SRV589873 TBR589873 TLN589873 TVJ589873 UFF589873 UPB589873 UYX589873 VIT589873 VSP589873 WCL589873 WMH589873 WWD589873 V655409 JR655409 TN655409 ADJ655409 ANF655409 AXB655409 BGX655409 BQT655409 CAP655409 CKL655409 CUH655409 DED655409 DNZ655409 DXV655409 EHR655409 ERN655409 FBJ655409 FLF655409 FVB655409 GEX655409 GOT655409 GYP655409 HIL655409 HSH655409 ICD655409 ILZ655409 IVV655409 JFR655409 JPN655409 JZJ655409 KJF655409 KTB655409 LCX655409 LMT655409 LWP655409 MGL655409 MQH655409 NAD655409 NJZ655409 NTV655409 ODR655409 ONN655409 OXJ655409 PHF655409 PRB655409 QAX655409 QKT655409 QUP655409 REL655409 ROH655409 RYD655409 SHZ655409 SRV655409 TBR655409 TLN655409 TVJ655409 UFF655409 UPB655409 UYX655409 VIT655409 VSP655409 WCL655409 WMH655409 WWD655409 V720945 JR720945 TN720945 ADJ720945 ANF720945 AXB720945 BGX720945 BQT720945 CAP720945 CKL720945 CUH720945 DED720945 DNZ720945 DXV720945 EHR720945 ERN720945 FBJ720945 FLF720945 FVB720945 GEX720945 GOT720945 GYP720945 HIL720945 HSH720945 ICD720945 ILZ720945 IVV720945 JFR720945 JPN720945 JZJ720945 KJF720945 KTB720945 LCX720945 LMT720945 LWP720945 MGL720945 MQH720945 NAD720945 NJZ720945 NTV720945 ODR720945 ONN720945 OXJ720945 PHF720945 PRB720945 QAX720945 QKT720945 QUP720945 REL720945 ROH720945 RYD720945 SHZ720945 SRV720945 TBR720945 TLN720945 TVJ720945 UFF720945 UPB720945 UYX720945 VIT720945 VSP720945 WCL720945 WMH720945 WWD720945 V786481 JR786481 TN786481 ADJ786481 ANF786481 AXB786481 BGX786481 BQT786481 CAP786481 CKL786481 CUH786481 DED786481 DNZ786481 DXV786481 EHR786481 ERN786481 FBJ786481 FLF786481 FVB786481 GEX786481 GOT786481 GYP786481 HIL786481 HSH786481 ICD786481 ILZ786481 IVV786481 JFR786481 JPN786481 JZJ786481 KJF786481 KTB786481 LCX786481 LMT786481 LWP786481 MGL786481 MQH786481 NAD786481 NJZ786481 NTV786481 ODR786481 ONN786481 OXJ786481 PHF786481 PRB786481 QAX786481 QKT786481 QUP786481 REL786481 ROH786481 RYD786481 SHZ786481 SRV786481 TBR786481 TLN786481 TVJ786481 UFF786481 UPB786481 UYX786481 VIT786481 VSP786481 WCL786481 WMH786481 WWD786481 V852017 JR852017 TN852017 ADJ852017 ANF852017 AXB852017 BGX852017 BQT852017 CAP852017 CKL852017 CUH852017 DED852017 DNZ852017 DXV852017 EHR852017 ERN852017 FBJ852017 FLF852017 FVB852017 GEX852017 GOT852017 GYP852017 HIL852017 HSH852017 ICD852017 ILZ852017 IVV852017 JFR852017 JPN852017 JZJ852017 KJF852017 KTB852017 LCX852017 LMT852017 LWP852017 MGL852017 MQH852017 NAD852017 NJZ852017 NTV852017 ODR852017 ONN852017 OXJ852017 PHF852017 PRB852017 QAX852017 QKT852017 QUP852017 REL852017 ROH852017 RYD852017 SHZ852017 SRV852017 TBR852017 TLN852017 TVJ852017 UFF852017 UPB852017 UYX852017 VIT852017 VSP852017 WCL852017 WMH852017 WWD852017 V917553 JR917553 TN917553 ADJ917553 ANF917553 AXB917553 BGX917553 BQT917553 CAP917553 CKL917553 CUH917553 DED917553 DNZ917553 DXV917553 EHR917553 ERN917553 FBJ917553 FLF917553 FVB917553 GEX917553 GOT917553 GYP917553 HIL917553 HSH917553 ICD917553 ILZ917553 IVV917553 JFR917553 JPN917553 JZJ917553 KJF917553 KTB917553 LCX917553 LMT917553 LWP917553 MGL917553 MQH917553 NAD917553 NJZ917553 NTV917553 ODR917553 ONN917553 OXJ917553 PHF917553 PRB917553 QAX917553 QKT917553 QUP917553 REL917553 ROH917553 RYD917553 SHZ917553 SRV917553 TBR917553 TLN917553 TVJ917553 UFF917553 UPB917553 UYX917553 VIT917553 VSP917553 WCL917553 WMH917553 WWD917553 V983089 JR983089 TN983089 ADJ983089 ANF983089 AXB983089 BGX983089 BQT983089 CAP983089 CKL983089 CUH983089 DED983089 DNZ983089 DXV983089 EHR983089 ERN983089 FBJ983089 FLF983089 FVB983089 GEX983089 GOT983089 GYP983089 HIL983089 HSH983089 ICD983089 ILZ983089 IVV983089 JFR983089 JPN983089 JZJ983089 KJF983089 KTB983089 LCX983089 LMT983089 LWP983089 MGL983089 MQH983089 NAD983089 NJZ983089 NTV983089 ODR983089 ONN983089 OXJ983089 PHF983089 PRB983089 QAX983089 QKT983089 QUP983089 REL983089 ROH983089 RYD983089 SHZ983089 SRV983089 TBR983089 TLN983089 TVJ983089 UFF983089 UPB983089 UYX983089 VIT983089 VSP983089 WCL983089 WMH983089 WWD983089 X49 JT49 TP49 ADL49 ANH49 AXD49 BGZ49 BQV49 CAR49 CKN49 CUJ49 DEF49 DOB49 DXX49 EHT49 ERP49 FBL49 FLH49 FVD49 GEZ49 GOV49 GYR49 HIN49 HSJ49 ICF49 IMB49 IVX49 JFT49 JPP49 JZL49 KJH49 KTD49 LCZ49 LMV49 LWR49 MGN49 MQJ49 NAF49 NKB49 NTX49 ODT49 ONP49 OXL49 PHH49 PRD49 QAZ49 QKV49 QUR49 REN49 ROJ49 RYF49 SIB49 SRX49 TBT49 TLP49 TVL49 UFH49 UPD49 UYZ49 VIV49 VSR49 WCN49 WMJ49 WWF49 X65585 JT65585 TP65585 ADL65585 ANH65585 AXD65585 BGZ65585 BQV65585 CAR65585 CKN65585 CUJ65585 DEF65585 DOB65585 DXX65585 EHT65585 ERP65585 FBL65585 FLH65585 FVD65585 GEZ65585 GOV65585 GYR65585 HIN65585 HSJ65585 ICF65585 IMB65585 IVX65585 JFT65585 JPP65585 JZL65585 KJH65585 KTD65585 LCZ65585 LMV65585 LWR65585 MGN65585 MQJ65585 NAF65585 NKB65585 NTX65585 ODT65585 ONP65585 OXL65585 PHH65585 PRD65585 QAZ65585 QKV65585 QUR65585 REN65585 ROJ65585 RYF65585 SIB65585 SRX65585 TBT65585 TLP65585 TVL65585 UFH65585 UPD65585 UYZ65585 VIV65585 VSR65585 WCN65585 WMJ65585 WWF65585 X131121 JT131121 TP131121 ADL131121 ANH131121 AXD131121 BGZ131121 BQV131121 CAR131121 CKN131121 CUJ131121 DEF131121 DOB131121 DXX131121 EHT131121 ERP131121 FBL131121 FLH131121 FVD131121 GEZ131121 GOV131121 GYR131121 HIN131121 HSJ131121 ICF131121 IMB131121 IVX131121 JFT131121 JPP131121 JZL131121 KJH131121 KTD131121 LCZ131121 LMV131121 LWR131121 MGN131121 MQJ131121 NAF131121 NKB131121 NTX131121 ODT131121 ONP131121 OXL131121 PHH131121 PRD131121 QAZ131121 QKV131121 QUR131121 REN131121 ROJ131121 RYF131121 SIB131121 SRX131121 TBT131121 TLP131121 TVL131121 UFH131121 UPD131121 UYZ131121 VIV131121 VSR131121 WCN131121 WMJ131121 WWF131121 X196657 JT196657 TP196657 ADL196657 ANH196657 AXD196657 BGZ196657 BQV196657 CAR196657 CKN196657 CUJ196657 DEF196657 DOB196657 DXX196657 EHT196657 ERP196657 FBL196657 FLH196657 FVD196657 GEZ196657 GOV196657 GYR196657 HIN196657 HSJ196657 ICF196657 IMB196657 IVX196657 JFT196657 JPP196657 JZL196657 KJH196657 KTD196657 LCZ196657 LMV196657 LWR196657 MGN196657 MQJ196657 NAF196657 NKB196657 NTX196657 ODT196657 ONP196657 OXL196657 PHH196657 PRD196657 QAZ196657 QKV196657 QUR196657 REN196657 ROJ196657 RYF196657 SIB196657 SRX196657 TBT196657 TLP196657 TVL196657 UFH196657 UPD196657 UYZ196657 VIV196657 VSR196657 WCN196657 WMJ196657 WWF196657 X262193 JT262193 TP262193 ADL262193 ANH262193 AXD262193 BGZ262193 BQV262193 CAR262193 CKN262193 CUJ262193 DEF262193 DOB262193 DXX262193 EHT262193 ERP262193 FBL262193 FLH262193 FVD262193 GEZ262193 GOV262193 GYR262193 HIN262193 HSJ262193 ICF262193 IMB262193 IVX262193 JFT262193 JPP262193 JZL262193 KJH262193 KTD262193 LCZ262193 LMV262193 LWR262193 MGN262193 MQJ262193 NAF262193 NKB262193 NTX262193 ODT262193 ONP262193 OXL262193 PHH262193 PRD262193 QAZ262193 QKV262193 QUR262193 REN262193 ROJ262193 RYF262193 SIB262193 SRX262193 TBT262193 TLP262193 TVL262193 UFH262193 UPD262193 UYZ262193 VIV262193 VSR262193 WCN262193 WMJ262193 WWF262193 X327729 JT327729 TP327729 ADL327729 ANH327729 AXD327729 BGZ327729 BQV327729 CAR327729 CKN327729 CUJ327729 DEF327729 DOB327729 DXX327729 EHT327729 ERP327729 FBL327729 FLH327729 FVD327729 GEZ327729 GOV327729 GYR327729 HIN327729 HSJ327729 ICF327729 IMB327729 IVX327729 JFT327729 JPP327729 JZL327729 KJH327729 KTD327729 LCZ327729 LMV327729 LWR327729 MGN327729 MQJ327729 NAF327729 NKB327729 NTX327729 ODT327729 ONP327729 OXL327729 PHH327729 PRD327729 QAZ327729 QKV327729 QUR327729 REN327729 ROJ327729 RYF327729 SIB327729 SRX327729 TBT327729 TLP327729 TVL327729 UFH327729 UPD327729 UYZ327729 VIV327729 VSR327729 WCN327729 WMJ327729 WWF327729 X393265 JT393265 TP393265 ADL393265 ANH393265 AXD393265 BGZ393265 BQV393265 CAR393265 CKN393265 CUJ393265 DEF393265 DOB393265 DXX393265 EHT393265 ERP393265 FBL393265 FLH393265 FVD393265 GEZ393265 GOV393265 GYR393265 HIN393265 HSJ393265 ICF393265 IMB393265 IVX393265 JFT393265 JPP393265 JZL393265 KJH393265 KTD393265 LCZ393265 LMV393265 LWR393265 MGN393265 MQJ393265 NAF393265 NKB393265 NTX393265 ODT393265 ONP393265 OXL393265 PHH393265 PRD393265 QAZ393265 QKV393265 QUR393265 REN393265 ROJ393265 RYF393265 SIB393265 SRX393265 TBT393265 TLP393265 TVL393265 UFH393265 UPD393265 UYZ393265 VIV393265 VSR393265 WCN393265 WMJ393265 WWF393265 X458801 JT458801 TP458801 ADL458801 ANH458801 AXD458801 BGZ458801 BQV458801 CAR458801 CKN458801 CUJ458801 DEF458801 DOB458801 DXX458801 EHT458801 ERP458801 FBL458801 FLH458801 FVD458801 GEZ458801 GOV458801 GYR458801 HIN458801 HSJ458801 ICF458801 IMB458801 IVX458801 JFT458801 JPP458801 JZL458801 KJH458801 KTD458801 LCZ458801 LMV458801 LWR458801 MGN458801 MQJ458801 NAF458801 NKB458801 NTX458801 ODT458801 ONP458801 OXL458801 PHH458801 PRD458801 QAZ458801 QKV458801 QUR458801 REN458801 ROJ458801 RYF458801 SIB458801 SRX458801 TBT458801 TLP458801 TVL458801 UFH458801 UPD458801 UYZ458801 VIV458801 VSR458801 WCN458801 WMJ458801 WWF458801 X524337 JT524337 TP524337 ADL524337 ANH524337 AXD524337 BGZ524337 BQV524337 CAR524337 CKN524337 CUJ524337 DEF524337 DOB524337 DXX524337 EHT524337 ERP524337 FBL524337 FLH524337 FVD524337 GEZ524337 GOV524337 GYR524337 HIN524337 HSJ524337 ICF524337 IMB524337 IVX524337 JFT524337 JPP524337 JZL524337 KJH524337 KTD524337 LCZ524337 LMV524337 LWR524337 MGN524337 MQJ524337 NAF524337 NKB524337 NTX524337 ODT524337 ONP524337 OXL524337 PHH524337 PRD524337 QAZ524337 QKV524337 QUR524337 REN524337 ROJ524337 RYF524337 SIB524337 SRX524337 TBT524337 TLP524337 TVL524337 UFH524337 UPD524337 UYZ524337 VIV524337 VSR524337 WCN524337 WMJ524337 WWF524337 X589873 JT589873 TP589873 ADL589873 ANH589873 AXD589873 BGZ589873 BQV589873 CAR589873 CKN589873 CUJ589873 DEF589873 DOB589873 DXX589873 EHT589873 ERP589873 FBL589873 FLH589873 FVD589873 GEZ589873 GOV589873 GYR589873 HIN589873 HSJ589873 ICF589873 IMB589873 IVX589873 JFT589873 JPP589873 JZL589873 KJH589873 KTD589873 LCZ589873 LMV589873 LWR589873 MGN589873 MQJ589873 NAF589873 NKB589873 NTX589873 ODT589873 ONP589873 OXL589873 PHH589873 PRD589873 QAZ589873 QKV589873 QUR589873 REN589873 ROJ589873 RYF589873 SIB589873 SRX589873 TBT589873 TLP589873 TVL589873 UFH589873 UPD589873 UYZ589873 VIV589873 VSR589873 WCN589873 WMJ589873 WWF589873 X655409 JT655409 TP655409 ADL655409 ANH655409 AXD655409 BGZ655409 BQV655409 CAR655409 CKN655409 CUJ655409 DEF655409 DOB655409 DXX655409 EHT655409 ERP655409 FBL655409 FLH655409 FVD655409 GEZ655409 GOV655409 GYR655409 HIN655409 HSJ655409 ICF655409 IMB655409 IVX655409 JFT655409 JPP655409 JZL655409 KJH655409 KTD655409 LCZ655409 LMV655409 LWR655409 MGN655409 MQJ655409 NAF655409 NKB655409 NTX655409 ODT655409 ONP655409 OXL655409 PHH655409 PRD655409 QAZ655409 QKV655409 QUR655409 REN655409 ROJ655409 RYF655409 SIB655409 SRX655409 TBT655409 TLP655409 TVL655409 UFH655409 UPD655409 UYZ655409 VIV655409 VSR655409 WCN655409 WMJ655409 WWF655409 X720945 JT720945 TP720945 ADL720945 ANH720945 AXD720945 BGZ720945 BQV720945 CAR720945 CKN720945 CUJ720945 DEF720945 DOB720945 DXX720945 EHT720945 ERP720945 FBL720945 FLH720945 FVD720945 GEZ720945 GOV720945 GYR720945 HIN720945 HSJ720945 ICF720945 IMB720945 IVX720945 JFT720945 JPP720945 JZL720945 KJH720945 KTD720945 LCZ720945 LMV720945 LWR720945 MGN720945 MQJ720945 NAF720945 NKB720945 NTX720945 ODT720945 ONP720945 OXL720945 PHH720945 PRD720945 QAZ720945 QKV720945 QUR720945 REN720945 ROJ720945 RYF720945 SIB720945 SRX720945 TBT720945 TLP720945 TVL720945 UFH720945 UPD720945 UYZ720945 VIV720945 VSR720945 WCN720945 WMJ720945 WWF720945 X786481 JT786481 TP786481 ADL786481 ANH786481 AXD786481 BGZ786481 BQV786481 CAR786481 CKN786481 CUJ786481 DEF786481 DOB786481 DXX786481 EHT786481 ERP786481 FBL786481 FLH786481 FVD786481 GEZ786481 GOV786481 GYR786481 HIN786481 HSJ786481 ICF786481 IMB786481 IVX786481 JFT786481 JPP786481 JZL786481 KJH786481 KTD786481 LCZ786481 LMV786481 LWR786481 MGN786481 MQJ786481 NAF786481 NKB786481 NTX786481 ODT786481 ONP786481 OXL786481 PHH786481 PRD786481 QAZ786481 QKV786481 QUR786481 REN786481 ROJ786481 RYF786481 SIB786481 SRX786481 TBT786481 TLP786481 TVL786481 UFH786481 UPD786481 UYZ786481 VIV786481 VSR786481 WCN786481 WMJ786481 WWF786481 X852017 JT852017 TP852017 ADL852017 ANH852017 AXD852017 BGZ852017 BQV852017 CAR852017 CKN852017 CUJ852017 DEF852017 DOB852017 DXX852017 EHT852017 ERP852017 FBL852017 FLH852017 FVD852017 GEZ852017 GOV852017 GYR852017 HIN852017 HSJ852017 ICF852017 IMB852017 IVX852017 JFT852017 JPP852017 JZL852017 KJH852017 KTD852017 LCZ852017 LMV852017 LWR852017 MGN852017 MQJ852017 NAF852017 NKB852017 NTX852017 ODT852017 ONP852017 OXL852017 PHH852017 PRD852017 QAZ852017 QKV852017 QUR852017 REN852017 ROJ852017 RYF852017 SIB852017 SRX852017 TBT852017 TLP852017 TVL852017 UFH852017 UPD852017 UYZ852017 VIV852017 VSR852017 WCN852017 WMJ852017 WWF852017 X917553 JT917553 TP917553 ADL917553 ANH917553 AXD917553 BGZ917553 BQV917553 CAR917553 CKN917553 CUJ917553 DEF917553 DOB917553 DXX917553 EHT917553 ERP917553 FBL917553 FLH917553 FVD917553 GEZ917553 GOV917553 GYR917553 HIN917553 HSJ917553 ICF917553 IMB917553 IVX917553 JFT917553 JPP917553 JZL917553 KJH917553 KTD917553 LCZ917553 LMV917553 LWR917553 MGN917553 MQJ917553 NAF917553 NKB917553 NTX917553 ODT917553 ONP917553 OXL917553 PHH917553 PRD917553 QAZ917553 QKV917553 QUR917553 REN917553 ROJ917553 RYF917553 SIB917553 SRX917553 TBT917553 TLP917553 TVL917553 UFH917553 UPD917553 UYZ917553 VIV917553 VSR917553 WCN917553 WMJ917553 WWF917553 X983089 JT983089 TP983089 ADL983089 ANH983089 AXD983089 BGZ983089 BQV983089 CAR983089 CKN983089 CUJ983089 DEF983089 DOB983089 DXX983089 EHT983089 ERP983089 FBL983089 FLH983089 FVD983089 GEZ983089 GOV983089 GYR983089 HIN983089 HSJ983089 ICF983089 IMB983089 IVX983089 JFT983089 JPP983089 JZL983089 KJH983089 KTD983089 LCZ983089 LMV983089 LWR983089 MGN983089 MQJ983089 NAF983089 NKB983089 NTX983089 ODT983089 ONP983089 OXL983089 PHH983089 PRD983089 QAZ983089 QKV983089 QUR983089 REN983089 ROJ983089 RYF983089 SIB983089 SRX983089 TBT983089 TLP983089 TVL983089 UFH983089 UPD983089 UYZ983089 VIV983089 VSR983089 WCN983089 WMJ983089 WWF983089 V62 JR62 TN62 ADJ62 ANF62 AXB62 BGX62 BQT62 CAP62 CKL62 CUH62 DED62 DNZ62 DXV62 EHR62 ERN62 FBJ62 FLF62 FVB62 GEX62 GOT62 GYP62 HIL62 HSH62 ICD62 ILZ62 IVV62 JFR62 JPN62 JZJ62 KJF62 KTB62 LCX62 LMT62 LWP62 MGL62 MQH62 NAD62 NJZ62 NTV62 ODR62 ONN62 OXJ62 PHF62 PRB62 QAX62 QKT62 QUP62 REL62 ROH62 RYD62 SHZ62 SRV62 TBR62 TLN62 TVJ62 UFF62 UPB62 UYX62 VIT62 VSP62 WCL62 WMH62 WWD62 V65598 JR65598 TN65598 ADJ65598 ANF65598 AXB65598 BGX65598 BQT65598 CAP65598 CKL65598 CUH65598 DED65598 DNZ65598 DXV65598 EHR65598 ERN65598 FBJ65598 FLF65598 FVB65598 GEX65598 GOT65598 GYP65598 HIL65598 HSH65598 ICD65598 ILZ65598 IVV65598 JFR65598 JPN65598 JZJ65598 KJF65598 KTB65598 LCX65598 LMT65598 LWP65598 MGL65598 MQH65598 NAD65598 NJZ65598 NTV65598 ODR65598 ONN65598 OXJ65598 PHF65598 PRB65598 QAX65598 QKT65598 QUP65598 REL65598 ROH65598 RYD65598 SHZ65598 SRV65598 TBR65598 TLN65598 TVJ65598 UFF65598 UPB65598 UYX65598 VIT65598 VSP65598 WCL65598 WMH65598 WWD65598 V131134 JR131134 TN131134 ADJ131134 ANF131134 AXB131134 BGX131134 BQT131134 CAP131134 CKL131134 CUH131134 DED131134 DNZ131134 DXV131134 EHR131134 ERN131134 FBJ131134 FLF131134 FVB131134 GEX131134 GOT131134 GYP131134 HIL131134 HSH131134 ICD131134 ILZ131134 IVV131134 JFR131134 JPN131134 JZJ131134 KJF131134 KTB131134 LCX131134 LMT131134 LWP131134 MGL131134 MQH131134 NAD131134 NJZ131134 NTV131134 ODR131134 ONN131134 OXJ131134 PHF131134 PRB131134 QAX131134 QKT131134 QUP131134 REL131134 ROH131134 RYD131134 SHZ131134 SRV131134 TBR131134 TLN131134 TVJ131134 UFF131134 UPB131134 UYX131134 VIT131134 VSP131134 WCL131134 WMH131134 WWD131134 V196670 JR196670 TN196670 ADJ196670 ANF196670 AXB196670 BGX196670 BQT196670 CAP196670 CKL196670 CUH196670 DED196670 DNZ196670 DXV196670 EHR196670 ERN196670 FBJ196670 FLF196670 FVB196670 GEX196670 GOT196670 GYP196670 HIL196670 HSH196670 ICD196670 ILZ196670 IVV196670 JFR196670 JPN196670 JZJ196670 KJF196670 KTB196670 LCX196670 LMT196670 LWP196670 MGL196670 MQH196670 NAD196670 NJZ196670 NTV196670 ODR196670 ONN196670 OXJ196670 PHF196670 PRB196670 QAX196670 QKT196670 QUP196670 REL196670 ROH196670 RYD196670 SHZ196670 SRV196670 TBR196670 TLN196670 TVJ196670 UFF196670 UPB196670 UYX196670 VIT196670 VSP196670 WCL196670 WMH196670 WWD196670 V262206 JR262206 TN262206 ADJ262206 ANF262206 AXB262206 BGX262206 BQT262206 CAP262206 CKL262206 CUH262206 DED262206 DNZ262206 DXV262206 EHR262206 ERN262206 FBJ262206 FLF262206 FVB262206 GEX262206 GOT262206 GYP262206 HIL262206 HSH262206 ICD262206 ILZ262206 IVV262206 JFR262206 JPN262206 JZJ262206 KJF262206 KTB262206 LCX262206 LMT262206 LWP262206 MGL262206 MQH262206 NAD262206 NJZ262206 NTV262206 ODR262206 ONN262206 OXJ262206 PHF262206 PRB262206 QAX262206 QKT262206 QUP262206 REL262206 ROH262206 RYD262206 SHZ262206 SRV262206 TBR262206 TLN262206 TVJ262206 UFF262206 UPB262206 UYX262206 VIT262206 VSP262206 WCL262206 WMH262206 WWD262206 V327742 JR327742 TN327742 ADJ327742 ANF327742 AXB327742 BGX327742 BQT327742 CAP327742 CKL327742 CUH327742 DED327742 DNZ327742 DXV327742 EHR327742 ERN327742 FBJ327742 FLF327742 FVB327742 GEX327742 GOT327742 GYP327742 HIL327742 HSH327742 ICD327742 ILZ327742 IVV327742 JFR327742 JPN327742 JZJ327742 KJF327742 KTB327742 LCX327742 LMT327742 LWP327742 MGL327742 MQH327742 NAD327742 NJZ327742 NTV327742 ODR327742 ONN327742 OXJ327742 PHF327742 PRB327742 QAX327742 QKT327742 QUP327742 REL327742 ROH327742 RYD327742 SHZ327742 SRV327742 TBR327742 TLN327742 TVJ327742 UFF327742 UPB327742 UYX327742 VIT327742 VSP327742 WCL327742 WMH327742 WWD327742 V393278 JR393278 TN393278 ADJ393278 ANF393278 AXB393278 BGX393278 BQT393278 CAP393278 CKL393278 CUH393278 DED393278 DNZ393278 DXV393278 EHR393278 ERN393278 FBJ393278 FLF393278 FVB393278 GEX393278 GOT393278 GYP393278 HIL393278 HSH393278 ICD393278 ILZ393278 IVV393278 JFR393278 JPN393278 JZJ393278 KJF393278 KTB393278 LCX393278 LMT393278 LWP393278 MGL393278 MQH393278 NAD393278 NJZ393278 NTV393278 ODR393278 ONN393278 OXJ393278 PHF393278 PRB393278 QAX393278 QKT393278 QUP393278 REL393278 ROH393278 RYD393278 SHZ393278 SRV393278 TBR393278 TLN393278 TVJ393278 UFF393278 UPB393278 UYX393278 VIT393278 VSP393278 WCL393278 WMH393278 WWD393278 V458814 JR458814 TN458814 ADJ458814 ANF458814 AXB458814 BGX458814 BQT458814 CAP458814 CKL458814 CUH458814 DED458814 DNZ458814 DXV458814 EHR458814 ERN458814 FBJ458814 FLF458814 FVB458814 GEX458814 GOT458814 GYP458814 HIL458814 HSH458814 ICD458814 ILZ458814 IVV458814 JFR458814 JPN458814 JZJ458814 KJF458814 KTB458814 LCX458814 LMT458814 LWP458814 MGL458814 MQH458814 NAD458814 NJZ458814 NTV458814 ODR458814 ONN458814 OXJ458814 PHF458814 PRB458814 QAX458814 QKT458814 QUP458814 REL458814 ROH458814 RYD458814 SHZ458814 SRV458814 TBR458814 TLN458814 TVJ458814 UFF458814 UPB458814 UYX458814 VIT458814 VSP458814 WCL458814 WMH458814 WWD458814 V524350 JR524350 TN524350 ADJ524350 ANF524350 AXB524350 BGX524350 BQT524350 CAP524350 CKL524350 CUH524350 DED524350 DNZ524350 DXV524350 EHR524350 ERN524350 FBJ524350 FLF524350 FVB524350 GEX524350 GOT524350 GYP524350 HIL524350 HSH524350 ICD524350 ILZ524350 IVV524350 JFR524350 JPN524350 JZJ524350 KJF524350 KTB524350 LCX524350 LMT524350 LWP524350 MGL524350 MQH524350 NAD524350 NJZ524350 NTV524350 ODR524350 ONN524350 OXJ524350 PHF524350 PRB524350 QAX524350 QKT524350 QUP524350 REL524350 ROH524350 RYD524350 SHZ524350 SRV524350 TBR524350 TLN524350 TVJ524350 UFF524350 UPB524350 UYX524350 VIT524350 VSP524350 WCL524350 WMH524350 WWD524350 V589886 JR589886 TN589886 ADJ589886 ANF589886 AXB589886 BGX589886 BQT589886 CAP589886 CKL589886 CUH589886 DED589886 DNZ589886 DXV589886 EHR589886 ERN589886 FBJ589886 FLF589886 FVB589886 GEX589886 GOT589886 GYP589886 HIL589886 HSH589886 ICD589886 ILZ589886 IVV589886 JFR589886 JPN589886 JZJ589886 KJF589886 KTB589886 LCX589886 LMT589886 LWP589886 MGL589886 MQH589886 NAD589886 NJZ589886 NTV589886 ODR589886 ONN589886 OXJ589886 PHF589886 PRB589886 QAX589886 QKT589886 QUP589886 REL589886 ROH589886 RYD589886 SHZ589886 SRV589886 TBR589886 TLN589886 TVJ589886 UFF589886 UPB589886 UYX589886 VIT589886 VSP589886 WCL589886 WMH589886 WWD589886 V655422 JR655422 TN655422 ADJ655422 ANF655422 AXB655422 BGX655422 BQT655422 CAP655422 CKL655422 CUH655422 DED655422 DNZ655422 DXV655422 EHR655422 ERN655422 FBJ655422 FLF655422 FVB655422 GEX655422 GOT655422 GYP655422 HIL655422 HSH655422 ICD655422 ILZ655422 IVV655422 JFR655422 JPN655422 JZJ655422 KJF655422 KTB655422 LCX655422 LMT655422 LWP655422 MGL655422 MQH655422 NAD655422 NJZ655422 NTV655422 ODR655422 ONN655422 OXJ655422 PHF655422 PRB655422 QAX655422 QKT655422 QUP655422 REL655422 ROH655422 RYD655422 SHZ655422 SRV655422 TBR655422 TLN655422 TVJ655422 UFF655422 UPB655422 UYX655422 VIT655422 VSP655422 WCL655422 WMH655422 WWD655422 V720958 JR720958 TN720958 ADJ720958 ANF720958 AXB720958 BGX720958 BQT720958 CAP720958 CKL720958 CUH720958 DED720958 DNZ720958 DXV720958 EHR720958 ERN720958 FBJ720958 FLF720958 FVB720958 GEX720958 GOT720958 GYP720958 HIL720958 HSH720958 ICD720958 ILZ720958 IVV720958 JFR720958 JPN720958 JZJ720958 KJF720958 KTB720958 LCX720958 LMT720958 LWP720958 MGL720958 MQH720958 NAD720958 NJZ720958 NTV720958 ODR720958 ONN720958 OXJ720958 PHF720958 PRB720958 QAX720958 QKT720958 QUP720958 REL720958 ROH720958 RYD720958 SHZ720958 SRV720958 TBR720958 TLN720958 TVJ720958 UFF720958 UPB720958 UYX720958 VIT720958 VSP720958 WCL720958 WMH720958 WWD720958 V786494 JR786494 TN786494 ADJ786494 ANF786494 AXB786494 BGX786494 BQT786494 CAP786494 CKL786494 CUH786494 DED786494 DNZ786494 DXV786494 EHR786494 ERN786494 FBJ786494 FLF786494 FVB786494 GEX786494 GOT786494 GYP786494 HIL786494 HSH786494 ICD786494 ILZ786494 IVV786494 JFR786494 JPN786494 JZJ786494 KJF786494 KTB786494 LCX786494 LMT786494 LWP786494 MGL786494 MQH786494 NAD786494 NJZ786494 NTV786494 ODR786494 ONN786494 OXJ786494 PHF786494 PRB786494 QAX786494 QKT786494 QUP786494 REL786494 ROH786494 RYD786494 SHZ786494 SRV786494 TBR786494 TLN786494 TVJ786494 UFF786494 UPB786494 UYX786494 VIT786494 VSP786494 WCL786494 WMH786494 WWD786494 V852030 JR852030 TN852030 ADJ852030 ANF852030 AXB852030 BGX852030 BQT852030 CAP852030 CKL852030 CUH852030 DED852030 DNZ852030 DXV852030 EHR852030 ERN852030 FBJ852030 FLF852030 FVB852030 GEX852030 GOT852030 GYP852030 HIL852030 HSH852030 ICD852030 ILZ852030 IVV852030 JFR852030 JPN852030 JZJ852030 KJF852030 KTB852030 LCX852030 LMT852030 LWP852030 MGL852030 MQH852030 NAD852030 NJZ852030 NTV852030 ODR852030 ONN852030 OXJ852030 PHF852030 PRB852030 QAX852030 QKT852030 QUP852030 REL852030 ROH852030 RYD852030 SHZ852030 SRV852030 TBR852030 TLN852030 TVJ852030 UFF852030 UPB852030 UYX852030 VIT852030 VSP852030 WCL852030 WMH852030 WWD852030 V917566 JR917566 TN917566 ADJ917566 ANF917566 AXB917566 BGX917566 BQT917566 CAP917566 CKL917566 CUH917566 DED917566 DNZ917566 DXV917566 EHR917566 ERN917566 FBJ917566 FLF917566 FVB917566 GEX917566 GOT917566 GYP917566 HIL917566 HSH917566 ICD917566 ILZ917566 IVV917566 JFR917566 JPN917566 JZJ917566 KJF917566 KTB917566 LCX917566 LMT917566 LWP917566 MGL917566 MQH917566 NAD917566 NJZ917566 NTV917566 ODR917566 ONN917566 OXJ917566 PHF917566 PRB917566 QAX917566 QKT917566 QUP917566 REL917566 ROH917566 RYD917566 SHZ917566 SRV917566 TBR917566 TLN917566 TVJ917566 UFF917566 UPB917566 UYX917566 VIT917566 VSP917566 WCL917566 WMH917566 WWD917566 V983102 JR983102 TN983102 ADJ983102 ANF983102 AXB983102 BGX983102 BQT983102 CAP983102 CKL983102 CUH983102 DED983102 DNZ983102 DXV983102 EHR983102 ERN983102 FBJ983102 FLF983102 FVB983102 GEX983102 GOT983102 GYP983102 HIL983102 HSH983102 ICD983102 ILZ983102 IVV983102 JFR983102 JPN983102 JZJ983102 KJF983102 KTB983102 LCX983102 LMT983102 LWP983102 MGL983102 MQH983102 NAD983102 NJZ983102 NTV983102 ODR983102 ONN983102 OXJ983102 PHF983102 PRB983102 QAX983102 QKT983102 QUP983102 REL983102 ROH983102 RYD983102 SHZ983102 SRV983102 TBR983102 TLN983102 TVJ983102 UFF983102 UPB983102 UYX983102 VIT983102 VSP983102 WCL983102 WMH983102 WWD983102 X16 JT16 TP16 ADL16 ANH16 AXD16 BGZ16 BQV16 CAR16 CKN16 CUJ16 DEF16 DOB16 DXX16 EHT16 ERP16 FBL16 FLH16 FVD16 GEZ16 GOV16 GYR16 HIN16 HSJ16 ICF16 IMB16 IVX16 JFT16 JPP16 JZL16 KJH16 KTD16 LCZ16 LMV16 LWR16 MGN16 MQJ16 NAF16 NKB16 NTX16 ODT16 ONP16 OXL16 PHH16 PRD16 QAZ16 QKV16 QUR16 REN16 ROJ16 RYF16 SIB16 SRX16 TBT16 TLP16 TVL16 UFH16 UPD16 UYZ16 VIV16 VSR16 WCN16 WMJ16 WWF16 X65552 JT65552 TP65552 ADL65552 ANH65552 AXD65552 BGZ65552 BQV65552 CAR65552 CKN65552 CUJ65552 DEF65552 DOB65552 DXX65552 EHT65552 ERP65552 FBL65552 FLH65552 FVD65552 GEZ65552 GOV65552 GYR65552 HIN65552 HSJ65552 ICF65552 IMB65552 IVX65552 JFT65552 JPP65552 JZL65552 KJH65552 KTD65552 LCZ65552 LMV65552 LWR65552 MGN65552 MQJ65552 NAF65552 NKB65552 NTX65552 ODT65552 ONP65552 OXL65552 PHH65552 PRD65552 QAZ65552 QKV65552 QUR65552 REN65552 ROJ65552 RYF65552 SIB65552 SRX65552 TBT65552 TLP65552 TVL65552 UFH65552 UPD65552 UYZ65552 VIV65552 VSR65552 WCN65552 WMJ65552 WWF65552 X131088 JT131088 TP131088 ADL131088 ANH131088 AXD131088 BGZ131088 BQV131088 CAR131088 CKN131088 CUJ131088 DEF131088 DOB131088 DXX131088 EHT131088 ERP131088 FBL131088 FLH131088 FVD131088 GEZ131088 GOV131088 GYR131088 HIN131088 HSJ131088 ICF131088 IMB131088 IVX131088 JFT131088 JPP131088 JZL131088 KJH131088 KTD131088 LCZ131088 LMV131088 LWR131088 MGN131088 MQJ131088 NAF131088 NKB131088 NTX131088 ODT131088 ONP131088 OXL131088 PHH131088 PRD131088 QAZ131088 QKV131088 QUR131088 REN131088 ROJ131088 RYF131088 SIB131088 SRX131088 TBT131088 TLP131088 TVL131088 UFH131088 UPD131088 UYZ131088 VIV131088 VSR131088 WCN131088 WMJ131088 WWF131088 X196624 JT196624 TP196624 ADL196624 ANH196624 AXD196624 BGZ196624 BQV196624 CAR196624 CKN196624 CUJ196624 DEF196624 DOB196624 DXX196624 EHT196624 ERP196624 FBL196624 FLH196624 FVD196624 GEZ196624 GOV196624 GYR196624 HIN196624 HSJ196624 ICF196624 IMB196624 IVX196624 JFT196624 JPP196624 JZL196624 KJH196624 KTD196624 LCZ196624 LMV196624 LWR196624 MGN196624 MQJ196624 NAF196624 NKB196624 NTX196624 ODT196624 ONP196624 OXL196624 PHH196624 PRD196624 QAZ196624 QKV196624 QUR196624 REN196624 ROJ196624 RYF196624 SIB196624 SRX196624 TBT196624 TLP196624 TVL196624 UFH196624 UPD196624 UYZ196624 VIV196624 VSR196624 WCN196624 WMJ196624 WWF196624 X262160 JT262160 TP262160 ADL262160 ANH262160 AXD262160 BGZ262160 BQV262160 CAR262160 CKN262160 CUJ262160 DEF262160 DOB262160 DXX262160 EHT262160 ERP262160 FBL262160 FLH262160 FVD262160 GEZ262160 GOV262160 GYR262160 HIN262160 HSJ262160 ICF262160 IMB262160 IVX262160 JFT262160 JPP262160 JZL262160 KJH262160 KTD262160 LCZ262160 LMV262160 LWR262160 MGN262160 MQJ262160 NAF262160 NKB262160 NTX262160 ODT262160 ONP262160 OXL262160 PHH262160 PRD262160 QAZ262160 QKV262160 QUR262160 REN262160 ROJ262160 RYF262160 SIB262160 SRX262160 TBT262160 TLP262160 TVL262160 UFH262160 UPD262160 UYZ262160 VIV262160 VSR262160 WCN262160 WMJ262160 WWF262160 X327696 JT327696 TP327696 ADL327696 ANH327696 AXD327696 BGZ327696 BQV327696 CAR327696 CKN327696 CUJ327696 DEF327696 DOB327696 DXX327696 EHT327696 ERP327696 FBL327696 FLH327696 FVD327696 GEZ327696 GOV327696 GYR327696 HIN327696 HSJ327696 ICF327696 IMB327696 IVX327696 JFT327696 JPP327696 JZL327696 KJH327696 KTD327696 LCZ327696 LMV327696 LWR327696 MGN327696 MQJ327696 NAF327696 NKB327696 NTX327696 ODT327696 ONP327696 OXL327696 PHH327696 PRD327696 QAZ327696 QKV327696 QUR327696 REN327696 ROJ327696 RYF327696 SIB327696 SRX327696 TBT327696 TLP327696 TVL327696 UFH327696 UPD327696 UYZ327696 VIV327696 VSR327696 WCN327696 WMJ327696 WWF327696 X393232 JT393232 TP393232 ADL393232 ANH393232 AXD393232 BGZ393232 BQV393232 CAR393232 CKN393232 CUJ393232 DEF393232 DOB393232 DXX393232 EHT393232 ERP393232 FBL393232 FLH393232 FVD393232 GEZ393232 GOV393232 GYR393232 HIN393232 HSJ393232 ICF393232 IMB393232 IVX393232 JFT393232 JPP393232 JZL393232 KJH393232 KTD393232 LCZ393232 LMV393232 LWR393232 MGN393232 MQJ393232 NAF393232 NKB393232 NTX393232 ODT393232 ONP393232 OXL393232 PHH393232 PRD393232 QAZ393232 QKV393232 QUR393232 REN393232 ROJ393232 RYF393232 SIB393232 SRX393232 TBT393232 TLP393232 TVL393232 UFH393232 UPD393232 UYZ393232 VIV393232 VSR393232 WCN393232 WMJ393232 WWF393232 X458768 JT458768 TP458768 ADL458768 ANH458768 AXD458768 BGZ458768 BQV458768 CAR458768 CKN458768 CUJ458768 DEF458768 DOB458768 DXX458768 EHT458768 ERP458768 FBL458768 FLH458768 FVD458768 GEZ458768 GOV458768 GYR458768 HIN458768 HSJ458768 ICF458768 IMB458768 IVX458768 JFT458768 JPP458768 JZL458768 KJH458768 KTD458768 LCZ458768 LMV458768 LWR458768 MGN458768 MQJ458768 NAF458768 NKB458768 NTX458768 ODT458768 ONP458768 OXL458768 PHH458768 PRD458768 QAZ458768 QKV458768 QUR458768 REN458768 ROJ458768 RYF458768 SIB458768 SRX458768 TBT458768 TLP458768 TVL458768 UFH458768 UPD458768 UYZ458768 VIV458768 VSR458768 WCN458768 WMJ458768 WWF458768 X524304 JT524304 TP524304 ADL524304 ANH524304 AXD524304 BGZ524304 BQV524304 CAR524304 CKN524304 CUJ524304 DEF524304 DOB524304 DXX524304 EHT524304 ERP524304 FBL524304 FLH524304 FVD524304 GEZ524304 GOV524304 GYR524304 HIN524304 HSJ524304 ICF524304 IMB524304 IVX524304 JFT524304 JPP524304 JZL524304 KJH524304 KTD524304 LCZ524304 LMV524304 LWR524304 MGN524304 MQJ524304 NAF524304 NKB524304 NTX524304 ODT524304 ONP524304 OXL524304 PHH524304 PRD524304 QAZ524304 QKV524304 QUR524304 REN524304 ROJ524304 RYF524304 SIB524304 SRX524304 TBT524304 TLP524304 TVL524304 UFH524304 UPD524304 UYZ524304 VIV524304 VSR524304 WCN524304 WMJ524304 WWF524304 X589840 JT589840 TP589840 ADL589840 ANH589840 AXD589840 BGZ589840 BQV589840 CAR589840 CKN589840 CUJ589840 DEF589840 DOB589840 DXX589840 EHT589840 ERP589840 FBL589840 FLH589840 FVD589840 GEZ589840 GOV589840 GYR589840 HIN589840 HSJ589840 ICF589840 IMB589840 IVX589840 JFT589840 JPP589840 JZL589840 KJH589840 KTD589840 LCZ589840 LMV589840 LWR589840 MGN589840 MQJ589840 NAF589840 NKB589840 NTX589840 ODT589840 ONP589840 OXL589840 PHH589840 PRD589840 QAZ589840 QKV589840 QUR589840 REN589840 ROJ589840 RYF589840 SIB589840 SRX589840 TBT589840 TLP589840 TVL589840 UFH589840 UPD589840 UYZ589840 VIV589840 VSR589840 WCN589840 WMJ589840 WWF589840 X655376 JT655376 TP655376 ADL655376 ANH655376 AXD655376 BGZ655376 BQV655376 CAR655376 CKN655376 CUJ655376 DEF655376 DOB655376 DXX655376 EHT655376 ERP655376 FBL655376 FLH655376 FVD655376 GEZ655376 GOV655376 GYR655376 HIN655376 HSJ655376 ICF655376 IMB655376 IVX655376 JFT655376 JPP655376 JZL655376 KJH655376 KTD655376 LCZ655376 LMV655376 LWR655376 MGN655376 MQJ655376 NAF655376 NKB655376 NTX655376 ODT655376 ONP655376 OXL655376 PHH655376 PRD655376 QAZ655376 QKV655376 QUR655376 REN655376 ROJ655376 RYF655376 SIB655376 SRX655376 TBT655376 TLP655376 TVL655376 UFH655376 UPD655376 UYZ655376 VIV655376 VSR655376 WCN655376 WMJ655376 WWF655376 X720912 JT720912 TP720912 ADL720912 ANH720912 AXD720912 BGZ720912 BQV720912 CAR720912 CKN720912 CUJ720912 DEF720912 DOB720912 DXX720912 EHT720912 ERP720912 FBL720912 FLH720912 FVD720912 GEZ720912 GOV720912 GYR720912 HIN720912 HSJ720912 ICF720912 IMB720912 IVX720912 JFT720912 JPP720912 JZL720912 KJH720912 KTD720912 LCZ720912 LMV720912 LWR720912 MGN720912 MQJ720912 NAF720912 NKB720912 NTX720912 ODT720912 ONP720912 OXL720912 PHH720912 PRD720912 QAZ720912 QKV720912 QUR720912 REN720912 ROJ720912 RYF720912 SIB720912 SRX720912 TBT720912 TLP720912 TVL720912 UFH720912 UPD720912 UYZ720912 VIV720912 VSR720912 WCN720912 WMJ720912 WWF720912 X786448 JT786448 TP786448 ADL786448 ANH786448 AXD786448 BGZ786448 BQV786448 CAR786448 CKN786448 CUJ786448 DEF786448 DOB786448 DXX786448 EHT786448 ERP786448 FBL786448 FLH786448 FVD786448 GEZ786448 GOV786448 GYR786448 HIN786448 HSJ786448 ICF786448 IMB786448 IVX786448 JFT786448 JPP786448 JZL786448 KJH786448 KTD786448 LCZ786448 LMV786448 LWR786448 MGN786448 MQJ786448 NAF786448 NKB786448 NTX786448 ODT786448 ONP786448 OXL786448 PHH786448 PRD786448 QAZ786448 QKV786448 QUR786448 REN786448 ROJ786448 RYF786448 SIB786448 SRX786448 TBT786448 TLP786448 TVL786448 UFH786448 UPD786448 UYZ786448 VIV786448 VSR786448 WCN786448 WMJ786448 WWF786448 X851984 JT851984 TP851984 ADL851984 ANH851984 AXD851984 BGZ851984 BQV851984 CAR851984 CKN851984 CUJ851984 DEF851984 DOB851984 DXX851984 EHT851984 ERP851984 FBL851984 FLH851984 FVD851984 GEZ851984 GOV851984 GYR851984 HIN851984 HSJ851984 ICF851984 IMB851984 IVX851984 JFT851984 JPP851984 JZL851984 KJH851984 KTD851984 LCZ851984 LMV851984 LWR851984 MGN851984 MQJ851984 NAF851984 NKB851984 NTX851984 ODT851984 ONP851984 OXL851984 PHH851984 PRD851984 QAZ851984 QKV851984 QUR851984 REN851984 ROJ851984 RYF851984 SIB851984 SRX851984 TBT851984 TLP851984 TVL851984 UFH851984 UPD851984 UYZ851984 VIV851984 VSR851984 WCN851984 WMJ851984 WWF851984 X917520 JT917520 TP917520 ADL917520 ANH917520 AXD917520 BGZ917520 BQV917520 CAR917520 CKN917520 CUJ917520 DEF917520 DOB917520 DXX917520 EHT917520 ERP917520 FBL917520 FLH917520 FVD917520 GEZ917520 GOV917520 GYR917520 HIN917520 HSJ917520 ICF917520 IMB917520 IVX917520 JFT917520 JPP917520 JZL917520 KJH917520 KTD917520 LCZ917520 LMV917520 LWR917520 MGN917520 MQJ917520 NAF917520 NKB917520 NTX917520 ODT917520 ONP917520 OXL917520 PHH917520 PRD917520 QAZ917520 QKV917520 QUR917520 REN917520 ROJ917520 RYF917520 SIB917520 SRX917520 TBT917520 TLP917520 TVL917520 UFH917520 UPD917520 UYZ917520 VIV917520 VSR917520 WCN917520 WMJ917520 WWF917520 X983056 JT983056 TP983056 ADL983056 ANH983056 AXD983056 BGZ983056 BQV983056 CAR983056 CKN983056 CUJ983056 DEF983056 DOB983056 DXX983056 EHT983056 ERP983056 FBL983056 FLH983056 FVD983056 GEZ983056 GOV983056 GYR983056 HIN983056 HSJ983056 ICF983056 IMB983056 IVX983056 JFT983056 JPP983056 JZL983056 KJH983056 KTD983056 LCZ983056 LMV983056 LWR983056 MGN983056 MQJ983056 NAF983056 NKB983056 NTX983056 ODT983056 ONP983056 OXL983056 PHH983056 PRD983056 QAZ983056 QKV983056 QUR983056 REN983056 ROJ983056 RYF983056 SIB983056 SRX983056 TBT983056 TLP983056 TVL983056 UFH983056 UPD983056 UYZ983056 VIV983056 VSR983056 WCN983056 WMJ983056 WWF983056 V16 JR16 TN16 ADJ16 ANF16 AXB16 BGX16 BQT16 CAP16 CKL16 CUH16 DED16 DNZ16 DXV16 EHR16 ERN16 FBJ16 FLF16 FVB16 GEX16 GOT16 GYP16 HIL16 HSH16 ICD16 ILZ16 IVV16 JFR16 JPN16 JZJ16 KJF16 KTB16 LCX16 LMT16 LWP16 MGL16 MQH16 NAD16 NJZ16 NTV16 ODR16 ONN16 OXJ16 PHF16 PRB16 QAX16 QKT16 QUP16 REL16 ROH16 RYD16 SHZ16 SRV16 TBR16 TLN16 TVJ16 UFF16 UPB16 UYX16 VIT16 VSP16 WCL16 WMH16 WWD16 V65552 JR65552 TN65552 ADJ65552 ANF65552 AXB65552 BGX65552 BQT65552 CAP65552 CKL65552 CUH65552 DED65552 DNZ65552 DXV65552 EHR65552 ERN65552 FBJ65552 FLF65552 FVB65552 GEX65552 GOT65552 GYP65552 HIL65552 HSH65552 ICD65552 ILZ65552 IVV65552 JFR65552 JPN65552 JZJ65552 KJF65552 KTB65552 LCX65552 LMT65552 LWP65552 MGL65552 MQH65552 NAD65552 NJZ65552 NTV65552 ODR65552 ONN65552 OXJ65552 PHF65552 PRB65552 QAX65552 QKT65552 QUP65552 REL65552 ROH65552 RYD65552 SHZ65552 SRV65552 TBR65552 TLN65552 TVJ65552 UFF65552 UPB65552 UYX65552 VIT65552 VSP65552 WCL65552 WMH65552 WWD65552 V131088 JR131088 TN131088 ADJ131088 ANF131088 AXB131088 BGX131088 BQT131088 CAP131088 CKL131088 CUH131088 DED131088 DNZ131088 DXV131088 EHR131088 ERN131088 FBJ131088 FLF131088 FVB131088 GEX131088 GOT131088 GYP131088 HIL131088 HSH131088 ICD131088 ILZ131088 IVV131088 JFR131088 JPN131088 JZJ131088 KJF131088 KTB131088 LCX131088 LMT131088 LWP131088 MGL131088 MQH131088 NAD131088 NJZ131088 NTV131088 ODR131088 ONN131088 OXJ131088 PHF131088 PRB131088 QAX131088 QKT131088 QUP131088 REL131088 ROH131088 RYD131088 SHZ131088 SRV131088 TBR131088 TLN131088 TVJ131088 UFF131088 UPB131088 UYX131088 VIT131088 VSP131088 WCL131088 WMH131088 WWD131088 V196624 JR196624 TN196624 ADJ196624 ANF196624 AXB196624 BGX196624 BQT196624 CAP196624 CKL196624 CUH196624 DED196624 DNZ196624 DXV196624 EHR196624 ERN196624 FBJ196624 FLF196624 FVB196624 GEX196624 GOT196624 GYP196624 HIL196624 HSH196624 ICD196624 ILZ196624 IVV196624 JFR196624 JPN196624 JZJ196624 KJF196624 KTB196624 LCX196624 LMT196624 LWP196624 MGL196624 MQH196624 NAD196624 NJZ196624 NTV196624 ODR196624 ONN196624 OXJ196624 PHF196624 PRB196624 QAX196624 QKT196624 QUP196624 REL196624 ROH196624 RYD196624 SHZ196624 SRV196624 TBR196624 TLN196624 TVJ196624 UFF196624 UPB196624 UYX196624 VIT196624 VSP196624 WCL196624 WMH196624 WWD196624 V262160 JR262160 TN262160 ADJ262160 ANF262160 AXB262160 BGX262160 BQT262160 CAP262160 CKL262160 CUH262160 DED262160 DNZ262160 DXV262160 EHR262160 ERN262160 FBJ262160 FLF262160 FVB262160 GEX262160 GOT262160 GYP262160 HIL262160 HSH262160 ICD262160 ILZ262160 IVV262160 JFR262160 JPN262160 JZJ262160 KJF262160 KTB262160 LCX262160 LMT262160 LWP262160 MGL262160 MQH262160 NAD262160 NJZ262160 NTV262160 ODR262160 ONN262160 OXJ262160 PHF262160 PRB262160 QAX262160 QKT262160 QUP262160 REL262160 ROH262160 RYD262160 SHZ262160 SRV262160 TBR262160 TLN262160 TVJ262160 UFF262160 UPB262160 UYX262160 VIT262160 VSP262160 WCL262160 WMH262160 WWD262160 V327696 JR327696 TN327696 ADJ327696 ANF327696 AXB327696 BGX327696 BQT327696 CAP327696 CKL327696 CUH327696 DED327696 DNZ327696 DXV327696 EHR327696 ERN327696 FBJ327696 FLF327696 FVB327696 GEX327696 GOT327696 GYP327696 HIL327696 HSH327696 ICD327696 ILZ327696 IVV327696 JFR327696 JPN327696 JZJ327696 KJF327696 KTB327696 LCX327696 LMT327696 LWP327696 MGL327696 MQH327696 NAD327696 NJZ327696 NTV327696 ODR327696 ONN327696 OXJ327696 PHF327696 PRB327696 QAX327696 QKT327696 QUP327696 REL327696 ROH327696 RYD327696 SHZ327696 SRV327696 TBR327696 TLN327696 TVJ327696 UFF327696 UPB327696 UYX327696 VIT327696 VSP327696 WCL327696 WMH327696 WWD327696 V393232 JR393232 TN393232 ADJ393232 ANF393232 AXB393232 BGX393232 BQT393232 CAP393232 CKL393232 CUH393232 DED393232 DNZ393232 DXV393232 EHR393232 ERN393232 FBJ393232 FLF393232 FVB393232 GEX393232 GOT393232 GYP393232 HIL393232 HSH393232 ICD393232 ILZ393232 IVV393232 JFR393232 JPN393232 JZJ393232 KJF393232 KTB393232 LCX393232 LMT393232 LWP393232 MGL393232 MQH393232 NAD393232 NJZ393232 NTV393232 ODR393232 ONN393232 OXJ393232 PHF393232 PRB393232 QAX393232 QKT393232 QUP393232 REL393232 ROH393232 RYD393232 SHZ393232 SRV393232 TBR393232 TLN393232 TVJ393232 UFF393232 UPB393232 UYX393232 VIT393232 VSP393232 WCL393232 WMH393232 WWD393232 V458768 JR458768 TN458768 ADJ458768 ANF458768 AXB458768 BGX458768 BQT458768 CAP458768 CKL458768 CUH458768 DED458768 DNZ458768 DXV458768 EHR458768 ERN458768 FBJ458768 FLF458768 FVB458768 GEX458768 GOT458768 GYP458768 HIL458768 HSH458768 ICD458768 ILZ458768 IVV458768 JFR458768 JPN458768 JZJ458768 KJF458768 KTB458768 LCX458768 LMT458768 LWP458768 MGL458768 MQH458768 NAD458768 NJZ458768 NTV458768 ODR458768 ONN458768 OXJ458768 PHF458768 PRB458768 QAX458768 QKT458768 QUP458768 REL458768 ROH458768 RYD458768 SHZ458768 SRV458768 TBR458768 TLN458768 TVJ458768 UFF458768 UPB458768 UYX458768 VIT458768 VSP458768 WCL458768 WMH458768 WWD458768 V524304 JR524304 TN524304 ADJ524304 ANF524304 AXB524304 BGX524304 BQT524304 CAP524304 CKL524304 CUH524304 DED524304 DNZ524304 DXV524304 EHR524304 ERN524304 FBJ524304 FLF524304 FVB524304 GEX524304 GOT524304 GYP524304 HIL524304 HSH524304 ICD524304 ILZ524304 IVV524304 JFR524304 JPN524304 JZJ524304 KJF524304 KTB524304 LCX524304 LMT524304 LWP524304 MGL524304 MQH524304 NAD524304 NJZ524304 NTV524304 ODR524304 ONN524304 OXJ524304 PHF524304 PRB524304 QAX524304 QKT524304 QUP524304 REL524304 ROH524304 RYD524304 SHZ524304 SRV524304 TBR524304 TLN524304 TVJ524304 UFF524304 UPB524304 UYX524304 VIT524304 VSP524304 WCL524304 WMH524304 WWD524304 V589840 JR589840 TN589840 ADJ589840 ANF589840 AXB589840 BGX589840 BQT589840 CAP589840 CKL589840 CUH589840 DED589840 DNZ589840 DXV589840 EHR589840 ERN589840 FBJ589840 FLF589840 FVB589840 GEX589840 GOT589840 GYP589840 HIL589840 HSH589840 ICD589840 ILZ589840 IVV589840 JFR589840 JPN589840 JZJ589840 KJF589840 KTB589840 LCX589840 LMT589840 LWP589840 MGL589840 MQH589840 NAD589840 NJZ589840 NTV589840 ODR589840 ONN589840 OXJ589840 PHF589840 PRB589840 QAX589840 QKT589840 QUP589840 REL589840 ROH589840 RYD589840 SHZ589840 SRV589840 TBR589840 TLN589840 TVJ589840 UFF589840 UPB589840 UYX589840 VIT589840 VSP589840 WCL589840 WMH589840 WWD589840 V655376 JR655376 TN655376 ADJ655376 ANF655376 AXB655376 BGX655376 BQT655376 CAP655376 CKL655376 CUH655376 DED655376 DNZ655376 DXV655376 EHR655376 ERN655376 FBJ655376 FLF655376 FVB655376 GEX655376 GOT655376 GYP655376 HIL655376 HSH655376 ICD655376 ILZ655376 IVV655376 JFR655376 JPN655376 JZJ655376 KJF655376 KTB655376 LCX655376 LMT655376 LWP655376 MGL655376 MQH655376 NAD655376 NJZ655376 NTV655376 ODR655376 ONN655376 OXJ655376 PHF655376 PRB655376 QAX655376 QKT655376 QUP655376 REL655376 ROH655376 RYD655376 SHZ655376 SRV655376 TBR655376 TLN655376 TVJ655376 UFF655376 UPB655376 UYX655376 VIT655376 VSP655376 WCL655376 WMH655376 WWD655376 V720912 JR720912 TN720912 ADJ720912 ANF720912 AXB720912 BGX720912 BQT720912 CAP720912 CKL720912 CUH720912 DED720912 DNZ720912 DXV720912 EHR720912 ERN720912 FBJ720912 FLF720912 FVB720912 GEX720912 GOT720912 GYP720912 HIL720912 HSH720912 ICD720912 ILZ720912 IVV720912 JFR720912 JPN720912 JZJ720912 KJF720912 KTB720912 LCX720912 LMT720912 LWP720912 MGL720912 MQH720912 NAD720912 NJZ720912 NTV720912 ODR720912 ONN720912 OXJ720912 PHF720912 PRB720912 QAX720912 QKT720912 QUP720912 REL720912 ROH720912 RYD720912 SHZ720912 SRV720912 TBR720912 TLN720912 TVJ720912 UFF720912 UPB720912 UYX720912 VIT720912 VSP720912 WCL720912 WMH720912 WWD720912 V786448 JR786448 TN786448 ADJ786448 ANF786448 AXB786448 BGX786448 BQT786448 CAP786448 CKL786448 CUH786448 DED786448 DNZ786448 DXV786448 EHR786448 ERN786448 FBJ786448 FLF786448 FVB786448 GEX786448 GOT786448 GYP786448 HIL786448 HSH786448 ICD786448 ILZ786448 IVV786448 JFR786448 JPN786448 JZJ786448 KJF786448 KTB786448 LCX786448 LMT786448 LWP786448 MGL786448 MQH786448 NAD786448 NJZ786448 NTV786448 ODR786448 ONN786448 OXJ786448 PHF786448 PRB786448 QAX786448 QKT786448 QUP786448 REL786448 ROH786448 RYD786448 SHZ786448 SRV786448 TBR786448 TLN786448 TVJ786448 UFF786448 UPB786448 UYX786448 VIT786448 VSP786448 WCL786448 WMH786448 WWD786448 V851984 JR851984 TN851984 ADJ851984 ANF851984 AXB851984 BGX851984 BQT851984 CAP851984 CKL851984 CUH851984 DED851984 DNZ851984 DXV851984 EHR851984 ERN851984 FBJ851984 FLF851984 FVB851984 GEX851984 GOT851984 GYP851984 HIL851984 HSH851984 ICD851984 ILZ851984 IVV851984 JFR851984 JPN851984 JZJ851984 KJF851984 KTB851984 LCX851984 LMT851984 LWP851984 MGL851984 MQH851984 NAD851984 NJZ851984 NTV851984 ODR851984 ONN851984 OXJ851984 PHF851984 PRB851984 QAX851984 QKT851984 QUP851984 REL851984 ROH851984 RYD851984 SHZ851984 SRV851984 TBR851984 TLN851984 TVJ851984 UFF851984 UPB851984 UYX851984 VIT851984 VSP851984 WCL851984 WMH851984 WWD851984 V917520 JR917520 TN917520 ADJ917520 ANF917520 AXB917520 BGX917520 BQT917520 CAP917520 CKL917520 CUH917520 DED917520 DNZ917520 DXV917520 EHR917520 ERN917520 FBJ917520 FLF917520 FVB917520 GEX917520 GOT917520 GYP917520 HIL917520 HSH917520 ICD917520 ILZ917520 IVV917520 JFR917520 JPN917520 JZJ917520 KJF917520 KTB917520 LCX917520 LMT917520 LWP917520 MGL917520 MQH917520 NAD917520 NJZ917520 NTV917520 ODR917520 ONN917520 OXJ917520 PHF917520 PRB917520 QAX917520 QKT917520 QUP917520 REL917520 ROH917520 RYD917520 SHZ917520 SRV917520 TBR917520 TLN917520 TVJ917520 UFF917520 UPB917520 UYX917520 VIT917520 VSP917520 WCL917520 WMH917520 WWD917520 V983056 JR983056 TN983056 ADJ983056 ANF983056 AXB983056 BGX983056 BQT983056 CAP983056 CKL983056 CUH983056 DED983056 DNZ983056 DXV983056 EHR983056 ERN983056 FBJ983056 FLF983056 FVB983056 GEX983056 GOT983056 GYP983056 HIL983056 HSH983056 ICD983056 ILZ983056 IVV983056 JFR983056 JPN983056 JZJ983056 KJF983056 KTB983056 LCX983056 LMT983056 LWP983056 MGL983056 MQH983056 NAD983056 NJZ983056 NTV983056 ODR983056 ONN983056 OXJ983056 PHF983056 PRB983056 QAX983056 QKT983056 QUP983056 REL983056 ROH983056 RYD983056 SHZ983056 SRV983056 TBR983056 TLN983056 TVJ983056 UFF983056 UPB983056 UYX983056 VIT983056 VSP983056 WCL983056 WMH983056 WWD983056 V51:V55 JR51:JR55 TN51:TN55 ADJ51:ADJ55 ANF51:ANF55 AXB51:AXB55 BGX51:BGX55 BQT51:BQT55 CAP51:CAP55 CKL51:CKL55 CUH51:CUH55 DED51:DED55 DNZ51:DNZ55 DXV51:DXV55 EHR51:EHR55 ERN51:ERN55 FBJ51:FBJ55 FLF51:FLF55 FVB51:FVB55 GEX51:GEX55 GOT51:GOT55 GYP51:GYP55 HIL51:HIL55 HSH51:HSH55 ICD51:ICD55 ILZ51:ILZ55 IVV51:IVV55 JFR51:JFR55 JPN51:JPN55 JZJ51:JZJ55 KJF51:KJF55 KTB51:KTB55 LCX51:LCX55 LMT51:LMT55 LWP51:LWP55 MGL51:MGL55 MQH51:MQH55 NAD51:NAD55 NJZ51:NJZ55 NTV51:NTV55 ODR51:ODR55 ONN51:ONN55 OXJ51:OXJ55 PHF51:PHF55 PRB51:PRB55 QAX51:QAX55 QKT51:QKT55 QUP51:QUP55 REL51:REL55 ROH51:ROH55 RYD51:RYD55 SHZ51:SHZ55 SRV51:SRV55 TBR51:TBR55 TLN51:TLN55 TVJ51:TVJ55 UFF51:UFF55 UPB51:UPB55 UYX51:UYX55 VIT51:VIT55 VSP51:VSP55 WCL51:WCL55 WMH51:WMH55 WWD51:WWD55 V65587:V65591 JR65587:JR65591 TN65587:TN65591 ADJ65587:ADJ65591 ANF65587:ANF65591 AXB65587:AXB65591 BGX65587:BGX65591 BQT65587:BQT65591 CAP65587:CAP65591 CKL65587:CKL65591 CUH65587:CUH65591 DED65587:DED65591 DNZ65587:DNZ65591 DXV65587:DXV65591 EHR65587:EHR65591 ERN65587:ERN65591 FBJ65587:FBJ65591 FLF65587:FLF65591 FVB65587:FVB65591 GEX65587:GEX65591 GOT65587:GOT65591 GYP65587:GYP65591 HIL65587:HIL65591 HSH65587:HSH65591 ICD65587:ICD65591 ILZ65587:ILZ65591 IVV65587:IVV65591 JFR65587:JFR65591 JPN65587:JPN65591 JZJ65587:JZJ65591 KJF65587:KJF65591 KTB65587:KTB65591 LCX65587:LCX65591 LMT65587:LMT65591 LWP65587:LWP65591 MGL65587:MGL65591 MQH65587:MQH65591 NAD65587:NAD65591 NJZ65587:NJZ65591 NTV65587:NTV65591 ODR65587:ODR65591 ONN65587:ONN65591 OXJ65587:OXJ65591 PHF65587:PHF65591 PRB65587:PRB65591 QAX65587:QAX65591 QKT65587:QKT65591 QUP65587:QUP65591 REL65587:REL65591 ROH65587:ROH65591 RYD65587:RYD65591 SHZ65587:SHZ65591 SRV65587:SRV65591 TBR65587:TBR65591 TLN65587:TLN65591 TVJ65587:TVJ65591 UFF65587:UFF65591 UPB65587:UPB65591 UYX65587:UYX65591 VIT65587:VIT65591 VSP65587:VSP65591 WCL65587:WCL65591 WMH65587:WMH65591 WWD65587:WWD65591 V131123:V131127 JR131123:JR131127 TN131123:TN131127 ADJ131123:ADJ131127 ANF131123:ANF131127 AXB131123:AXB131127 BGX131123:BGX131127 BQT131123:BQT131127 CAP131123:CAP131127 CKL131123:CKL131127 CUH131123:CUH131127 DED131123:DED131127 DNZ131123:DNZ131127 DXV131123:DXV131127 EHR131123:EHR131127 ERN131123:ERN131127 FBJ131123:FBJ131127 FLF131123:FLF131127 FVB131123:FVB131127 GEX131123:GEX131127 GOT131123:GOT131127 GYP131123:GYP131127 HIL131123:HIL131127 HSH131123:HSH131127 ICD131123:ICD131127 ILZ131123:ILZ131127 IVV131123:IVV131127 JFR131123:JFR131127 JPN131123:JPN131127 JZJ131123:JZJ131127 KJF131123:KJF131127 KTB131123:KTB131127 LCX131123:LCX131127 LMT131123:LMT131127 LWP131123:LWP131127 MGL131123:MGL131127 MQH131123:MQH131127 NAD131123:NAD131127 NJZ131123:NJZ131127 NTV131123:NTV131127 ODR131123:ODR131127 ONN131123:ONN131127 OXJ131123:OXJ131127 PHF131123:PHF131127 PRB131123:PRB131127 QAX131123:QAX131127 QKT131123:QKT131127 QUP131123:QUP131127 REL131123:REL131127 ROH131123:ROH131127 RYD131123:RYD131127 SHZ131123:SHZ131127 SRV131123:SRV131127 TBR131123:TBR131127 TLN131123:TLN131127 TVJ131123:TVJ131127 UFF131123:UFF131127 UPB131123:UPB131127 UYX131123:UYX131127 VIT131123:VIT131127 VSP131123:VSP131127 WCL131123:WCL131127 WMH131123:WMH131127 WWD131123:WWD131127 V196659:V196663 JR196659:JR196663 TN196659:TN196663 ADJ196659:ADJ196663 ANF196659:ANF196663 AXB196659:AXB196663 BGX196659:BGX196663 BQT196659:BQT196663 CAP196659:CAP196663 CKL196659:CKL196663 CUH196659:CUH196663 DED196659:DED196663 DNZ196659:DNZ196663 DXV196659:DXV196663 EHR196659:EHR196663 ERN196659:ERN196663 FBJ196659:FBJ196663 FLF196659:FLF196663 FVB196659:FVB196663 GEX196659:GEX196663 GOT196659:GOT196663 GYP196659:GYP196663 HIL196659:HIL196663 HSH196659:HSH196663 ICD196659:ICD196663 ILZ196659:ILZ196663 IVV196659:IVV196663 JFR196659:JFR196663 JPN196659:JPN196663 JZJ196659:JZJ196663 KJF196659:KJF196663 KTB196659:KTB196663 LCX196659:LCX196663 LMT196659:LMT196663 LWP196659:LWP196663 MGL196659:MGL196663 MQH196659:MQH196663 NAD196659:NAD196663 NJZ196659:NJZ196663 NTV196659:NTV196663 ODR196659:ODR196663 ONN196659:ONN196663 OXJ196659:OXJ196663 PHF196659:PHF196663 PRB196659:PRB196663 QAX196659:QAX196663 QKT196659:QKT196663 QUP196659:QUP196663 REL196659:REL196663 ROH196659:ROH196663 RYD196659:RYD196663 SHZ196659:SHZ196663 SRV196659:SRV196663 TBR196659:TBR196663 TLN196659:TLN196663 TVJ196659:TVJ196663 UFF196659:UFF196663 UPB196659:UPB196663 UYX196659:UYX196663 VIT196659:VIT196663 VSP196659:VSP196663 WCL196659:WCL196663 WMH196659:WMH196663 WWD196659:WWD196663 V262195:V262199 JR262195:JR262199 TN262195:TN262199 ADJ262195:ADJ262199 ANF262195:ANF262199 AXB262195:AXB262199 BGX262195:BGX262199 BQT262195:BQT262199 CAP262195:CAP262199 CKL262195:CKL262199 CUH262195:CUH262199 DED262195:DED262199 DNZ262195:DNZ262199 DXV262195:DXV262199 EHR262195:EHR262199 ERN262195:ERN262199 FBJ262195:FBJ262199 FLF262195:FLF262199 FVB262195:FVB262199 GEX262195:GEX262199 GOT262195:GOT262199 GYP262195:GYP262199 HIL262195:HIL262199 HSH262195:HSH262199 ICD262195:ICD262199 ILZ262195:ILZ262199 IVV262195:IVV262199 JFR262195:JFR262199 JPN262195:JPN262199 JZJ262195:JZJ262199 KJF262195:KJF262199 KTB262195:KTB262199 LCX262195:LCX262199 LMT262195:LMT262199 LWP262195:LWP262199 MGL262195:MGL262199 MQH262195:MQH262199 NAD262195:NAD262199 NJZ262195:NJZ262199 NTV262195:NTV262199 ODR262195:ODR262199 ONN262195:ONN262199 OXJ262195:OXJ262199 PHF262195:PHF262199 PRB262195:PRB262199 QAX262195:QAX262199 QKT262195:QKT262199 QUP262195:QUP262199 REL262195:REL262199 ROH262195:ROH262199 RYD262195:RYD262199 SHZ262195:SHZ262199 SRV262195:SRV262199 TBR262195:TBR262199 TLN262195:TLN262199 TVJ262195:TVJ262199 UFF262195:UFF262199 UPB262195:UPB262199 UYX262195:UYX262199 VIT262195:VIT262199 VSP262195:VSP262199 WCL262195:WCL262199 WMH262195:WMH262199 WWD262195:WWD262199 V327731:V327735 JR327731:JR327735 TN327731:TN327735 ADJ327731:ADJ327735 ANF327731:ANF327735 AXB327731:AXB327735 BGX327731:BGX327735 BQT327731:BQT327735 CAP327731:CAP327735 CKL327731:CKL327735 CUH327731:CUH327735 DED327731:DED327735 DNZ327731:DNZ327735 DXV327731:DXV327735 EHR327731:EHR327735 ERN327731:ERN327735 FBJ327731:FBJ327735 FLF327731:FLF327735 FVB327731:FVB327735 GEX327731:GEX327735 GOT327731:GOT327735 GYP327731:GYP327735 HIL327731:HIL327735 HSH327731:HSH327735 ICD327731:ICD327735 ILZ327731:ILZ327735 IVV327731:IVV327735 JFR327731:JFR327735 JPN327731:JPN327735 JZJ327731:JZJ327735 KJF327731:KJF327735 KTB327731:KTB327735 LCX327731:LCX327735 LMT327731:LMT327735 LWP327731:LWP327735 MGL327731:MGL327735 MQH327731:MQH327735 NAD327731:NAD327735 NJZ327731:NJZ327735 NTV327731:NTV327735 ODR327731:ODR327735 ONN327731:ONN327735 OXJ327731:OXJ327735 PHF327731:PHF327735 PRB327731:PRB327735 QAX327731:QAX327735 QKT327731:QKT327735 QUP327731:QUP327735 REL327731:REL327735 ROH327731:ROH327735 RYD327731:RYD327735 SHZ327731:SHZ327735 SRV327731:SRV327735 TBR327731:TBR327735 TLN327731:TLN327735 TVJ327731:TVJ327735 UFF327731:UFF327735 UPB327731:UPB327735 UYX327731:UYX327735 VIT327731:VIT327735 VSP327731:VSP327735 WCL327731:WCL327735 WMH327731:WMH327735 WWD327731:WWD327735 V393267:V393271 JR393267:JR393271 TN393267:TN393271 ADJ393267:ADJ393271 ANF393267:ANF393271 AXB393267:AXB393271 BGX393267:BGX393271 BQT393267:BQT393271 CAP393267:CAP393271 CKL393267:CKL393271 CUH393267:CUH393271 DED393267:DED393271 DNZ393267:DNZ393271 DXV393267:DXV393271 EHR393267:EHR393271 ERN393267:ERN393271 FBJ393267:FBJ393271 FLF393267:FLF393271 FVB393267:FVB393271 GEX393267:GEX393271 GOT393267:GOT393271 GYP393267:GYP393271 HIL393267:HIL393271 HSH393267:HSH393271 ICD393267:ICD393271 ILZ393267:ILZ393271 IVV393267:IVV393271 JFR393267:JFR393271 JPN393267:JPN393271 JZJ393267:JZJ393271 KJF393267:KJF393271 KTB393267:KTB393271 LCX393267:LCX393271 LMT393267:LMT393271 LWP393267:LWP393271 MGL393267:MGL393271 MQH393267:MQH393271 NAD393267:NAD393271 NJZ393267:NJZ393271 NTV393267:NTV393271 ODR393267:ODR393271 ONN393267:ONN393271 OXJ393267:OXJ393271 PHF393267:PHF393271 PRB393267:PRB393271 QAX393267:QAX393271 QKT393267:QKT393271 QUP393267:QUP393271 REL393267:REL393271 ROH393267:ROH393271 RYD393267:RYD393271 SHZ393267:SHZ393271 SRV393267:SRV393271 TBR393267:TBR393271 TLN393267:TLN393271 TVJ393267:TVJ393271 UFF393267:UFF393271 UPB393267:UPB393271 UYX393267:UYX393271 VIT393267:VIT393271 VSP393267:VSP393271 WCL393267:WCL393271 WMH393267:WMH393271 WWD393267:WWD393271 V458803:V458807 JR458803:JR458807 TN458803:TN458807 ADJ458803:ADJ458807 ANF458803:ANF458807 AXB458803:AXB458807 BGX458803:BGX458807 BQT458803:BQT458807 CAP458803:CAP458807 CKL458803:CKL458807 CUH458803:CUH458807 DED458803:DED458807 DNZ458803:DNZ458807 DXV458803:DXV458807 EHR458803:EHR458807 ERN458803:ERN458807 FBJ458803:FBJ458807 FLF458803:FLF458807 FVB458803:FVB458807 GEX458803:GEX458807 GOT458803:GOT458807 GYP458803:GYP458807 HIL458803:HIL458807 HSH458803:HSH458807 ICD458803:ICD458807 ILZ458803:ILZ458807 IVV458803:IVV458807 JFR458803:JFR458807 JPN458803:JPN458807 JZJ458803:JZJ458807 KJF458803:KJF458807 KTB458803:KTB458807 LCX458803:LCX458807 LMT458803:LMT458807 LWP458803:LWP458807 MGL458803:MGL458807 MQH458803:MQH458807 NAD458803:NAD458807 NJZ458803:NJZ458807 NTV458803:NTV458807 ODR458803:ODR458807 ONN458803:ONN458807 OXJ458803:OXJ458807 PHF458803:PHF458807 PRB458803:PRB458807 QAX458803:QAX458807 QKT458803:QKT458807 QUP458803:QUP458807 REL458803:REL458807 ROH458803:ROH458807 RYD458803:RYD458807 SHZ458803:SHZ458807 SRV458803:SRV458807 TBR458803:TBR458807 TLN458803:TLN458807 TVJ458803:TVJ458807 UFF458803:UFF458807 UPB458803:UPB458807 UYX458803:UYX458807 VIT458803:VIT458807 VSP458803:VSP458807 WCL458803:WCL458807 WMH458803:WMH458807 WWD458803:WWD458807 V524339:V524343 JR524339:JR524343 TN524339:TN524343 ADJ524339:ADJ524343 ANF524339:ANF524343 AXB524339:AXB524343 BGX524339:BGX524343 BQT524339:BQT524343 CAP524339:CAP524343 CKL524339:CKL524343 CUH524339:CUH524343 DED524339:DED524343 DNZ524339:DNZ524343 DXV524339:DXV524343 EHR524339:EHR524343 ERN524339:ERN524343 FBJ524339:FBJ524343 FLF524339:FLF524343 FVB524339:FVB524343 GEX524339:GEX524343 GOT524339:GOT524343 GYP524339:GYP524343 HIL524339:HIL524343 HSH524339:HSH524343 ICD524339:ICD524343 ILZ524339:ILZ524343 IVV524339:IVV524343 JFR524339:JFR524343 JPN524339:JPN524343 JZJ524339:JZJ524343 KJF524339:KJF524343 KTB524339:KTB524343 LCX524339:LCX524343 LMT524339:LMT524343 LWP524339:LWP524343 MGL524339:MGL524343 MQH524339:MQH524343 NAD524339:NAD524343 NJZ524339:NJZ524343 NTV524339:NTV524343 ODR524339:ODR524343 ONN524339:ONN524343 OXJ524339:OXJ524343 PHF524339:PHF524343 PRB524339:PRB524343 QAX524339:QAX524343 QKT524339:QKT524343 QUP524339:QUP524343 REL524339:REL524343 ROH524339:ROH524343 RYD524339:RYD524343 SHZ524339:SHZ524343 SRV524339:SRV524343 TBR524339:TBR524343 TLN524339:TLN524343 TVJ524339:TVJ524343 UFF524339:UFF524343 UPB524339:UPB524343 UYX524339:UYX524343 VIT524339:VIT524343 VSP524339:VSP524343 WCL524339:WCL524343 WMH524339:WMH524343 WWD524339:WWD524343 V589875:V589879 JR589875:JR589879 TN589875:TN589879 ADJ589875:ADJ589879 ANF589875:ANF589879 AXB589875:AXB589879 BGX589875:BGX589879 BQT589875:BQT589879 CAP589875:CAP589879 CKL589875:CKL589879 CUH589875:CUH589879 DED589875:DED589879 DNZ589875:DNZ589879 DXV589875:DXV589879 EHR589875:EHR589879 ERN589875:ERN589879 FBJ589875:FBJ589879 FLF589875:FLF589879 FVB589875:FVB589879 GEX589875:GEX589879 GOT589875:GOT589879 GYP589875:GYP589879 HIL589875:HIL589879 HSH589875:HSH589879 ICD589875:ICD589879 ILZ589875:ILZ589879 IVV589875:IVV589879 JFR589875:JFR589879 JPN589875:JPN589879 JZJ589875:JZJ589879 KJF589875:KJF589879 KTB589875:KTB589879 LCX589875:LCX589879 LMT589875:LMT589879 LWP589875:LWP589879 MGL589875:MGL589879 MQH589875:MQH589879 NAD589875:NAD589879 NJZ589875:NJZ589879 NTV589875:NTV589879 ODR589875:ODR589879 ONN589875:ONN589879 OXJ589875:OXJ589879 PHF589875:PHF589879 PRB589875:PRB589879 QAX589875:QAX589879 QKT589875:QKT589879 QUP589875:QUP589879 REL589875:REL589879 ROH589875:ROH589879 RYD589875:RYD589879 SHZ589875:SHZ589879 SRV589875:SRV589879 TBR589875:TBR589879 TLN589875:TLN589879 TVJ589875:TVJ589879 UFF589875:UFF589879 UPB589875:UPB589879 UYX589875:UYX589879 VIT589875:VIT589879 VSP589875:VSP589879 WCL589875:WCL589879 WMH589875:WMH589879 WWD589875:WWD589879 V655411:V655415 JR655411:JR655415 TN655411:TN655415 ADJ655411:ADJ655415 ANF655411:ANF655415 AXB655411:AXB655415 BGX655411:BGX655415 BQT655411:BQT655415 CAP655411:CAP655415 CKL655411:CKL655415 CUH655411:CUH655415 DED655411:DED655415 DNZ655411:DNZ655415 DXV655411:DXV655415 EHR655411:EHR655415 ERN655411:ERN655415 FBJ655411:FBJ655415 FLF655411:FLF655415 FVB655411:FVB655415 GEX655411:GEX655415 GOT655411:GOT655415 GYP655411:GYP655415 HIL655411:HIL655415 HSH655411:HSH655415 ICD655411:ICD655415 ILZ655411:ILZ655415 IVV655411:IVV655415 JFR655411:JFR655415 JPN655411:JPN655415 JZJ655411:JZJ655415 KJF655411:KJF655415 KTB655411:KTB655415 LCX655411:LCX655415 LMT655411:LMT655415 LWP655411:LWP655415 MGL655411:MGL655415 MQH655411:MQH655415 NAD655411:NAD655415 NJZ655411:NJZ655415 NTV655411:NTV655415 ODR655411:ODR655415 ONN655411:ONN655415 OXJ655411:OXJ655415 PHF655411:PHF655415 PRB655411:PRB655415 QAX655411:QAX655415 QKT655411:QKT655415 QUP655411:QUP655415 REL655411:REL655415 ROH655411:ROH655415 RYD655411:RYD655415 SHZ655411:SHZ655415 SRV655411:SRV655415 TBR655411:TBR655415 TLN655411:TLN655415 TVJ655411:TVJ655415 UFF655411:UFF655415 UPB655411:UPB655415 UYX655411:UYX655415 VIT655411:VIT655415 VSP655411:VSP655415 WCL655411:WCL655415 WMH655411:WMH655415 WWD655411:WWD655415 V720947:V720951 JR720947:JR720951 TN720947:TN720951 ADJ720947:ADJ720951 ANF720947:ANF720951 AXB720947:AXB720951 BGX720947:BGX720951 BQT720947:BQT720951 CAP720947:CAP720951 CKL720947:CKL720951 CUH720947:CUH720951 DED720947:DED720951 DNZ720947:DNZ720951 DXV720947:DXV720951 EHR720947:EHR720951 ERN720947:ERN720951 FBJ720947:FBJ720951 FLF720947:FLF720951 FVB720947:FVB720951 GEX720947:GEX720951 GOT720947:GOT720951 GYP720947:GYP720951 HIL720947:HIL720951 HSH720947:HSH720951 ICD720947:ICD720951 ILZ720947:ILZ720951 IVV720947:IVV720951 JFR720947:JFR720951 JPN720947:JPN720951 JZJ720947:JZJ720951 KJF720947:KJF720951 KTB720947:KTB720951 LCX720947:LCX720951 LMT720947:LMT720951 LWP720947:LWP720951 MGL720947:MGL720951 MQH720947:MQH720951 NAD720947:NAD720951 NJZ720947:NJZ720951 NTV720947:NTV720951 ODR720947:ODR720951 ONN720947:ONN720951 OXJ720947:OXJ720951 PHF720947:PHF720951 PRB720947:PRB720951 QAX720947:QAX720951 QKT720947:QKT720951 QUP720947:QUP720951 REL720947:REL720951 ROH720947:ROH720951 RYD720947:RYD720951 SHZ720947:SHZ720951 SRV720947:SRV720951 TBR720947:TBR720951 TLN720947:TLN720951 TVJ720947:TVJ720951 UFF720947:UFF720951 UPB720947:UPB720951 UYX720947:UYX720951 VIT720947:VIT720951 VSP720947:VSP720951 WCL720947:WCL720951 WMH720947:WMH720951 WWD720947:WWD720951 V786483:V786487 JR786483:JR786487 TN786483:TN786487 ADJ786483:ADJ786487 ANF786483:ANF786487 AXB786483:AXB786487 BGX786483:BGX786487 BQT786483:BQT786487 CAP786483:CAP786487 CKL786483:CKL786487 CUH786483:CUH786487 DED786483:DED786487 DNZ786483:DNZ786487 DXV786483:DXV786487 EHR786483:EHR786487 ERN786483:ERN786487 FBJ786483:FBJ786487 FLF786483:FLF786487 FVB786483:FVB786487 GEX786483:GEX786487 GOT786483:GOT786487 GYP786483:GYP786487 HIL786483:HIL786487 HSH786483:HSH786487 ICD786483:ICD786487 ILZ786483:ILZ786487 IVV786483:IVV786487 JFR786483:JFR786487 JPN786483:JPN786487 JZJ786483:JZJ786487 KJF786483:KJF786487 KTB786483:KTB786487 LCX786483:LCX786487 LMT786483:LMT786487 LWP786483:LWP786487 MGL786483:MGL786487 MQH786483:MQH786487 NAD786483:NAD786487 NJZ786483:NJZ786487 NTV786483:NTV786487 ODR786483:ODR786487 ONN786483:ONN786487 OXJ786483:OXJ786487 PHF786483:PHF786487 PRB786483:PRB786487 QAX786483:QAX786487 QKT786483:QKT786487 QUP786483:QUP786487 REL786483:REL786487 ROH786483:ROH786487 RYD786483:RYD786487 SHZ786483:SHZ786487 SRV786483:SRV786487 TBR786483:TBR786487 TLN786483:TLN786487 TVJ786483:TVJ786487 UFF786483:UFF786487 UPB786483:UPB786487 UYX786483:UYX786487 VIT786483:VIT786487 VSP786483:VSP786487 WCL786483:WCL786487 WMH786483:WMH786487 WWD786483:WWD786487 V852019:V852023 JR852019:JR852023 TN852019:TN852023 ADJ852019:ADJ852023 ANF852019:ANF852023 AXB852019:AXB852023 BGX852019:BGX852023 BQT852019:BQT852023 CAP852019:CAP852023 CKL852019:CKL852023 CUH852019:CUH852023 DED852019:DED852023 DNZ852019:DNZ852023 DXV852019:DXV852023 EHR852019:EHR852023 ERN852019:ERN852023 FBJ852019:FBJ852023 FLF852019:FLF852023 FVB852019:FVB852023 GEX852019:GEX852023 GOT852019:GOT852023 GYP852019:GYP852023 HIL852019:HIL852023 HSH852019:HSH852023 ICD852019:ICD852023 ILZ852019:ILZ852023 IVV852019:IVV852023 JFR852019:JFR852023 JPN852019:JPN852023 JZJ852019:JZJ852023 KJF852019:KJF852023 KTB852019:KTB852023 LCX852019:LCX852023 LMT852019:LMT852023 LWP852019:LWP852023 MGL852019:MGL852023 MQH852019:MQH852023 NAD852019:NAD852023 NJZ852019:NJZ852023 NTV852019:NTV852023 ODR852019:ODR852023 ONN852019:ONN852023 OXJ852019:OXJ852023 PHF852019:PHF852023 PRB852019:PRB852023 QAX852019:QAX852023 QKT852019:QKT852023 QUP852019:QUP852023 REL852019:REL852023 ROH852019:ROH852023 RYD852019:RYD852023 SHZ852019:SHZ852023 SRV852019:SRV852023 TBR852019:TBR852023 TLN852019:TLN852023 TVJ852019:TVJ852023 UFF852019:UFF852023 UPB852019:UPB852023 UYX852019:UYX852023 VIT852019:VIT852023 VSP852019:VSP852023 WCL852019:WCL852023 WMH852019:WMH852023 WWD852019:WWD852023 V917555:V917559 JR917555:JR917559 TN917555:TN917559 ADJ917555:ADJ917559 ANF917555:ANF917559 AXB917555:AXB917559 BGX917555:BGX917559 BQT917555:BQT917559 CAP917555:CAP917559 CKL917555:CKL917559 CUH917555:CUH917559 DED917555:DED917559 DNZ917555:DNZ917559 DXV917555:DXV917559 EHR917555:EHR917559 ERN917555:ERN917559 FBJ917555:FBJ917559 FLF917555:FLF917559 FVB917555:FVB917559 GEX917555:GEX917559 GOT917555:GOT917559 GYP917555:GYP917559 HIL917555:HIL917559 HSH917555:HSH917559 ICD917555:ICD917559 ILZ917555:ILZ917559 IVV917555:IVV917559 JFR917555:JFR917559 JPN917555:JPN917559 JZJ917555:JZJ917559 KJF917555:KJF917559 KTB917555:KTB917559 LCX917555:LCX917559 LMT917555:LMT917559 LWP917555:LWP917559 MGL917555:MGL917559 MQH917555:MQH917559 NAD917555:NAD917559 NJZ917555:NJZ917559 NTV917555:NTV917559 ODR917555:ODR917559 ONN917555:ONN917559 OXJ917555:OXJ917559 PHF917555:PHF917559 PRB917555:PRB917559 QAX917555:QAX917559 QKT917555:QKT917559 QUP917555:QUP917559 REL917555:REL917559 ROH917555:ROH917559 RYD917555:RYD917559 SHZ917555:SHZ917559 SRV917555:SRV917559 TBR917555:TBR917559 TLN917555:TLN917559 TVJ917555:TVJ917559 UFF917555:UFF917559 UPB917555:UPB917559 UYX917555:UYX917559 VIT917555:VIT917559 VSP917555:VSP917559 WCL917555:WCL917559 WMH917555:WMH917559 WWD917555:WWD917559 V983091:V983095 JR983091:JR983095 TN983091:TN983095 ADJ983091:ADJ983095 ANF983091:ANF983095 AXB983091:AXB983095 BGX983091:BGX983095 BQT983091:BQT983095 CAP983091:CAP983095 CKL983091:CKL983095 CUH983091:CUH983095 DED983091:DED983095 DNZ983091:DNZ983095 DXV983091:DXV983095 EHR983091:EHR983095 ERN983091:ERN983095 FBJ983091:FBJ983095 FLF983091:FLF983095 FVB983091:FVB983095 GEX983091:GEX983095 GOT983091:GOT983095 GYP983091:GYP983095 HIL983091:HIL983095 HSH983091:HSH983095 ICD983091:ICD983095 ILZ983091:ILZ983095 IVV983091:IVV983095 JFR983091:JFR983095 JPN983091:JPN983095 JZJ983091:JZJ983095 KJF983091:KJF983095 KTB983091:KTB983095 LCX983091:LCX983095 LMT983091:LMT983095 LWP983091:LWP983095 MGL983091:MGL983095 MQH983091:MQH983095 NAD983091:NAD983095 NJZ983091:NJZ983095 NTV983091:NTV983095 ODR983091:ODR983095 ONN983091:ONN983095 OXJ983091:OXJ983095 PHF983091:PHF983095 PRB983091:PRB983095 QAX983091:QAX983095 QKT983091:QKT983095 QUP983091:QUP983095 REL983091:REL983095 ROH983091:ROH983095 RYD983091:RYD983095 SHZ983091:SHZ983095 SRV983091:SRV983095 TBR983091:TBR983095 TLN983091:TLN983095 TVJ983091:TVJ983095 UFF983091:UFF983095 UPB983091:UPB983095 UYX983091:UYX983095 VIT983091:VIT983095 VSP983091:VSP983095 WCL983091:WCL983095 WMH983091:WMH983095 WWD983091:WWD983095 X51:X55 JT51:JT55 TP51:TP55 ADL51:ADL55 ANH51:ANH55 AXD51:AXD55 BGZ51:BGZ55 BQV51:BQV55 CAR51:CAR55 CKN51:CKN55 CUJ51:CUJ55 DEF51:DEF55 DOB51:DOB55 DXX51:DXX55 EHT51:EHT55 ERP51:ERP55 FBL51:FBL55 FLH51:FLH55 FVD51:FVD55 GEZ51:GEZ55 GOV51:GOV55 GYR51:GYR55 HIN51:HIN55 HSJ51:HSJ55 ICF51:ICF55 IMB51:IMB55 IVX51:IVX55 JFT51:JFT55 JPP51:JPP55 JZL51:JZL55 KJH51:KJH55 KTD51:KTD55 LCZ51:LCZ55 LMV51:LMV55 LWR51:LWR55 MGN51:MGN55 MQJ51:MQJ55 NAF51:NAF55 NKB51:NKB55 NTX51:NTX55 ODT51:ODT55 ONP51:ONP55 OXL51:OXL55 PHH51:PHH55 PRD51:PRD55 QAZ51:QAZ55 QKV51:QKV55 QUR51:QUR55 REN51:REN55 ROJ51:ROJ55 RYF51:RYF55 SIB51:SIB55 SRX51:SRX55 TBT51:TBT55 TLP51:TLP55 TVL51:TVL55 UFH51:UFH55 UPD51:UPD55 UYZ51:UYZ55 VIV51:VIV55 VSR51:VSR55 WCN51:WCN55 WMJ51:WMJ55 WWF51:WWF55 X65587:X65591 JT65587:JT65591 TP65587:TP65591 ADL65587:ADL65591 ANH65587:ANH65591 AXD65587:AXD65591 BGZ65587:BGZ65591 BQV65587:BQV65591 CAR65587:CAR65591 CKN65587:CKN65591 CUJ65587:CUJ65591 DEF65587:DEF65591 DOB65587:DOB65591 DXX65587:DXX65591 EHT65587:EHT65591 ERP65587:ERP65591 FBL65587:FBL65591 FLH65587:FLH65591 FVD65587:FVD65591 GEZ65587:GEZ65591 GOV65587:GOV65591 GYR65587:GYR65591 HIN65587:HIN65591 HSJ65587:HSJ65591 ICF65587:ICF65591 IMB65587:IMB65591 IVX65587:IVX65591 JFT65587:JFT65591 JPP65587:JPP65591 JZL65587:JZL65591 KJH65587:KJH65591 KTD65587:KTD65591 LCZ65587:LCZ65591 LMV65587:LMV65591 LWR65587:LWR65591 MGN65587:MGN65591 MQJ65587:MQJ65591 NAF65587:NAF65591 NKB65587:NKB65591 NTX65587:NTX65591 ODT65587:ODT65591 ONP65587:ONP65591 OXL65587:OXL65591 PHH65587:PHH65591 PRD65587:PRD65591 QAZ65587:QAZ65591 QKV65587:QKV65591 QUR65587:QUR65591 REN65587:REN65591 ROJ65587:ROJ65591 RYF65587:RYF65591 SIB65587:SIB65591 SRX65587:SRX65591 TBT65587:TBT65591 TLP65587:TLP65591 TVL65587:TVL65591 UFH65587:UFH65591 UPD65587:UPD65591 UYZ65587:UYZ65591 VIV65587:VIV65591 VSR65587:VSR65591 WCN65587:WCN65591 WMJ65587:WMJ65591 WWF65587:WWF65591 X131123:X131127 JT131123:JT131127 TP131123:TP131127 ADL131123:ADL131127 ANH131123:ANH131127 AXD131123:AXD131127 BGZ131123:BGZ131127 BQV131123:BQV131127 CAR131123:CAR131127 CKN131123:CKN131127 CUJ131123:CUJ131127 DEF131123:DEF131127 DOB131123:DOB131127 DXX131123:DXX131127 EHT131123:EHT131127 ERP131123:ERP131127 FBL131123:FBL131127 FLH131123:FLH131127 FVD131123:FVD131127 GEZ131123:GEZ131127 GOV131123:GOV131127 GYR131123:GYR131127 HIN131123:HIN131127 HSJ131123:HSJ131127 ICF131123:ICF131127 IMB131123:IMB131127 IVX131123:IVX131127 JFT131123:JFT131127 JPP131123:JPP131127 JZL131123:JZL131127 KJH131123:KJH131127 KTD131123:KTD131127 LCZ131123:LCZ131127 LMV131123:LMV131127 LWR131123:LWR131127 MGN131123:MGN131127 MQJ131123:MQJ131127 NAF131123:NAF131127 NKB131123:NKB131127 NTX131123:NTX131127 ODT131123:ODT131127 ONP131123:ONP131127 OXL131123:OXL131127 PHH131123:PHH131127 PRD131123:PRD131127 QAZ131123:QAZ131127 QKV131123:QKV131127 QUR131123:QUR131127 REN131123:REN131127 ROJ131123:ROJ131127 RYF131123:RYF131127 SIB131123:SIB131127 SRX131123:SRX131127 TBT131123:TBT131127 TLP131123:TLP131127 TVL131123:TVL131127 UFH131123:UFH131127 UPD131123:UPD131127 UYZ131123:UYZ131127 VIV131123:VIV131127 VSR131123:VSR131127 WCN131123:WCN131127 WMJ131123:WMJ131127 WWF131123:WWF131127 X196659:X196663 JT196659:JT196663 TP196659:TP196663 ADL196659:ADL196663 ANH196659:ANH196663 AXD196659:AXD196663 BGZ196659:BGZ196663 BQV196659:BQV196663 CAR196659:CAR196663 CKN196659:CKN196663 CUJ196659:CUJ196663 DEF196659:DEF196663 DOB196659:DOB196663 DXX196659:DXX196663 EHT196659:EHT196663 ERP196659:ERP196663 FBL196659:FBL196663 FLH196659:FLH196663 FVD196659:FVD196663 GEZ196659:GEZ196663 GOV196659:GOV196663 GYR196659:GYR196663 HIN196659:HIN196663 HSJ196659:HSJ196663 ICF196659:ICF196663 IMB196659:IMB196663 IVX196659:IVX196663 JFT196659:JFT196663 JPP196659:JPP196663 JZL196659:JZL196663 KJH196659:KJH196663 KTD196659:KTD196663 LCZ196659:LCZ196663 LMV196659:LMV196663 LWR196659:LWR196663 MGN196659:MGN196663 MQJ196659:MQJ196663 NAF196659:NAF196663 NKB196659:NKB196663 NTX196659:NTX196663 ODT196659:ODT196663 ONP196659:ONP196663 OXL196659:OXL196663 PHH196659:PHH196663 PRD196659:PRD196663 QAZ196659:QAZ196663 QKV196659:QKV196663 QUR196659:QUR196663 REN196659:REN196663 ROJ196659:ROJ196663 RYF196659:RYF196663 SIB196659:SIB196663 SRX196659:SRX196663 TBT196659:TBT196663 TLP196659:TLP196663 TVL196659:TVL196663 UFH196659:UFH196663 UPD196659:UPD196663 UYZ196659:UYZ196663 VIV196659:VIV196663 VSR196659:VSR196663 WCN196659:WCN196663 WMJ196659:WMJ196663 WWF196659:WWF196663 X262195:X262199 JT262195:JT262199 TP262195:TP262199 ADL262195:ADL262199 ANH262195:ANH262199 AXD262195:AXD262199 BGZ262195:BGZ262199 BQV262195:BQV262199 CAR262195:CAR262199 CKN262195:CKN262199 CUJ262195:CUJ262199 DEF262195:DEF262199 DOB262195:DOB262199 DXX262195:DXX262199 EHT262195:EHT262199 ERP262195:ERP262199 FBL262195:FBL262199 FLH262195:FLH262199 FVD262195:FVD262199 GEZ262195:GEZ262199 GOV262195:GOV262199 GYR262195:GYR262199 HIN262195:HIN262199 HSJ262195:HSJ262199 ICF262195:ICF262199 IMB262195:IMB262199 IVX262195:IVX262199 JFT262195:JFT262199 JPP262195:JPP262199 JZL262195:JZL262199 KJH262195:KJH262199 KTD262195:KTD262199 LCZ262195:LCZ262199 LMV262195:LMV262199 LWR262195:LWR262199 MGN262195:MGN262199 MQJ262195:MQJ262199 NAF262195:NAF262199 NKB262195:NKB262199 NTX262195:NTX262199 ODT262195:ODT262199 ONP262195:ONP262199 OXL262195:OXL262199 PHH262195:PHH262199 PRD262195:PRD262199 QAZ262195:QAZ262199 QKV262195:QKV262199 QUR262195:QUR262199 REN262195:REN262199 ROJ262195:ROJ262199 RYF262195:RYF262199 SIB262195:SIB262199 SRX262195:SRX262199 TBT262195:TBT262199 TLP262195:TLP262199 TVL262195:TVL262199 UFH262195:UFH262199 UPD262195:UPD262199 UYZ262195:UYZ262199 VIV262195:VIV262199 VSR262195:VSR262199 WCN262195:WCN262199 WMJ262195:WMJ262199 WWF262195:WWF262199 X327731:X327735 JT327731:JT327735 TP327731:TP327735 ADL327731:ADL327735 ANH327731:ANH327735 AXD327731:AXD327735 BGZ327731:BGZ327735 BQV327731:BQV327735 CAR327731:CAR327735 CKN327731:CKN327735 CUJ327731:CUJ327735 DEF327731:DEF327735 DOB327731:DOB327735 DXX327731:DXX327735 EHT327731:EHT327735 ERP327731:ERP327735 FBL327731:FBL327735 FLH327731:FLH327735 FVD327731:FVD327735 GEZ327731:GEZ327735 GOV327731:GOV327735 GYR327731:GYR327735 HIN327731:HIN327735 HSJ327731:HSJ327735 ICF327731:ICF327735 IMB327731:IMB327735 IVX327731:IVX327735 JFT327731:JFT327735 JPP327731:JPP327735 JZL327731:JZL327735 KJH327731:KJH327735 KTD327731:KTD327735 LCZ327731:LCZ327735 LMV327731:LMV327735 LWR327731:LWR327735 MGN327731:MGN327735 MQJ327731:MQJ327735 NAF327731:NAF327735 NKB327731:NKB327735 NTX327731:NTX327735 ODT327731:ODT327735 ONP327731:ONP327735 OXL327731:OXL327735 PHH327731:PHH327735 PRD327731:PRD327735 QAZ327731:QAZ327735 QKV327731:QKV327735 QUR327731:QUR327735 REN327731:REN327735 ROJ327731:ROJ327735 RYF327731:RYF327735 SIB327731:SIB327735 SRX327731:SRX327735 TBT327731:TBT327735 TLP327731:TLP327735 TVL327731:TVL327735 UFH327731:UFH327735 UPD327731:UPD327735 UYZ327731:UYZ327735 VIV327731:VIV327735 VSR327731:VSR327735 WCN327731:WCN327735 WMJ327731:WMJ327735 WWF327731:WWF327735 X393267:X393271 JT393267:JT393271 TP393267:TP393271 ADL393267:ADL393271 ANH393267:ANH393271 AXD393267:AXD393271 BGZ393267:BGZ393271 BQV393267:BQV393271 CAR393267:CAR393271 CKN393267:CKN393271 CUJ393267:CUJ393271 DEF393267:DEF393271 DOB393267:DOB393271 DXX393267:DXX393271 EHT393267:EHT393271 ERP393267:ERP393271 FBL393267:FBL393271 FLH393267:FLH393271 FVD393267:FVD393271 GEZ393267:GEZ393271 GOV393267:GOV393271 GYR393267:GYR393271 HIN393267:HIN393271 HSJ393267:HSJ393271 ICF393267:ICF393271 IMB393267:IMB393271 IVX393267:IVX393271 JFT393267:JFT393271 JPP393267:JPP393271 JZL393267:JZL393271 KJH393267:KJH393271 KTD393267:KTD393271 LCZ393267:LCZ393271 LMV393267:LMV393271 LWR393267:LWR393271 MGN393267:MGN393271 MQJ393267:MQJ393271 NAF393267:NAF393271 NKB393267:NKB393271 NTX393267:NTX393271 ODT393267:ODT393271 ONP393267:ONP393271 OXL393267:OXL393271 PHH393267:PHH393271 PRD393267:PRD393271 QAZ393267:QAZ393271 QKV393267:QKV393271 QUR393267:QUR393271 REN393267:REN393271 ROJ393267:ROJ393271 RYF393267:RYF393271 SIB393267:SIB393271 SRX393267:SRX393271 TBT393267:TBT393271 TLP393267:TLP393271 TVL393267:TVL393271 UFH393267:UFH393271 UPD393267:UPD393271 UYZ393267:UYZ393271 VIV393267:VIV393271 VSR393267:VSR393271 WCN393267:WCN393271 WMJ393267:WMJ393271 WWF393267:WWF393271 X458803:X458807 JT458803:JT458807 TP458803:TP458807 ADL458803:ADL458807 ANH458803:ANH458807 AXD458803:AXD458807 BGZ458803:BGZ458807 BQV458803:BQV458807 CAR458803:CAR458807 CKN458803:CKN458807 CUJ458803:CUJ458807 DEF458803:DEF458807 DOB458803:DOB458807 DXX458803:DXX458807 EHT458803:EHT458807 ERP458803:ERP458807 FBL458803:FBL458807 FLH458803:FLH458807 FVD458803:FVD458807 GEZ458803:GEZ458807 GOV458803:GOV458807 GYR458803:GYR458807 HIN458803:HIN458807 HSJ458803:HSJ458807 ICF458803:ICF458807 IMB458803:IMB458807 IVX458803:IVX458807 JFT458803:JFT458807 JPP458803:JPP458807 JZL458803:JZL458807 KJH458803:KJH458807 KTD458803:KTD458807 LCZ458803:LCZ458807 LMV458803:LMV458807 LWR458803:LWR458807 MGN458803:MGN458807 MQJ458803:MQJ458807 NAF458803:NAF458807 NKB458803:NKB458807 NTX458803:NTX458807 ODT458803:ODT458807 ONP458803:ONP458807 OXL458803:OXL458807 PHH458803:PHH458807 PRD458803:PRD458807 QAZ458803:QAZ458807 QKV458803:QKV458807 QUR458803:QUR458807 REN458803:REN458807 ROJ458803:ROJ458807 RYF458803:RYF458807 SIB458803:SIB458807 SRX458803:SRX458807 TBT458803:TBT458807 TLP458803:TLP458807 TVL458803:TVL458807 UFH458803:UFH458807 UPD458803:UPD458807 UYZ458803:UYZ458807 VIV458803:VIV458807 VSR458803:VSR458807 WCN458803:WCN458807 WMJ458803:WMJ458807 WWF458803:WWF458807 X524339:X524343 JT524339:JT524343 TP524339:TP524343 ADL524339:ADL524343 ANH524339:ANH524343 AXD524339:AXD524343 BGZ524339:BGZ524343 BQV524339:BQV524343 CAR524339:CAR524343 CKN524339:CKN524343 CUJ524339:CUJ524343 DEF524339:DEF524343 DOB524339:DOB524343 DXX524339:DXX524343 EHT524339:EHT524343 ERP524339:ERP524343 FBL524339:FBL524343 FLH524339:FLH524343 FVD524339:FVD524343 GEZ524339:GEZ524343 GOV524339:GOV524343 GYR524339:GYR524343 HIN524339:HIN524343 HSJ524339:HSJ524343 ICF524339:ICF524343 IMB524339:IMB524343 IVX524339:IVX524343 JFT524339:JFT524343 JPP524339:JPP524343 JZL524339:JZL524343 KJH524339:KJH524343 KTD524339:KTD524343 LCZ524339:LCZ524343 LMV524339:LMV524343 LWR524339:LWR524343 MGN524339:MGN524343 MQJ524339:MQJ524343 NAF524339:NAF524343 NKB524339:NKB524343 NTX524339:NTX524343 ODT524339:ODT524343 ONP524339:ONP524343 OXL524339:OXL524343 PHH524339:PHH524343 PRD524339:PRD524343 QAZ524339:QAZ524343 QKV524339:QKV524343 QUR524339:QUR524343 REN524339:REN524343 ROJ524339:ROJ524343 RYF524339:RYF524343 SIB524339:SIB524343 SRX524339:SRX524343 TBT524339:TBT524343 TLP524339:TLP524343 TVL524339:TVL524343 UFH524339:UFH524343 UPD524339:UPD524343 UYZ524339:UYZ524343 VIV524339:VIV524343 VSR524339:VSR524343 WCN524339:WCN524343 WMJ524339:WMJ524343 WWF524339:WWF524343 X589875:X589879 JT589875:JT589879 TP589875:TP589879 ADL589875:ADL589879 ANH589875:ANH589879 AXD589875:AXD589879 BGZ589875:BGZ589879 BQV589875:BQV589879 CAR589875:CAR589879 CKN589875:CKN589879 CUJ589875:CUJ589879 DEF589875:DEF589879 DOB589875:DOB589879 DXX589875:DXX589879 EHT589875:EHT589879 ERP589875:ERP589879 FBL589875:FBL589879 FLH589875:FLH589879 FVD589875:FVD589879 GEZ589875:GEZ589879 GOV589875:GOV589879 GYR589875:GYR589879 HIN589875:HIN589879 HSJ589875:HSJ589879 ICF589875:ICF589879 IMB589875:IMB589879 IVX589875:IVX589879 JFT589875:JFT589879 JPP589875:JPP589879 JZL589875:JZL589879 KJH589875:KJH589879 KTD589875:KTD589879 LCZ589875:LCZ589879 LMV589875:LMV589879 LWR589875:LWR589879 MGN589875:MGN589879 MQJ589875:MQJ589879 NAF589875:NAF589879 NKB589875:NKB589879 NTX589875:NTX589879 ODT589875:ODT589879 ONP589875:ONP589879 OXL589875:OXL589879 PHH589875:PHH589879 PRD589875:PRD589879 QAZ589875:QAZ589879 QKV589875:QKV589879 QUR589875:QUR589879 REN589875:REN589879 ROJ589875:ROJ589879 RYF589875:RYF589879 SIB589875:SIB589879 SRX589875:SRX589879 TBT589875:TBT589879 TLP589875:TLP589879 TVL589875:TVL589879 UFH589875:UFH589879 UPD589875:UPD589879 UYZ589875:UYZ589879 VIV589875:VIV589879 VSR589875:VSR589879 WCN589875:WCN589879 WMJ589875:WMJ589879 WWF589875:WWF589879 X655411:X655415 JT655411:JT655415 TP655411:TP655415 ADL655411:ADL655415 ANH655411:ANH655415 AXD655411:AXD655415 BGZ655411:BGZ655415 BQV655411:BQV655415 CAR655411:CAR655415 CKN655411:CKN655415 CUJ655411:CUJ655415 DEF655411:DEF655415 DOB655411:DOB655415 DXX655411:DXX655415 EHT655411:EHT655415 ERP655411:ERP655415 FBL655411:FBL655415 FLH655411:FLH655415 FVD655411:FVD655415 GEZ655411:GEZ655415 GOV655411:GOV655415 GYR655411:GYR655415 HIN655411:HIN655415 HSJ655411:HSJ655415 ICF655411:ICF655415 IMB655411:IMB655415 IVX655411:IVX655415 JFT655411:JFT655415 JPP655411:JPP655415 JZL655411:JZL655415 KJH655411:KJH655415 KTD655411:KTD655415 LCZ655411:LCZ655415 LMV655411:LMV655415 LWR655411:LWR655415 MGN655411:MGN655415 MQJ655411:MQJ655415 NAF655411:NAF655415 NKB655411:NKB655415 NTX655411:NTX655415 ODT655411:ODT655415 ONP655411:ONP655415 OXL655411:OXL655415 PHH655411:PHH655415 PRD655411:PRD655415 QAZ655411:QAZ655415 QKV655411:QKV655415 QUR655411:QUR655415 REN655411:REN655415 ROJ655411:ROJ655415 RYF655411:RYF655415 SIB655411:SIB655415 SRX655411:SRX655415 TBT655411:TBT655415 TLP655411:TLP655415 TVL655411:TVL655415 UFH655411:UFH655415 UPD655411:UPD655415 UYZ655411:UYZ655415 VIV655411:VIV655415 VSR655411:VSR655415 WCN655411:WCN655415 WMJ655411:WMJ655415 WWF655411:WWF655415 X720947:X720951 JT720947:JT720951 TP720947:TP720951 ADL720947:ADL720951 ANH720947:ANH720951 AXD720947:AXD720951 BGZ720947:BGZ720951 BQV720947:BQV720951 CAR720947:CAR720951 CKN720947:CKN720951 CUJ720947:CUJ720951 DEF720947:DEF720951 DOB720947:DOB720951 DXX720947:DXX720951 EHT720947:EHT720951 ERP720947:ERP720951 FBL720947:FBL720951 FLH720947:FLH720951 FVD720947:FVD720951 GEZ720947:GEZ720951 GOV720947:GOV720951 GYR720947:GYR720951 HIN720947:HIN720951 HSJ720947:HSJ720951 ICF720947:ICF720951 IMB720947:IMB720951 IVX720947:IVX720951 JFT720947:JFT720951 JPP720947:JPP720951 JZL720947:JZL720951 KJH720947:KJH720951 KTD720947:KTD720951 LCZ720947:LCZ720951 LMV720947:LMV720951 LWR720947:LWR720951 MGN720947:MGN720951 MQJ720947:MQJ720951 NAF720947:NAF720951 NKB720947:NKB720951 NTX720947:NTX720951 ODT720947:ODT720951 ONP720947:ONP720951 OXL720947:OXL720951 PHH720947:PHH720951 PRD720947:PRD720951 QAZ720947:QAZ720951 QKV720947:QKV720951 QUR720947:QUR720951 REN720947:REN720951 ROJ720947:ROJ720951 RYF720947:RYF720951 SIB720947:SIB720951 SRX720947:SRX720951 TBT720947:TBT720951 TLP720947:TLP720951 TVL720947:TVL720951 UFH720947:UFH720951 UPD720947:UPD720951 UYZ720947:UYZ720951 VIV720947:VIV720951 VSR720947:VSR720951 WCN720947:WCN720951 WMJ720947:WMJ720951 WWF720947:WWF720951 X786483:X786487 JT786483:JT786487 TP786483:TP786487 ADL786483:ADL786487 ANH786483:ANH786487 AXD786483:AXD786487 BGZ786483:BGZ786487 BQV786483:BQV786487 CAR786483:CAR786487 CKN786483:CKN786487 CUJ786483:CUJ786487 DEF786483:DEF786487 DOB786483:DOB786487 DXX786483:DXX786487 EHT786483:EHT786487 ERP786483:ERP786487 FBL786483:FBL786487 FLH786483:FLH786487 FVD786483:FVD786487 GEZ786483:GEZ786487 GOV786483:GOV786487 GYR786483:GYR786487 HIN786483:HIN786487 HSJ786483:HSJ786487 ICF786483:ICF786487 IMB786483:IMB786487 IVX786483:IVX786487 JFT786483:JFT786487 JPP786483:JPP786487 JZL786483:JZL786487 KJH786483:KJH786487 KTD786483:KTD786487 LCZ786483:LCZ786487 LMV786483:LMV786487 LWR786483:LWR786487 MGN786483:MGN786487 MQJ786483:MQJ786487 NAF786483:NAF786487 NKB786483:NKB786487 NTX786483:NTX786487 ODT786483:ODT786487 ONP786483:ONP786487 OXL786483:OXL786487 PHH786483:PHH786487 PRD786483:PRD786487 QAZ786483:QAZ786487 QKV786483:QKV786487 QUR786483:QUR786487 REN786483:REN786487 ROJ786483:ROJ786487 RYF786483:RYF786487 SIB786483:SIB786487 SRX786483:SRX786487 TBT786483:TBT786487 TLP786483:TLP786487 TVL786483:TVL786487 UFH786483:UFH786487 UPD786483:UPD786487 UYZ786483:UYZ786487 VIV786483:VIV786487 VSR786483:VSR786487 WCN786483:WCN786487 WMJ786483:WMJ786487 WWF786483:WWF786487 X852019:X852023 JT852019:JT852023 TP852019:TP852023 ADL852019:ADL852023 ANH852019:ANH852023 AXD852019:AXD852023 BGZ852019:BGZ852023 BQV852019:BQV852023 CAR852019:CAR852023 CKN852019:CKN852023 CUJ852019:CUJ852023 DEF852019:DEF852023 DOB852019:DOB852023 DXX852019:DXX852023 EHT852019:EHT852023 ERP852019:ERP852023 FBL852019:FBL852023 FLH852019:FLH852023 FVD852019:FVD852023 GEZ852019:GEZ852023 GOV852019:GOV852023 GYR852019:GYR852023 HIN852019:HIN852023 HSJ852019:HSJ852023 ICF852019:ICF852023 IMB852019:IMB852023 IVX852019:IVX852023 JFT852019:JFT852023 JPP852019:JPP852023 JZL852019:JZL852023 KJH852019:KJH852023 KTD852019:KTD852023 LCZ852019:LCZ852023 LMV852019:LMV852023 LWR852019:LWR852023 MGN852019:MGN852023 MQJ852019:MQJ852023 NAF852019:NAF852023 NKB852019:NKB852023 NTX852019:NTX852023 ODT852019:ODT852023 ONP852019:ONP852023 OXL852019:OXL852023 PHH852019:PHH852023 PRD852019:PRD852023 QAZ852019:QAZ852023 QKV852019:QKV852023 QUR852019:QUR852023 REN852019:REN852023 ROJ852019:ROJ852023 RYF852019:RYF852023 SIB852019:SIB852023 SRX852019:SRX852023 TBT852019:TBT852023 TLP852019:TLP852023 TVL852019:TVL852023 UFH852019:UFH852023 UPD852019:UPD852023 UYZ852019:UYZ852023 VIV852019:VIV852023 VSR852019:VSR852023 WCN852019:WCN852023 WMJ852019:WMJ852023 WWF852019:WWF852023 X917555:X917559 JT917555:JT917559 TP917555:TP917559 ADL917555:ADL917559 ANH917555:ANH917559 AXD917555:AXD917559 BGZ917555:BGZ917559 BQV917555:BQV917559 CAR917555:CAR917559 CKN917555:CKN917559 CUJ917555:CUJ917559 DEF917555:DEF917559 DOB917555:DOB917559 DXX917555:DXX917559 EHT917555:EHT917559 ERP917555:ERP917559 FBL917555:FBL917559 FLH917555:FLH917559 FVD917555:FVD917559 GEZ917555:GEZ917559 GOV917555:GOV917559 GYR917555:GYR917559 HIN917555:HIN917559 HSJ917555:HSJ917559 ICF917555:ICF917559 IMB917555:IMB917559 IVX917555:IVX917559 JFT917555:JFT917559 JPP917555:JPP917559 JZL917555:JZL917559 KJH917555:KJH917559 KTD917555:KTD917559 LCZ917555:LCZ917559 LMV917555:LMV917559 LWR917555:LWR917559 MGN917555:MGN917559 MQJ917555:MQJ917559 NAF917555:NAF917559 NKB917555:NKB917559 NTX917555:NTX917559 ODT917555:ODT917559 ONP917555:ONP917559 OXL917555:OXL917559 PHH917555:PHH917559 PRD917555:PRD917559 QAZ917555:QAZ917559 QKV917555:QKV917559 QUR917555:QUR917559 REN917555:REN917559 ROJ917555:ROJ917559 RYF917555:RYF917559 SIB917555:SIB917559 SRX917555:SRX917559 TBT917555:TBT917559 TLP917555:TLP917559 TVL917555:TVL917559 UFH917555:UFH917559 UPD917555:UPD917559 UYZ917555:UYZ917559 VIV917555:VIV917559 VSR917555:VSR917559 WCN917555:WCN917559 WMJ917555:WMJ917559 WWF917555:WWF917559 X983091:X983095 JT983091:JT983095 TP983091:TP983095 ADL983091:ADL983095 ANH983091:ANH983095 AXD983091:AXD983095 BGZ983091:BGZ983095 BQV983091:BQV983095 CAR983091:CAR983095 CKN983091:CKN983095 CUJ983091:CUJ983095 DEF983091:DEF983095 DOB983091:DOB983095 DXX983091:DXX983095 EHT983091:EHT983095 ERP983091:ERP983095 FBL983091:FBL983095 FLH983091:FLH983095 FVD983091:FVD983095 GEZ983091:GEZ983095 GOV983091:GOV983095 GYR983091:GYR983095 HIN983091:HIN983095 HSJ983091:HSJ983095 ICF983091:ICF983095 IMB983091:IMB983095 IVX983091:IVX983095 JFT983091:JFT983095 JPP983091:JPP983095 JZL983091:JZL983095 KJH983091:KJH983095 KTD983091:KTD983095 LCZ983091:LCZ983095 LMV983091:LMV983095 LWR983091:LWR983095 MGN983091:MGN983095 MQJ983091:MQJ983095 NAF983091:NAF983095 NKB983091:NKB983095 NTX983091:NTX983095 ODT983091:ODT983095 ONP983091:ONP983095 OXL983091:OXL983095 PHH983091:PHH983095 PRD983091:PRD983095 QAZ983091:QAZ983095 QKV983091:QKV983095 QUR983091:QUR983095 REN983091:REN983095 ROJ983091:ROJ983095 RYF983091:RYF983095 SIB983091:SIB983095 SRX983091:SRX983095 TBT983091:TBT983095 TLP983091:TLP983095 TVL983091:TVL983095 UFH983091:UFH983095 UPD983091:UPD983095 UYZ983091:UYZ983095 VIV983091:VIV983095 VSR983091:VSR983095 WCN983091:WCN983095 WMJ983091:WMJ983095 WWF983091:WWF983095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122"/>
  <sheetViews>
    <sheetView view="pageBreakPreview" zoomScaleNormal="100" zoomScaleSheetLayoutView="100" workbookViewId="0">
      <selection activeCell="Q3" sqref="Q3:R3"/>
    </sheetView>
  </sheetViews>
  <sheetFormatPr defaultColWidth="4" defaultRowHeight="13.5" x14ac:dyDescent="0.15"/>
  <cols>
    <col min="1" max="1" width="2.125" style="3" customWidth="1"/>
    <col min="2" max="2" width="1.625" style="3" customWidth="1"/>
    <col min="3" max="19" width="3.875" style="3" customWidth="1"/>
    <col min="20" max="20" width="7.75" style="3" customWidth="1"/>
    <col min="21" max="25" width="3.25" style="3" customWidth="1"/>
    <col min="26" max="26" width="2.125" style="3" customWidth="1"/>
    <col min="27" max="16384" width="4" style="3"/>
  </cols>
  <sheetData>
    <row r="1" spans="2:25" ht="6.75" customHeight="1" x14ac:dyDescent="0.15"/>
    <row r="2" spans="2:25" x14ac:dyDescent="0.15">
      <c r="B2" s="3" t="s">
        <v>216</v>
      </c>
    </row>
    <row r="3" spans="2:25" ht="15.75" customHeight="1" x14ac:dyDescent="0.15">
      <c r="P3" s="19" t="s">
        <v>94</v>
      </c>
      <c r="Q3" s="657"/>
      <c r="R3" s="657"/>
      <c r="S3" s="6" t="s">
        <v>95</v>
      </c>
      <c r="T3" s="657"/>
      <c r="U3" s="657"/>
      <c r="V3" s="6" t="s">
        <v>162</v>
      </c>
      <c r="W3" s="657"/>
      <c r="X3" s="657"/>
      <c r="Y3" s="6" t="s">
        <v>163</v>
      </c>
    </row>
    <row r="4" spans="2:25" ht="10.5" customHeight="1" x14ac:dyDescent="0.15"/>
    <row r="5" spans="2:25" ht="27.75" customHeight="1" x14ac:dyDescent="0.15">
      <c r="B5" s="659" t="s">
        <v>217</v>
      </c>
      <c r="C5" s="659"/>
      <c r="D5" s="659"/>
      <c r="E5" s="659"/>
      <c r="F5" s="659"/>
      <c r="G5" s="659"/>
      <c r="H5" s="659"/>
      <c r="I5" s="659"/>
      <c r="J5" s="659"/>
      <c r="K5" s="659"/>
      <c r="L5" s="659"/>
      <c r="M5" s="659"/>
      <c r="N5" s="659"/>
      <c r="O5" s="659"/>
      <c r="P5" s="659"/>
      <c r="Q5" s="659"/>
      <c r="R5" s="659"/>
      <c r="S5" s="659"/>
      <c r="T5" s="659"/>
      <c r="U5" s="659"/>
      <c r="V5" s="659"/>
      <c r="W5" s="659"/>
      <c r="X5" s="659"/>
      <c r="Y5" s="659"/>
    </row>
    <row r="7" spans="2:25" ht="23.25" customHeight="1" x14ac:dyDescent="0.15">
      <c r="B7" s="650" t="s">
        <v>218</v>
      </c>
      <c r="C7" s="650"/>
      <c r="D7" s="650"/>
      <c r="E7" s="650"/>
      <c r="F7" s="650"/>
      <c r="G7" s="650"/>
      <c r="H7" s="650"/>
      <c r="I7" s="650"/>
      <c r="J7" s="650"/>
      <c r="K7" s="650"/>
      <c r="L7" s="650"/>
      <c r="M7" s="650"/>
      <c r="N7" s="650"/>
      <c r="O7" s="650"/>
      <c r="P7" s="650"/>
      <c r="Q7" s="650"/>
      <c r="R7" s="650"/>
      <c r="S7" s="650"/>
      <c r="T7" s="650"/>
      <c r="U7" s="650"/>
      <c r="V7" s="650"/>
      <c r="W7" s="650"/>
      <c r="X7" s="650"/>
      <c r="Y7" s="663"/>
    </row>
    <row r="8" spans="2:25" ht="23.25" customHeight="1" x14ac:dyDescent="0.15">
      <c r="B8" s="663" t="s">
        <v>219</v>
      </c>
      <c r="C8" s="663"/>
      <c r="D8" s="663"/>
      <c r="E8" s="663"/>
      <c r="F8" s="663"/>
      <c r="G8" s="663"/>
      <c r="H8" s="663"/>
      <c r="I8" s="664"/>
      <c r="J8" s="664"/>
      <c r="K8" s="664"/>
      <c r="L8" s="664"/>
      <c r="M8" s="664"/>
      <c r="N8" s="664"/>
      <c r="O8" s="664"/>
      <c r="P8" s="664"/>
      <c r="Q8" s="664"/>
      <c r="R8" s="664"/>
      <c r="S8" s="664"/>
      <c r="T8" s="664"/>
      <c r="U8" s="664"/>
      <c r="V8" s="664"/>
      <c r="W8" s="664"/>
      <c r="X8" s="664"/>
      <c r="Y8" s="664"/>
    </row>
    <row r="9" spans="2:25" ht="23.25" customHeight="1" x14ac:dyDescent="0.15">
      <c r="B9" s="663" t="s">
        <v>220</v>
      </c>
      <c r="C9" s="663"/>
      <c r="D9" s="663"/>
      <c r="E9" s="663"/>
      <c r="F9" s="663"/>
      <c r="G9" s="663"/>
      <c r="H9" s="663"/>
      <c r="I9" s="22" t="s">
        <v>10</v>
      </c>
      <c r="J9" s="23" t="s">
        <v>221</v>
      </c>
      <c r="K9" s="23"/>
      <c r="L9" s="23"/>
      <c r="M9" s="23"/>
      <c r="N9" s="39" t="s">
        <v>10</v>
      </c>
      <c r="O9" s="23" t="s">
        <v>222</v>
      </c>
      <c r="P9" s="23"/>
      <c r="Q9" s="23"/>
      <c r="R9" s="23"/>
      <c r="S9" s="39" t="s">
        <v>10</v>
      </c>
      <c r="T9" s="23" t="s">
        <v>223</v>
      </c>
      <c r="U9" s="23"/>
      <c r="V9" s="23"/>
      <c r="W9" s="23"/>
      <c r="X9" s="23"/>
      <c r="Y9" s="40"/>
    </row>
    <row r="11" spans="2:25" ht="6" customHeight="1" x14ac:dyDescent="0.15">
      <c r="B11" s="31"/>
      <c r="C11" s="12"/>
      <c r="D11" s="12"/>
      <c r="E11" s="12"/>
      <c r="F11" s="12"/>
      <c r="G11" s="12"/>
      <c r="H11" s="12"/>
      <c r="I11" s="12"/>
      <c r="J11" s="12"/>
      <c r="K11" s="12"/>
      <c r="L11" s="12"/>
      <c r="M11" s="12"/>
      <c r="N11" s="12"/>
      <c r="O11" s="12"/>
      <c r="P11" s="12"/>
      <c r="Q11" s="12"/>
      <c r="R11" s="12"/>
      <c r="S11" s="12"/>
      <c r="T11" s="12"/>
      <c r="U11" s="31"/>
      <c r="V11" s="12"/>
      <c r="W11" s="12"/>
      <c r="X11" s="12"/>
      <c r="Y11" s="32"/>
    </row>
    <row r="12" spans="2:25" x14ac:dyDescent="0.15">
      <c r="B12" s="15" t="s">
        <v>224</v>
      </c>
      <c r="U12" s="15"/>
      <c r="V12" s="33" t="s">
        <v>177</v>
      </c>
      <c r="W12" s="33" t="s">
        <v>186</v>
      </c>
      <c r="X12" s="33" t="s">
        <v>179</v>
      </c>
      <c r="Y12" s="16"/>
    </row>
    <row r="13" spans="2:25" ht="6" customHeight="1" x14ac:dyDescent="0.15">
      <c r="B13" s="15"/>
      <c r="U13" s="15"/>
      <c r="Y13" s="16"/>
    </row>
    <row r="14" spans="2:25" ht="18" customHeight="1" x14ac:dyDescent="0.15">
      <c r="B14" s="15"/>
      <c r="C14" s="3" t="s">
        <v>225</v>
      </c>
      <c r="U14" s="18"/>
      <c r="V14" s="24" t="s">
        <v>10</v>
      </c>
      <c r="W14" s="24" t="s">
        <v>226</v>
      </c>
      <c r="X14" s="24" t="s">
        <v>10</v>
      </c>
      <c r="Y14" s="27"/>
    </row>
    <row r="15" spans="2:25" ht="18" customHeight="1" x14ac:dyDescent="0.15">
      <c r="B15" s="15"/>
      <c r="C15" s="3" t="s">
        <v>227</v>
      </c>
      <c r="U15" s="18"/>
      <c r="V15" s="17"/>
      <c r="W15" s="17"/>
      <c r="X15" s="17"/>
      <c r="Y15" s="27"/>
    </row>
    <row r="16" spans="2:25" ht="18" customHeight="1" x14ac:dyDescent="0.15">
      <c r="B16" s="15"/>
      <c r="U16" s="18"/>
      <c r="V16" s="17"/>
      <c r="W16" s="17"/>
      <c r="X16" s="17"/>
      <c r="Y16" s="27"/>
    </row>
    <row r="17" spans="2:25" ht="18" customHeight="1" x14ac:dyDescent="0.15">
      <c r="B17" s="15"/>
      <c r="C17" s="3" t="s">
        <v>228</v>
      </c>
      <c r="D17" s="650" t="s">
        <v>185</v>
      </c>
      <c r="E17" s="650"/>
      <c r="F17" s="650"/>
      <c r="G17" s="650"/>
      <c r="H17" s="650"/>
      <c r="I17" s="36" t="s">
        <v>183</v>
      </c>
      <c r="J17" s="37"/>
      <c r="K17" s="37"/>
      <c r="L17" s="651"/>
      <c r="M17" s="651"/>
      <c r="N17" s="651"/>
      <c r="O17" s="38" t="s">
        <v>184</v>
      </c>
      <c r="U17" s="34"/>
      <c r="V17" s="6"/>
      <c r="W17" s="6"/>
      <c r="X17" s="6"/>
      <c r="Y17" s="35"/>
    </row>
    <row r="18" spans="2:25" ht="18" customHeight="1" x14ac:dyDescent="0.15">
      <c r="B18" s="15"/>
      <c r="C18" s="3" t="s">
        <v>229</v>
      </c>
      <c r="D18" s="650" t="s">
        <v>185</v>
      </c>
      <c r="E18" s="650"/>
      <c r="F18" s="650"/>
      <c r="G18" s="650"/>
      <c r="H18" s="650"/>
      <c r="I18" s="36" t="s">
        <v>230</v>
      </c>
      <c r="J18" s="37"/>
      <c r="K18" s="37"/>
      <c r="L18" s="651"/>
      <c r="M18" s="651"/>
      <c r="N18" s="651"/>
      <c r="O18" s="38" t="s">
        <v>184</v>
      </c>
      <c r="U18" s="34"/>
      <c r="V18" s="6"/>
      <c r="W18" s="6"/>
      <c r="X18" s="6"/>
      <c r="Y18" s="35"/>
    </row>
    <row r="19" spans="2:25" ht="18" customHeight="1" x14ac:dyDescent="0.15">
      <c r="B19" s="15"/>
      <c r="D19" s="6"/>
      <c r="E19" s="6"/>
      <c r="F19" s="6"/>
      <c r="G19" s="6"/>
      <c r="H19" s="6"/>
      <c r="O19" s="6"/>
      <c r="U19" s="34"/>
      <c r="V19" s="6"/>
      <c r="W19" s="6"/>
      <c r="X19" s="6"/>
      <c r="Y19" s="35"/>
    </row>
    <row r="20" spans="2:25" ht="18" customHeight="1" x14ac:dyDescent="0.15">
      <c r="B20" s="15"/>
      <c r="C20" s="3" t="s">
        <v>231</v>
      </c>
      <c r="U20" s="18"/>
      <c r="V20" s="24" t="s">
        <v>10</v>
      </c>
      <c r="W20" s="24" t="s">
        <v>178</v>
      </c>
      <c r="X20" s="24" t="s">
        <v>10</v>
      </c>
      <c r="Y20" s="27"/>
    </row>
    <row r="21" spans="2:25" ht="18" customHeight="1" x14ac:dyDescent="0.15">
      <c r="B21" s="15"/>
      <c r="C21" s="3" t="s">
        <v>232</v>
      </c>
      <c r="U21" s="18"/>
      <c r="V21" s="17"/>
      <c r="W21" s="17"/>
      <c r="X21" s="17"/>
      <c r="Y21" s="27"/>
    </row>
    <row r="22" spans="2:25" ht="18" customHeight="1" x14ac:dyDescent="0.15">
      <c r="B22" s="15"/>
      <c r="C22" s="3" t="s">
        <v>233</v>
      </c>
      <c r="T22" s="3" t="s">
        <v>234</v>
      </c>
      <c r="U22" s="18"/>
      <c r="V22" s="24" t="s">
        <v>10</v>
      </c>
      <c r="W22" s="24" t="s">
        <v>178</v>
      </c>
      <c r="X22" s="24" t="s">
        <v>10</v>
      </c>
      <c r="Y22" s="27"/>
    </row>
    <row r="23" spans="2:25" ht="18" customHeight="1" x14ac:dyDescent="0.15">
      <c r="B23" s="15"/>
      <c r="C23" s="3" t="s">
        <v>235</v>
      </c>
      <c r="U23" s="18"/>
      <c r="V23" s="24" t="s">
        <v>10</v>
      </c>
      <c r="W23" s="24" t="s">
        <v>178</v>
      </c>
      <c r="X23" s="24" t="s">
        <v>10</v>
      </c>
      <c r="Y23" s="27"/>
    </row>
    <row r="24" spans="2:25" ht="18" customHeight="1" x14ac:dyDescent="0.15">
      <c r="B24" s="15"/>
      <c r="C24" s="3" t="s">
        <v>236</v>
      </c>
      <c r="U24" s="18"/>
      <c r="V24" s="24" t="s">
        <v>10</v>
      </c>
      <c r="W24" s="24" t="s">
        <v>186</v>
      </c>
      <c r="X24" s="24" t="s">
        <v>10</v>
      </c>
      <c r="Y24" s="27"/>
    </row>
    <row r="25" spans="2:25" ht="18" customHeight="1" x14ac:dyDescent="0.15">
      <c r="B25" s="15"/>
      <c r="C25" s="3" t="s">
        <v>237</v>
      </c>
      <c r="U25" s="18"/>
      <c r="V25" s="17"/>
      <c r="W25" s="17"/>
      <c r="X25" s="17"/>
      <c r="Y25" s="27"/>
    </row>
    <row r="26" spans="2:25" ht="18" customHeight="1" x14ac:dyDescent="0.15">
      <c r="B26" s="15"/>
      <c r="C26" s="3" t="s">
        <v>238</v>
      </c>
      <c r="U26" s="18"/>
      <c r="V26" s="24" t="s">
        <v>10</v>
      </c>
      <c r="W26" s="24" t="s">
        <v>239</v>
      </c>
      <c r="X26" s="24" t="s">
        <v>10</v>
      </c>
      <c r="Y26" s="27"/>
    </row>
    <row r="27" spans="2:25" ht="18" customHeight="1" x14ac:dyDescent="0.15">
      <c r="B27" s="15"/>
      <c r="C27" s="3" t="s">
        <v>192</v>
      </c>
      <c r="U27" s="18"/>
      <c r="V27" s="24"/>
      <c r="W27" s="24"/>
      <c r="X27" s="24"/>
      <c r="Y27" s="27"/>
    </row>
    <row r="28" spans="2:25" ht="18" customHeight="1" x14ac:dyDescent="0.15">
      <c r="B28" s="15"/>
      <c r="C28" s="3" t="s">
        <v>193</v>
      </c>
      <c r="U28" s="18"/>
      <c r="V28" s="24"/>
      <c r="W28" s="24"/>
      <c r="X28" s="24"/>
      <c r="Y28" s="27"/>
    </row>
    <row r="29" spans="2:25" ht="18" customHeight="1" x14ac:dyDescent="0.15">
      <c r="B29" s="15"/>
      <c r="C29" s="3" t="s">
        <v>240</v>
      </c>
      <c r="U29" s="18"/>
      <c r="V29" s="24" t="s">
        <v>10</v>
      </c>
      <c r="W29" s="24" t="s">
        <v>241</v>
      </c>
      <c r="X29" s="24" t="s">
        <v>10</v>
      </c>
      <c r="Y29" s="27"/>
    </row>
    <row r="30" spans="2:25" ht="18" customHeight="1" x14ac:dyDescent="0.15">
      <c r="B30" s="15"/>
      <c r="C30" s="3" t="s">
        <v>242</v>
      </c>
      <c r="U30" s="18"/>
      <c r="V30" s="17"/>
      <c r="W30" s="17"/>
      <c r="X30" s="17"/>
      <c r="Y30" s="27"/>
    </row>
    <row r="31" spans="2:25" ht="18" customHeight="1" x14ac:dyDescent="0.15">
      <c r="B31" s="15"/>
      <c r="D31" s="3" t="s">
        <v>195</v>
      </c>
      <c r="U31" s="18"/>
      <c r="V31" s="24" t="s">
        <v>10</v>
      </c>
      <c r="W31" s="24" t="s">
        <v>239</v>
      </c>
      <c r="X31" s="24" t="s">
        <v>10</v>
      </c>
      <c r="Y31" s="27"/>
    </row>
    <row r="32" spans="2:25" ht="18" customHeight="1" x14ac:dyDescent="0.15">
      <c r="B32" s="15"/>
      <c r="D32" s="3" t="s">
        <v>197</v>
      </c>
      <c r="U32" s="18"/>
      <c r="V32" s="24" t="s">
        <v>10</v>
      </c>
      <c r="W32" s="24" t="s">
        <v>178</v>
      </c>
      <c r="X32" s="24" t="s">
        <v>10</v>
      </c>
      <c r="Y32" s="27"/>
    </row>
    <row r="33" spans="2:25" ht="18" customHeight="1" x14ac:dyDescent="0.15">
      <c r="B33" s="15"/>
      <c r="C33" s="3" t="s">
        <v>243</v>
      </c>
      <c r="U33" s="18"/>
      <c r="V33" s="24" t="s">
        <v>10</v>
      </c>
      <c r="W33" s="24" t="s">
        <v>178</v>
      </c>
      <c r="X33" s="24" t="s">
        <v>10</v>
      </c>
      <c r="Y33" s="27"/>
    </row>
    <row r="34" spans="2:25" ht="18" customHeight="1" x14ac:dyDescent="0.15">
      <c r="B34" s="15"/>
      <c r="C34" s="3" t="s">
        <v>244</v>
      </c>
      <c r="U34" s="18"/>
      <c r="V34" s="17"/>
      <c r="W34" s="17"/>
      <c r="X34" s="17"/>
      <c r="Y34" s="27"/>
    </row>
    <row r="35" spans="2:25" ht="18" customHeight="1" x14ac:dyDescent="0.15">
      <c r="B35" s="15"/>
      <c r="C35" s="3" t="s">
        <v>245</v>
      </c>
      <c r="U35" s="18"/>
      <c r="V35" s="24" t="s">
        <v>10</v>
      </c>
      <c r="W35" s="24" t="s">
        <v>178</v>
      </c>
      <c r="X35" s="24" t="s">
        <v>10</v>
      </c>
      <c r="Y35" s="27"/>
    </row>
    <row r="36" spans="2:25" ht="18" customHeight="1" x14ac:dyDescent="0.15">
      <c r="B36" s="15"/>
      <c r="C36" s="3" t="s">
        <v>246</v>
      </c>
      <c r="U36" s="18"/>
      <c r="V36" s="17"/>
      <c r="W36" s="17"/>
      <c r="X36" s="17"/>
      <c r="Y36" s="27"/>
    </row>
    <row r="37" spans="2:25" ht="18" customHeight="1" x14ac:dyDescent="0.15">
      <c r="B37" s="15"/>
      <c r="C37" s="3" t="s">
        <v>247</v>
      </c>
      <c r="U37" s="18"/>
      <c r="V37" s="24" t="s">
        <v>10</v>
      </c>
      <c r="W37" s="24" t="s">
        <v>196</v>
      </c>
      <c r="X37" s="24" t="s">
        <v>10</v>
      </c>
      <c r="Y37" s="27"/>
    </row>
    <row r="38" spans="2:25" ht="18" customHeight="1" x14ac:dyDescent="0.15">
      <c r="B38" s="15"/>
      <c r="C38" s="3" t="s">
        <v>200</v>
      </c>
      <c r="U38" s="18"/>
      <c r="V38" s="17"/>
      <c r="W38" s="17"/>
      <c r="X38" s="17"/>
      <c r="Y38" s="27"/>
    </row>
    <row r="39" spans="2:25" ht="18" customHeight="1" x14ac:dyDescent="0.15">
      <c r="B39" s="14"/>
      <c r="C39" s="11" t="s">
        <v>248</v>
      </c>
      <c r="D39" s="11"/>
      <c r="E39" s="11"/>
      <c r="F39" s="11"/>
      <c r="G39" s="11"/>
      <c r="H39" s="11"/>
      <c r="I39" s="11"/>
      <c r="J39" s="11"/>
      <c r="K39" s="11"/>
      <c r="L39" s="11"/>
      <c r="M39" s="11"/>
      <c r="N39" s="11"/>
      <c r="O39" s="11"/>
      <c r="P39" s="11"/>
      <c r="Q39" s="11"/>
      <c r="R39" s="11"/>
      <c r="S39" s="11"/>
      <c r="T39" s="11"/>
      <c r="U39" s="41"/>
      <c r="V39" s="29"/>
      <c r="W39" s="29"/>
      <c r="X39" s="29"/>
      <c r="Y39" s="30"/>
    </row>
    <row r="40" spans="2:25" x14ac:dyDescent="0.15">
      <c r="B40" s="3" t="s">
        <v>210</v>
      </c>
    </row>
    <row r="41" spans="2:25" ht="14.25" customHeight="1" x14ac:dyDescent="0.15">
      <c r="B41" s="3" t="s">
        <v>211</v>
      </c>
    </row>
    <row r="43" spans="2:25" ht="14.25" customHeight="1" x14ac:dyDescent="0.15"/>
    <row r="121" spans="3:7" x14ac:dyDescent="0.15">
      <c r="C121" s="11"/>
      <c r="D121" s="11"/>
      <c r="E121" s="11"/>
      <c r="F121" s="11"/>
      <c r="G121" s="11"/>
    </row>
    <row r="122" spans="3:7" x14ac:dyDescent="0.15">
      <c r="C122" s="12"/>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4"/>
  <dataValidations count="1">
    <dataValidation type="list" allowBlank="1" showInputMessage="1" showErrorMessage="1" sqref="I9 N9 S9 V14 X14 V20 X20 V22:V24 X22:X24 V26:V29 X26:X29 V31:V33 X31:X33 V35 X35 V37 X37" xr:uid="{00000000-0002-0000-0500-000000000000}">
      <formula1>"□,■"</formula1>
    </dataValidation>
  </dataValidations>
  <pageMargins left="0.7" right="0.7" top="0.75" bottom="0.75" header="0.3" footer="0.3"/>
  <pageSetup paperSize="9" scale="9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A51AB-FE65-49A2-BC75-A69668EDA90E}">
  <sheetPr>
    <tabColor rgb="FFFFFF00"/>
    <pageSetUpPr fitToPage="1"/>
  </sheetPr>
  <dimension ref="A1:AP124"/>
  <sheetViews>
    <sheetView view="pageBreakPreview" topLeftCell="A4" zoomScale="70" zoomScaleNormal="85" zoomScaleSheetLayoutView="70" workbookViewId="0">
      <selection activeCell="AT38" sqref="AT38"/>
    </sheetView>
  </sheetViews>
  <sheetFormatPr defaultRowHeight="13.5" x14ac:dyDescent="0.15"/>
  <cols>
    <col min="1" max="1" width="1.5" style="350" customWidth="1"/>
    <col min="2" max="3" width="4.25" style="350" customWidth="1"/>
    <col min="4" max="4" width="0.625" style="350" customWidth="1"/>
    <col min="5" max="36" width="3.125" style="350" customWidth="1"/>
    <col min="37" max="37" width="11.25" style="350" customWidth="1"/>
    <col min="38" max="256" width="9" style="350"/>
    <col min="257" max="257" width="1.5" style="350" customWidth="1"/>
    <col min="258" max="259" width="4.25" style="350" customWidth="1"/>
    <col min="260" max="260" width="0.625" style="350" customWidth="1"/>
    <col min="261" max="292" width="3.125" style="350" customWidth="1"/>
    <col min="293" max="293" width="11.25" style="350" customWidth="1"/>
    <col min="294" max="512" width="9" style="350"/>
    <col min="513" max="513" width="1.5" style="350" customWidth="1"/>
    <col min="514" max="515" width="4.25" style="350" customWidth="1"/>
    <col min="516" max="516" width="0.625" style="350" customWidth="1"/>
    <col min="517" max="548" width="3.125" style="350" customWidth="1"/>
    <col min="549" max="549" width="11.25" style="350" customWidth="1"/>
    <col min="550" max="768" width="9" style="350"/>
    <col min="769" max="769" width="1.5" style="350" customWidth="1"/>
    <col min="770" max="771" width="4.25" style="350" customWidth="1"/>
    <col min="772" max="772" width="0.625" style="350" customWidth="1"/>
    <col min="773" max="804" width="3.125" style="350" customWidth="1"/>
    <col min="805" max="805" width="11.25" style="350" customWidth="1"/>
    <col min="806" max="1024" width="9" style="350"/>
    <col min="1025" max="1025" width="1.5" style="350" customWidth="1"/>
    <col min="1026" max="1027" width="4.25" style="350" customWidth="1"/>
    <col min="1028" max="1028" width="0.625" style="350" customWidth="1"/>
    <col min="1029" max="1060" width="3.125" style="350" customWidth="1"/>
    <col min="1061" max="1061" width="11.25" style="350" customWidth="1"/>
    <col min="1062" max="1280" width="9" style="350"/>
    <col min="1281" max="1281" width="1.5" style="350" customWidth="1"/>
    <col min="1282" max="1283" width="4.25" style="350" customWidth="1"/>
    <col min="1284" max="1284" width="0.625" style="350" customWidth="1"/>
    <col min="1285" max="1316" width="3.125" style="350" customWidth="1"/>
    <col min="1317" max="1317" width="11.25" style="350" customWidth="1"/>
    <col min="1318" max="1536" width="9" style="350"/>
    <col min="1537" max="1537" width="1.5" style="350" customWidth="1"/>
    <col min="1538" max="1539" width="4.25" style="350" customWidth="1"/>
    <col min="1540" max="1540" width="0.625" style="350" customWidth="1"/>
    <col min="1541" max="1572" width="3.125" style="350" customWidth="1"/>
    <col min="1573" max="1573" width="11.25" style="350" customWidth="1"/>
    <col min="1574" max="1792" width="9" style="350"/>
    <col min="1793" max="1793" width="1.5" style="350" customWidth="1"/>
    <col min="1794" max="1795" width="4.25" style="350" customWidth="1"/>
    <col min="1796" max="1796" width="0.625" style="350" customWidth="1"/>
    <col min="1797" max="1828" width="3.125" style="350" customWidth="1"/>
    <col min="1829" max="1829" width="11.25" style="350" customWidth="1"/>
    <col min="1830" max="2048" width="9" style="350"/>
    <col min="2049" max="2049" width="1.5" style="350" customWidth="1"/>
    <col min="2050" max="2051" width="4.25" style="350" customWidth="1"/>
    <col min="2052" max="2052" width="0.625" style="350" customWidth="1"/>
    <col min="2053" max="2084" width="3.125" style="350" customWidth="1"/>
    <col min="2085" max="2085" width="11.25" style="350" customWidth="1"/>
    <col min="2086" max="2304" width="9" style="350"/>
    <col min="2305" max="2305" width="1.5" style="350" customWidth="1"/>
    <col min="2306" max="2307" width="4.25" style="350" customWidth="1"/>
    <col min="2308" max="2308" width="0.625" style="350" customWidth="1"/>
    <col min="2309" max="2340" width="3.125" style="350" customWidth="1"/>
    <col min="2341" max="2341" width="11.25" style="350" customWidth="1"/>
    <col min="2342" max="2560" width="9" style="350"/>
    <col min="2561" max="2561" width="1.5" style="350" customWidth="1"/>
    <col min="2562" max="2563" width="4.25" style="350" customWidth="1"/>
    <col min="2564" max="2564" width="0.625" style="350" customWidth="1"/>
    <col min="2565" max="2596" width="3.125" style="350" customWidth="1"/>
    <col min="2597" max="2597" width="11.25" style="350" customWidth="1"/>
    <col min="2598" max="2816" width="9" style="350"/>
    <col min="2817" max="2817" width="1.5" style="350" customWidth="1"/>
    <col min="2818" max="2819" width="4.25" style="350" customWidth="1"/>
    <col min="2820" max="2820" width="0.625" style="350" customWidth="1"/>
    <col min="2821" max="2852" width="3.125" style="350" customWidth="1"/>
    <col min="2853" max="2853" width="11.25" style="350" customWidth="1"/>
    <col min="2854" max="3072" width="9" style="350"/>
    <col min="3073" max="3073" width="1.5" style="350" customWidth="1"/>
    <col min="3074" max="3075" width="4.25" style="350" customWidth="1"/>
    <col min="3076" max="3076" width="0.625" style="350" customWidth="1"/>
    <col min="3077" max="3108" width="3.125" style="350" customWidth="1"/>
    <col min="3109" max="3109" width="11.25" style="350" customWidth="1"/>
    <col min="3110" max="3328" width="9" style="350"/>
    <col min="3329" max="3329" width="1.5" style="350" customWidth="1"/>
    <col min="3330" max="3331" width="4.25" style="350" customWidth="1"/>
    <col min="3332" max="3332" width="0.625" style="350" customWidth="1"/>
    <col min="3333" max="3364" width="3.125" style="350" customWidth="1"/>
    <col min="3365" max="3365" width="11.25" style="350" customWidth="1"/>
    <col min="3366" max="3584" width="9" style="350"/>
    <col min="3585" max="3585" width="1.5" style="350" customWidth="1"/>
    <col min="3586" max="3587" width="4.25" style="350" customWidth="1"/>
    <col min="3588" max="3588" width="0.625" style="350" customWidth="1"/>
    <col min="3589" max="3620" width="3.125" style="350" customWidth="1"/>
    <col min="3621" max="3621" width="11.25" style="350" customWidth="1"/>
    <col min="3622" max="3840" width="9" style="350"/>
    <col min="3841" max="3841" width="1.5" style="350" customWidth="1"/>
    <col min="3842" max="3843" width="4.25" style="350" customWidth="1"/>
    <col min="3844" max="3844" width="0.625" style="350" customWidth="1"/>
    <col min="3845" max="3876" width="3.125" style="350" customWidth="1"/>
    <col min="3877" max="3877" width="11.25" style="350" customWidth="1"/>
    <col min="3878" max="4096" width="9" style="350"/>
    <col min="4097" max="4097" width="1.5" style="350" customWidth="1"/>
    <col min="4098" max="4099" width="4.25" style="350" customWidth="1"/>
    <col min="4100" max="4100" width="0.625" style="350" customWidth="1"/>
    <col min="4101" max="4132" width="3.125" style="350" customWidth="1"/>
    <col min="4133" max="4133" width="11.25" style="350" customWidth="1"/>
    <col min="4134" max="4352" width="9" style="350"/>
    <col min="4353" max="4353" width="1.5" style="350" customWidth="1"/>
    <col min="4354" max="4355" width="4.25" style="350" customWidth="1"/>
    <col min="4356" max="4356" width="0.625" style="350" customWidth="1"/>
    <col min="4357" max="4388" width="3.125" style="350" customWidth="1"/>
    <col min="4389" max="4389" width="11.25" style="350" customWidth="1"/>
    <col min="4390" max="4608" width="9" style="350"/>
    <col min="4609" max="4609" width="1.5" style="350" customWidth="1"/>
    <col min="4610" max="4611" width="4.25" style="350" customWidth="1"/>
    <col min="4612" max="4612" width="0.625" style="350" customWidth="1"/>
    <col min="4613" max="4644" width="3.125" style="350" customWidth="1"/>
    <col min="4645" max="4645" width="11.25" style="350" customWidth="1"/>
    <col min="4646" max="4864" width="9" style="350"/>
    <col min="4865" max="4865" width="1.5" style="350" customWidth="1"/>
    <col min="4866" max="4867" width="4.25" style="350" customWidth="1"/>
    <col min="4868" max="4868" width="0.625" style="350" customWidth="1"/>
    <col min="4869" max="4900" width="3.125" style="350" customWidth="1"/>
    <col min="4901" max="4901" width="11.25" style="350" customWidth="1"/>
    <col min="4902" max="5120" width="9" style="350"/>
    <col min="5121" max="5121" width="1.5" style="350" customWidth="1"/>
    <col min="5122" max="5123" width="4.25" style="350" customWidth="1"/>
    <col min="5124" max="5124" width="0.625" style="350" customWidth="1"/>
    <col min="5125" max="5156" width="3.125" style="350" customWidth="1"/>
    <col min="5157" max="5157" width="11.25" style="350" customWidth="1"/>
    <col min="5158" max="5376" width="9" style="350"/>
    <col min="5377" max="5377" width="1.5" style="350" customWidth="1"/>
    <col min="5378" max="5379" width="4.25" style="350" customWidth="1"/>
    <col min="5380" max="5380" width="0.625" style="350" customWidth="1"/>
    <col min="5381" max="5412" width="3.125" style="350" customWidth="1"/>
    <col min="5413" max="5413" width="11.25" style="350" customWidth="1"/>
    <col min="5414" max="5632" width="9" style="350"/>
    <col min="5633" max="5633" width="1.5" style="350" customWidth="1"/>
    <col min="5634" max="5635" width="4.25" style="350" customWidth="1"/>
    <col min="5636" max="5636" width="0.625" style="350" customWidth="1"/>
    <col min="5637" max="5668" width="3.125" style="350" customWidth="1"/>
    <col min="5669" max="5669" width="11.25" style="350" customWidth="1"/>
    <col min="5670" max="5888" width="9" style="350"/>
    <col min="5889" max="5889" width="1.5" style="350" customWidth="1"/>
    <col min="5890" max="5891" width="4.25" style="350" customWidth="1"/>
    <col min="5892" max="5892" width="0.625" style="350" customWidth="1"/>
    <col min="5893" max="5924" width="3.125" style="350" customWidth="1"/>
    <col min="5925" max="5925" width="11.25" style="350" customWidth="1"/>
    <col min="5926" max="6144" width="9" style="350"/>
    <col min="6145" max="6145" width="1.5" style="350" customWidth="1"/>
    <col min="6146" max="6147" width="4.25" style="350" customWidth="1"/>
    <col min="6148" max="6148" width="0.625" style="350" customWidth="1"/>
    <col min="6149" max="6180" width="3.125" style="350" customWidth="1"/>
    <col min="6181" max="6181" width="11.25" style="350" customWidth="1"/>
    <col min="6182" max="6400" width="9" style="350"/>
    <col min="6401" max="6401" width="1.5" style="350" customWidth="1"/>
    <col min="6402" max="6403" width="4.25" style="350" customWidth="1"/>
    <col min="6404" max="6404" width="0.625" style="350" customWidth="1"/>
    <col min="6405" max="6436" width="3.125" style="350" customWidth="1"/>
    <col min="6437" max="6437" width="11.25" style="350" customWidth="1"/>
    <col min="6438" max="6656" width="9" style="350"/>
    <col min="6657" max="6657" width="1.5" style="350" customWidth="1"/>
    <col min="6658" max="6659" width="4.25" style="350" customWidth="1"/>
    <col min="6660" max="6660" width="0.625" style="350" customWidth="1"/>
    <col min="6661" max="6692" width="3.125" style="350" customWidth="1"/>
    <col min="6693" max="6693" width="11.25" style="350" customWidth="1"/>
    <col min="6694" max="6912" width="9" style="350"/>
    <col min="6913" max="6913" width="1.5" style="350" customWidth="1"/>
    <col min="6914" max="6915" width="4.25" style="350" customWidth="1"/>
    <col min="6916" max="6916" width="0.625" style="350" customWidth="1"/>
    <col min="6917" max="6948" width="3.125" style="350" customWidth="1"/>
    <col min="6949" max="6949" width="11.25" style="350" customWidth="1"/>
    <col min="6950" max="7168" width="9" style="350"/>
    <col min="7169" max="7169" width="1.5" style="350" customWidth="1"/>
    <col min="7170" max="7171" width="4.25" style="350" customWidth="1"/>
    <col min="7172" max="7172" width="0.625" style="350" customWidth="1"/>
    <col min="7173" max="7204" width="3.125" style="350" customWidth="1"/>
    <col min="7205" max="7205" width="11.25" style="350" customWidth="1"/>
    <col min="7206" max="7424" width="9" style="350"/>
    <col min="7425" max="7425" width="1.5" style="350" customWidth="1"/>
    <col min="7426" max="7427" width="4.25" style="350" customWidth="1"/>
    <col min="7428" max="7428" width="0.625" style="350" customWidth="1"/>
    <col min="7429" max="7460" width="3.125" style="350" customWidth="1"/>
    <col min="7461" max="7461" width="11.25" style="350" customWidth="1"/>
    <col min="7462" max="7680" width="9" style="350"/>
    <col min="7681" max="7681" width="1.5" style="350" customWidth="1"/>
    <col min="7682" max="7683" width="4.25" style="350" customWidth="1"/>
    <col min="7684" max="7684" width="0.625" style="350" customWidth="1"/>
    <col min="7685" max="7716" width="3.125" style="350" customWidth="1"/>
    <col min="7717" max="7717" width="11.25" style="350" customWidth="1"/>
    <col min="7718" max="7936" width="9" style="350"/>
    <col min="7937" max="7937" width="1.5" style="350" customWidth="1"/>
    <col min="7938" max="7939" width="4.25" style="350" customWidth="1"/>
    <col min="7940" max="7940" width="0.625" style="350" customWidth="1"/>
    <col min="7941" max="7972" width="3.125" style="350" customWidth="1"/>
    <col min="7973" max="7973" width="11.25" style="350" customWidth="1"/>
    <col min="7974" max="8192" width="9" style="350"/>
    <col min="8193" max="8193" width="1.5" style="350" customWidth="1"/>
    <col min="8194" max="8195" width="4.25" style="350" customWidth="1"/>
    <col min="8196" max="8196" width="0.625" style="350" customWidth="1"/>
    <col min="8197" max="8228" width="3.125" style="350" customWidth="1"/>
    <col min="8229" max="8229" width="11.25" style="350" customWidth="1"/>
    <col min="8230" max="8448" width="9" style="350"/>
    <col min="8449" max="8449" width="1.5" style="350" customWidth="1"/>
    <col min="8450" max="8451" width="4.25" style="350" customWidth="1"/>
    <col min="8452" max="8452" width="0.625" style="350" customWidth="1"/>
    <col min="8453" max="8484" width="3.125" style="350" customWidth="1"/>
    <col min="8485" max="8485" width="11.25" style="350" customWidth="1"/>
    <col min="8486" max="8704" width="9" style="350"/>
    <col min="8705" max="8705" width="1.5" style="350" customWidth="1"/>
    <col min="8706" max="8707" width="4.25" style="350" customWidth="1"/>
    <col min="8708" max="8708" width="0.625" style="350" customWidth="1"/>
    <col min="8709" max="8740" width="3.125" style="350" customWidth="1"/>
    <col min="8741" max="8741" width="11.25" style="350" customWidth="1"/>
    <col min="8742" max="8960" width="9" style="350"/>
    <col min="8961" max="8961" width="1.5" style="350" customWidth="1"/>
    <col min="8962" max="8963" width="4.25" style="350" customWidth="1"/>
    <col min="8964" max="8964" width="0.625" style="350" customWidth="1"/>
    <col min="8965" max="8996" width="3.125" style="350" customWidth="1"/>
    <col min="8997" max="8997" width="11.25" style="350" customWidth="1"/>
    <col min="8998" max="9216" width="9" style="350"/>
    <col min="9217" max="9217" width="1.5" style="350" customWidth="1"/>
    <col min="9218" max="9219" width="4.25" style="350" customWidth="1"/>
    <col min="9220" max="9220" width="0.625" style="350" customWidth="1"/>
    <col min="9221" max="9252" width="3.125" style="350" customWidth="1"/>
    <col min="9253" max="9253" width="11.25" style="350" customWidth="1"/>
    <col min="9254" max="9472" width="9" style="350"/>
    <col min="9473" max="9473" width="1.5" style="350" customWidth="1"/>
    <col min="9474" max="9475" width="4.25" style="350" customWidth="1"/>
    <col min="9476" max="9476" width="0.625" style="350" customWidth="1"/>
    <col min="9477" max="9508" width="3.125" style="350" customWidth="1"/>
    <col min="9509" max="9509" width="11.25" style="350" customWidth="1"/>
    <col min="9510" max="9728" width="9" style="350"/>
    <col min="9729" max="9729" width="1.5" style="350" customWidth="1"/>
    <col min="9730" max="9731" width="4.25" style="350" customWidth="1"/>
    <col min="9732" max="9732" width="0.625" style="350" customWidth="1"/>
    <col min="9733" max="9764" width="3.125" style="350" customWidth="1"/>
    <col min="9765" max="9765" width="11.25" style="350" customWidth="1"/>
    <col min="9766" max="9984" width="9" style="350"/>
    <col min="9985" max="9985" width="1.5" style="350" customWidth="1"/>
    <col min="9986" max="9987" width="4.25" style="350" customWidth="1"/>
    <col min="9988" max="9988" width="0.625" style="350" customWidth="1"/>
    <col min="9989" max="10020" width="3.125" style="350" customWidth="1"/>
    <col min="10021" max="10021" width="11.25" style="350" customWidth="1"/>
    <col min="10022" max="10240" width="9" style="350"/>
    <col min="10241" max="10241" width="1.5" style="350" customWidth="1"/>
    <col min="10242" max="10243" width="4.25" style="350" customWidth="1"/>
    <col min="10244" max="10244" width="0.625" style="350" customWidth="1"/>
    <col min="10245" max="10276" width="3.125" style="350" customWidth="1"/>
    <col min="10277" max="10277" width="11.25" style="350" customWidth="1"/>
    <col min="10278" max="10496" width="9" style="350"/>
    <col min="10497" max="10497" width="1.5" style="350" customWidth="1"/>
    <col min="10498" max="10499" width="4.25" style="350" customWidth="1"/>
    <col min="10500" max="10500" width="0.625" style="350" customWidth="1"/>
    <col min="10501" max="10532" width="3.125" style="350" customWidth="1"/>
    <col min="10533" max="10533" width="11.25" style="350" customWidth="1"/>
    <col min="10534" max="10752" width="9" style="350"/>
    <col min="10753" max="10753" width="1.5" style="350" customWidth="1"/>
    <col min="10754" max="10755" width="4.25" style="350" customWidth="1"/>
    <col min="10756" max="10756" width="0.625" style="350" customWidth="1"/>
    <col min="10757" max="10788" width="3.125" style="350" customWidth="1"/>
    <col min="10789" max="10789" width="11.25" style="350" customWidth="1"/>
    <col min="10790" max="11008" width="9" style="350"/>
    <col min="11009" max="11009" width="1.5" style="350" customWidth="1"/>
    <col min="11010" max="11011" width="4.25" style="350" customWidth="1"/>
    <col min="11012" max="11012" width="0.625" style="350" customWidth="1"/>
    <col min="11013" max="11044" width="3.125" style="350" customWidth="1"/>
    <col min="11045" max="11045" width="11.25" style="350" customWidth="1"/>
    <col min="11046" max="11264" width="9" style="350"/>
    <col min="11265" max="11265" width="1.5" style="350" customWidth="1"/>
    <col min="11266" max="11267" width="4.25" style="350" customWidth="1"/>
    <col min="11268" max="11268" width="0.625" style="350" customWidth="1"/>
    <col min="11269" max="11300" width="3.125" style="350" customWidth="1"/>
    <col min="11301" max="11301" width="11.25" style="350" customWidth="1"/>
    <col min="11302" max="11520" width="9" style="350"/>
    <col min="11521" max="11521" width="1.5" style="350" customWidth="1"/>
    <col min="11522" max="11523" width="4.25" style="350" customWidth="1"/>
    <col min="11524" max="11524" width="0.625" style="350" customWidth="1"/>
    <col min="11525" max="11556" width="3.125" style="350" customWidth="1"/>
    <col min="11557" max="11557" width="11.25" style="350" customWidth="1"/>
    <col min="11558" max="11776" width="9" style="350"/>
    <col min="11777" max="11777" width="1.5" style="350" customWidth="1"/>
    <col min="11778" max="11779" width="4.25" style="350" customWidth="1"/>
    <col min="11780" max="11780" width="0.625" style="350" customWidth="1"/>
    <col min="11781" max="11812" width="3.125" style="350" customWidth="1"/>
    <col min="11813" max="11813" width="11.25" style="350" customWidth="1"/>
    <col min="11814" max="12032" width="9" style="350"/>
    <col min="12033" max="12033" width="1.5" style="350" customWidth="1"/>
    <col min="12034" max="12035" width="4.25" style="350" customWidth="1"/>
    <col min="12036" max="12036" width="0.625" style="350" customWidth="1"/>
    <col min="12037" max="12068" width="3.125" style="350" customWidth="1"/>
    <col min="12069" max="12069" width="11.25" style="350" customWidth="1"/>
    <col min="12070" max="12288" width="9" style="350"/>
    <col min="12289" max="12289" width="1.5" style="350" customWidth="1"/>
    <col min="12290" max="12291" width="4.25" style="350" customWidth="1"/>
    <col min="12292" max="12292" width="0.625" style="350" customWidth="1"/>
    <col min="12293" max="12324" width="3.125" style="350" customWidth="1"/>
    <col min="12325" max="12325" width="11.25" style="350" customWidth="1"/>
    <col min="12326" max="12544" width="9" style="350"/>
    <col min="12545" max="12545" width="1.5" style="350" customWidth="1"/>
    <col min="12546" max="12547" width="4.25" style="350" customWidth="1"/>
    <col min="12548" max="12548" width="0.625" style="350" customWidth="1"/>
    <col min="12549" max="12580" width="3.125" style="350" customWidth="1"/>
    <col min="12581" max="12581" width="11.25" style="350" customWidth="1"/>
    <col min="12582" max="12800" width="9" style="350"/>
    <col min="12801" max="12801" width="1.5" style="350" customWidth="1"/>
    <col min="12802" max="12803" width="4.25" style="350" customWidth="1"/>
    <col min="12804" max="12804" width="0.625" style="350" customWidth="1"/>
    <col min="12805" max="12836" width="3.125" style="350" customWidth="1"/>
    <col min="12837" max="12837" width="11.25" style="350" customWidth="1"/>
    <col min="12838" max="13056" width="9" style="350"/>
    <col min="13057" max="13057" width="1.5" style="350" customWidth="1"/>
    <col min="13058" max="13059" width="4.25" style="350" customWidth="1"/>
    <col min="13060" max="13060" width="0.625" style="350" customWidth="1"/>
    <col min="13061" max="13092" width="3.125" style="350" customWidth="1"/>
    <col min="13093" max="13093" width="11.25" style="350" customWidth="1"/>
    <col min="13094" max="13312" width="9" style="350"/>
    <col min="13313" max="13313" width="1.5" style="350" customWidth="1"/>
    <col min="13314" max="13315" width="4.25" style="350" customWidth="1"/>
    <col min="13316" max="13316" width="0.625" style="350" customWidth="1"/>
    <col min="13317" max="13348" width="3.125" style="350" customWidth="1"/>
    <col min="13349" max="13349" width="11.25" style="350" customWidth="1"/>
    <col min="13350" max="13568" width="9" style="350"/>
    <col min="13569" max="13569" width="1.5" style="350" customWidth="1"/>
    <col min="13570" max="13571" width="4.25" style="350" customWidth="1"/>
    <col min="13572" max="13572" width="0.625" style="350" customWidth="1"/>
    <col min="13573" max="13604" width="3.125" style="350" customWidth="1"/>
    <col min="13605" max="13605" width="11.25" style="350" customWidth="1"/>
    <col min="13606" max="13824" width="9" style="350"/>
    <col min="13825" max="13825" width="1.5" style="350" customWidth="1"/>
    <col min="13826" max="13827" width="4.25" style="350" customWidth="1"/>
    <col min="13828" max="13828" width="0.625" style="350" customWidth="1"/>
    <col min="13829" max="13860" width="3.125" style="350" customWidth="1"/>
    <col min="13861" max="13861" width="11.25" style="350" customWidth="1"/>
    <col min="13862" max="14080" width="9" style="350"/>
    <col min="14081" max="14081" width="1.5" style="350" customWidth="1"/>
    <col min="14082" max="14083" width="4.25" style="350" customWidth="1"/>
    <col min="14084" max="14084" width="0.625" style="350" customWidth="1"/>
    <col min="14085" max="14116" width="3.125" style="350" customWidth="1"/>
    <col min="14117" max="14117" width="11.25" style="350" customWidth="1"/>
    <col min="14118" max="14336" width="9" style="350"/>
    <col min="14337" max="14337" width="1.5" style="350" customWidth="1"/>
    <col min="14338" max="14339" width="4.25" style="350" customWidth="1"/>
    <col min="14340" max="14340" width="0.625" style="350" customWidth="1"/>
    <col min="14341" max="14372" width="3.125" style="350" customWidth="1"/>
    <col min="14373" max="14373" width="11.25" style="350" customWidth="1"/>
    <col min="14374" max="14592" width="9" style="350"/>
    <col min="14593" max="14593" width="1.5" style="350" customWidth="1"/>
    <col min="14594" max="14595" width="4.25" style="350" customWidth="1"/>
    <col min="14596" max="14596" width="0.625" style="350" customWidth="1"/>
    <col min="14597" max="14628" width="3.125" style="350" customWidth="1"/>
    <col min="14629" max="14629" width="11.25" style="350" customWidth="1"/>
    <col min="14630" max="14848" width="9" style="350"/>
    <col min="14849" max="14849" width="1.5" style="350" customWidth="1"/>
    <col min="14850" max="14851" width="4.25" style="350" customWidth="1"/>
    <col min="14852" max="14852" width="0.625" style="350" customWidth="1"/>
    <col min="14853" max="14884" width="3.125" style="350" customWidth="1"/>
    <col min="14885" max="14885" width="11.25" style="350" customWidth="1"/>
    <col min="14886" max="15104" width="9" style="350"/>
    <col min="15105" max="15105" width="1.5" style="350" customWidth="1"/>
    <col min="15106" max="15107" width="4.25" style="350" customWidth="1"/>
    <col min="15108" max="15108" width="0.625" style="350" customWidth="1"/>
    <col min="15109" max="15140" width="3.125" style="350" customWidth="1"/>
    <col min="15141" max="15141" width="11.25" style="350" customWidth="1"/>
    <col min="15142" max="15360" width="9" style="350"/>
    <col min="15361" max="15361" width="1.5" style="350" customWidth="1"/>
    <col min="15362" max="15363" width="4.25" style="350" customWidth="1"/>
    <col min="15364" max="15364" width="0.625" style="350" customWidth="1"/>
    <col min="15365" max="15396" width="3.125" style="350" customWidth="1"/>
    <col min="15397" max="15397" width="11.25" style="350" customWidth="1"/>
    <col min="15398" max="15616" width="9" style="350"/>
    <col min="15617" max="15617" width="1.5" style="350" customWidth="1"/>
    <col min="15618" max="15619" width="4.25" style="350" customWidth="1"/>
    <col min="15620" max="15620" width="0.625" style="350" customWidth="1"/>
    <col min="15621" max="15652" width="3.125" style="350" customWidth="1"/>
    <col min="15653" max="15653" width="11.25" style="350" customWidth="1"/>
    <col min="15654" max="15872" width="9" style="350"/>
    <col min="15873" max="15873" width="1.5" style="350" customWidth="1"/>
    <col min="15874" max="15875" width="4.25" style="350" customWidth="1"/>
    <col min="15876" max="15876" width="0.625" style="350" customWidth="1"/>
    <col min="15877" max="15908" width="3.125" style="350" customWidth="1"/>
    <col min="15909" max="15909" width="11.25" style="350" customWidth="1"/>
    <col min="15910" max="16128" width="9" style="350"/>
    <col min="16129" max="16129" width="1.5" style="350" customWidth="1"/>
    <col min="16130" max="16131" width="4.25" style="350" customWidth="1"/>
    <col min="16132" max="16132" width="0.625" style="350" customWidth="1"/>
    <col min="16133" max="16164" width="3.125" style="350" customWidth="1"/>
    <col min="16165" max="16165" width="11.25" style="350" customWidth="1"/>
    <col min="16166" max="16384" width="9" style="350"/>
  </cols>
  <sheetData>
    <row r="1" spans="2:42" s="17" customFormat="1" x14ac:dyDescent="0.15"/>
    <row r="2" spans="2:42" s="17" customFormat="1" x14ac:dyDescent="0.15">
      <c r="B2" s="3" t="s">
        <v>623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2:42" s="17" customFormat="1" ht="14.25" customHeight="1" x14ac:dyDescent="0.15">
      <c r="AB3" s="665" t="s">
        <v>256</v>
      </c>
      <c r="AC3" s="666"/>
      <c r="AD3" s="666"/>
      <c r="AE3" s="666"/>
      <c r="AF3" s="667"/>
      <c r="AG3" s="650"/>
      <c r="AH3" s="651"/>
      <c r="AI3" s="651"/>
      <c r="AJ3" s="651"/>
      <c r="AK3" s="652"/>
    </row>
    <row r="4" spans="2:42" s="17" customFormat="1" x14ac:dyDescent="0.15"/>
    <row r="5" spans="2:42" s="17" customFormat="1" x14ac:dyDescent="0.15">
      <c r="B5" s="657" t="s">
        <v>624</v>
      </c>
      <c r="C5" s="657"/>
      <c r="D5" s="657"/>
      <c r="E5" s="657"/>
      <c r="F5" s="657"/>
      <c r="G5" s="657"/>
      <c r="H5" s="657"/>
      <c r="I5" s="657"/>
      <c r="J5" s="657"/>
      <c r="K5" s="657"/>
      <c r="L5" s="657"/>
      <c r="M5" s="657"/>
      <c r="N5" s="657"/>
      <c r="O5" s="657"/>
      <c r="P5" s="657"/>
      <c r="Q5" s="657"/>
      <c r="R5" s="657"/>
      <c r="S5" s="657"/>
      <c r="T5" s="657"/>
      <c r="U5" s="657"/>
      <c r="V5" s="657"/>
      <c r="W5" s="657"/>
      <c r="X5" s="657"/>
      <c r="Y5" s="657"/>
      <c r="Z5" s="657"/>
      <c r="AA5" s="657"/>
      <c r="AB5" s="657"/>
      <c r="AC5" s="657"/>
      <c r="AD5" s="657"/>
      <c r="AE5" s="657"/>
      <c r="AF5" s="657"/>
      <c r="AG5" s="657"/>
      <c r="AH5" s="657"/>
      <c r="AI5" s="657"/>
      <c r="AJ5" s="657"/>
      <c r="AK5" s="657"/>
    </row>
    <row r="6" spans="2:42" s="17" customFormat="1" ht="13.5" customHeight="1" x14ac:dyDescent="0.15">
      <c r="AE6" s="19" t="s">
        <v>94</v>
      </c>
      <c r="AF6" s="657"/>
      <c r="AG6" s="657"/>
      <c r="AH6" s="17" t="s">
        <v>95</v>
      </c>
      <c r="AI6" s="657"/>
      <c r="AJ6" s="657"/>
      <c r="AK6" s="17" t="s">
        <v>625</v>
      </c>
    </row>
    <row r="7" spans="2:42" s="17" customFormat="1" x14ac:dyDescent="0.15">
      <c r="B7" s="759" t="s">
        <v>626</v>
      </c>
      <c r="C7" s="759"/>
      <c r="D7" s="759"/>
      <c r="E7" s="759"/>
      <c r="F7" s="759"/>
      <c r="G7" s="759"/>
      <c r="H7" s="759"/>
      <c r="I7" s="759"/>
      <c r="J7" s="759"/>
      <c r="K7" s="17" t="s">
        <v>627</v>
      </c>
      <c r="L7" s="6"/>
      <c r="M7" s="6"/>
      <c r="N7" s="6"/>
      <c r="O7" s="6"/>
      <c r="P7" s="6"/>
      <c r="Q7" s="6"/>
      <c r="R7" s="6"/>
      <c r="S7" s="6"/>
      <c r="T7" s="6"/>
      <c r="U7" s="6"/>
    </row>
    <row r="8" spans="2:42" s="17" customFormat="1" x14ac:dyDescent="0.15">
      <c r="V8" s="758" t="s">
        <v>628</v>
      </c>
      <c r="W8" s="758"/>
      <c r="X8" s="758"/>
      <c r="Y8" s="758"/>
      <c r="Z8" s="758"/>
      <c r="AA8" s="758"/>
      <c r="AB8" s="758"/>
      <c r="AC8" s="758"/>
      <c r="AD8" s="758"/>
      <c r="AE8" s="758"/>
      <c r="AF8" s="758"/>
      <c r="AG8" s="758"/>
      <c r="AH8" s="758"/>
      <c r="AI8" s="758"/>
      <c r="AJ8" s="758"/>
      <c r="AK8" s="758"/>
    </row>
    <row r="9" spans="2:42" s="17" customFormat="1" x14ac:dyDescent="0.15">
      <c r="Y9" s="657"/>
      <c r="Z9" s="657"/>
      <c r="AA9" s="657"/>
      <c r="AB9" s="657"/>
      <c r="AC9" s="657"/>
      <c r="AD9" s="657"/>
      <c r="AE9" s="657"/>
      <c r="AF9" s="657"/>
      <c r="AG9" s="657"/>
      <c r="AH9" s="657"/>
      <c r="AI9" s="657"/>
      <c r="AJ9" s="657"/>
      <c r="AK9" s="657"/>
    </row>
    <row r="10" spans="2:42" s="17" customFormat="1" x14ac:dyDescent="0.15">
      <c r="V10" s="657" t="s">
        <v>629</v>
      </c>
      <c r="W10" s="657"/>
      <c r="X10" s="657"/>
      <c r="Y10" s="657"/>
      <c r="Z10" s="657"/>
      <c r="AA10" s="657"/>
      <c r="AB10" s="657"/>
      <c r="AC10" s="657"/>
      <c r="AD10" s="657"/>
      <c r="AE10" s="657"/>
      <c r="AF10" s="657"/>
      <c r="AG10" s="657"/>
      <c r="AH10" s="657"/>
      <c r="AI10" s="657"/>
      <c r="AJ10" s="657"/>
      <c r="AK10" s="657"/>
    </row>
    <row r="11" spans="2:42" s="17" customFormat="1" x14ac:dyDescent="0.15">
      <c r="Y11" s="657"/>
      <c r="Z11" s="657"/>
      <c r="AA11" s="657"/>
      <c r="AB11" s="657"/>
      <c r="AC11" s="657"/>
      <c r="AD11" s="657"/>
      <c r="AE11" s="657"/>
      <c r="AF11" s="657"/>
      <c r="AG11" s="657"/>
      <c r="AH11" s="657"/>
      <c r="AI11" s="657"/>
      <c r="AJ11" s="657"/>
      <c r="AK11" s="657"/>
    </row>
    <row r="12" spans="2:42" s="17" customFormat="1" x14ac:dyDescent="0.15">
      <c r="C12" s="3" t="s">
        <v>630</v>
      </c>
      <c r="D12" s="3"/>
    </row>
    <row r="13" spans="2:42" s="17" customFormat="1" x14ac:dyDescent="0.15">
      <c r="N13" s="743"/>
      <c r="O13" s="743"/>
      <c r="AB13" s="665" t="s">
        <v>631</v>
      </c>
      <c r="AC13" s="666"/>
      <c r="AD13" s="666"/>
      <c r="AE13" s="666"/>
      <c r="AF13" s="666"/>
      <c r="AG13" s="666"/>
      <c r="AH13" s="666"/>
      <c r="AI13" s="667"/>
      <c r="AJ13" s="724"/>
      <c r="AK13" s="726"/>
    </row>
    <row r="14" spans="2:42" s="17" customFormat="1" ht="14.25" customHeight="1" x14ac:dyDescent="0.15">
      <c r="B14" s="675" t="s">
        <v>632</v>
      </c>
      <c r="C14" s="744" t="s">
        <v>96</v>
      </c>
      <c r="D14" s="745"/>
      <c r="E14" s="745"/>
      <c r="F14" s="745"/>
      <c r="G14" s="745"/>
      <c r="H14" s="745"/>
      <c r="I14" s="745"/>
      <c r="J14" s="745"/>
      <c r="K14" s="745"/>
      <c r="L14" s="746"/>
      <c r="M14" s="747"/>
      <c r="N14" s="748"/>
      <c r="O14" s="748"/>
      <c r="P14" s="748"/>
      <c r="Q14" s="748"/>
      <c r="R14" s="748"/>
      <c r="S14" s="748"/>
      <c r="T14" s="748"/>
      <c r="U14" s="748"/>
      <c r="V14" s="748"/>
      <c r="W14" s="748"/>
      <c r="X14" s="748"/>
      <c r="Y14" s="748"/>
      <c r="Z14" s="748"/>
      <c r="AA14" s="748"/>
      <c r="AB14" s="748"/>
      <c r="AC14" s="748"/>
      <c r="AD14" s="748"/>
      <c r="AE14" s="748"/>
      <c r="AF14" s="748"/>
      <c r="AG14" s="748"/>
      <c r="AH14" s="748"/>
      <c r="AI14" s="748"/>
      <c r="AJ14" s="748"/>
      <c r="AK14" s="749"/>
    </row>
    <row r="15" spans="2:42" s="17" customFormat="1" ht="14.25" customHeight="1" x14ac:dyDescent="0.15">
      <c r="B15" s="676"/>
      <c r="C15" s="750" t="s">
        <v>257</v>
      </c>
      <c r="D15" s="486"/>
      <c r="E15" s="486"/>
      <c r="F15" s="486"/>
      <c r="G15" s="486"/>
      <c r="H15" s="486"/>
      <c r="I15" s="486"/>
      <c r="J15" s="486"/>
      <c r="K15" s="486"/>
      <c r="L15" s="486"/>
      <c r="M15" s="751"/>
      <c r="N15" s="752"/>
      <c r="O15" s="752"/>
      <c r="P15" s="752"/>
      <c r="Q15" s="752"/>
      <c r="R15" s="752"/>
      <c r="S15" s="752"/>
      <c r="T15" s="752"/>
      <c r="U15" s="752"/>
      <c r="V15" s="752"/>
      <c r="W15" s="752"/>
      <c r="X15" s="752"/>
      <c r="Y15" s="752"/>
      <c r="Z15" s="752"/>
      <c r="AA15" s="752"/>
      <c r="AB15" s="752"/>
      <c r="AC15" s="752"/>
      <c r="AD15" s="752"/>
      <c r="AE15" s="752"/>
      <c r="AF15" s="752"/>
      <c r="AG15" s="752"/>
      <c r="AH15" s="752"/>
      <c r="AI15" s="752"/>
      <c r="AJ15" s="752"/>
      <c r="AK15" s="753"/>
    </row>
    <row r="16" spans="2:42" s="17" customFormat="1" ht="13.5" customHeight="1" x14ac:dyDescent="0.15">
      <c r="B16" s="676"/>
      <c r="C16" s="744" t="s">
        <v>633</v>
      </c>
      <c r="D16" s="745"/>
      <c r="E16" s="745"/>
      <c r="F16" s="745"/>
      <c r="G16" s="745"/>
      <c r="H16" s="745"/>
      <c r="I16" s="745"/>
      <c r="J16" s="745"/>
      <c r="K16" s="745"/>
      <c r="L16" s="754"/>
      <c r="M16" s="724" t="s">
        <v>106</v>
      </c>
      <c r="N16" s="725"/>
      <c r="O16" s="725"/>
      <c r="P16" s="725"/>
      <c r="Q16" s="725"/>
      <c r="R16" s="725"/>
      <c r="S16" s="725"/>
      <c r="T16" s="405" t="s">
        <v>111</v>
      </c>
      <c r="U16" s="725"/>
      <c r="V16" s="725"/>
      <c r="W16" s="725"/>
      <c r="X16" s="405" t="s">
        <v>107</v>
      </c>
      <c r="Y16" s="725"/>
      <c r="Z16" s="725"/>
      <c r="AA16" s="725"/>
      <c r="AB16" s="725"/>
      <c r="AC16" s="725"/>
      <c r="AD16" s="725"/>
      <c r="AE16" s="725"/>
      <c r="AF16" s="725"/>
      <c r="AG16" s="725"/>
      <c r="AH16" s="725"/>
      <c r="AI16" s="725"/>
      <c r="AJ16" s="725"/>
      <c r="AK16" s="726"/>
      <c r="AP16" s="17" t="s">
        <v>634</v>
      </c>
    </row>
    <row r="17" spans="2:37" s="17" customFormat="1" ht="13.5" customHeight="1" x14ac:dyDescent="0.15">
      <c r="B17" s="676"/>
      <c r="C17" s="750"/>
      <c r="D17" s="486"/>
      <c r="E17" s="486"/>
      <c r="F17" s="486"/>
      <c r="G17" s="486"/>
      <c r="H17" s="486"/>
      <c r="I17" s="486"/>
      <c r="J17" s="486"/>
      <c r="K17" s="486"/>
      <c r="L17" s="646"/>
      <c r="M17" s="727" t="s">
        <v>258</v>
      </c>
      <c r="N17" s="728"/>
      <c r="O17" s="728"/>
      <c r="P17" s="728"/>
      <c r="Q17" s="271" t="s">
        <v>635</v>
      </c>
      <c r="R17" s="728"/>
      <c r="S17" s="728"/>
      <c r="T17" s="728"/>
      <c r="U17" s="728"/>
      <c r="V17" s="728" t="s">
        <v>636</v>
      </c>
      <c r="W17" s="728"/>
      <c r="X17" s="728"/>
      <c r="Y17" s="728"/>
      <c r="Z17" s="728"/>
      <c r="AA17" s="728"/>
      <c r="AB17" s="728"/>
      <c r="AC17" s="728"/>
      <c r="AD17" s="728"/>
      <c r="AE17" s="728"/>
      <c r="AF17" s="728"/>
      <c r="AG17" s="728"/>
      <c r="AH17" s="728"/>
      <c r="AI17" s="728"/>
      <c r="AJ17" s="728"/>
      <c r="AK17" s="729"/>
    </row>
    <row r="18" spans="2:37" s="17" customFormat="1" x14ac:dyDescent="0.15">
      <c r="B18" s="676"/>
      <c r="C18" s="755"/>
      <c r="D18" s="756"/>
      <c r="E18" s="756"/>
      <c r="F18" s="756"/>
      <c r="G18" s="756"/>
      <c r="H18" s="756"/>
      <c r="I18" s="756"/>
      <c r="J18" s="756"/>
      <c r="K18" s="756"/>
      <c r="L18" s="757"/>
      <c r="M18" s="730" t="s">
        <v>637</v>
      </c>
      <c r="N18" s="731"/>
      <c r="O18" s="731"/>
      <c r="P18" s="731"/>
      <c r="Q18" s="731"/>
      <c r="R18" s="731"/>
      <c r="S18" s="731"/>
      <c r="T18" s="731"/>
      <c r="U18" s="731"/>
      <c r="V18" s="731"/>
      <c r="W18" s="731"/>
      <c r="X18" s="731"/>
      <c r="Y18" s="731"/>
      <c r="Z18" s="731"/>
      <c r="AA18" s="731"/>
      <c r="AB18" s="731"/>
      <c r="AC18" s="731"/>
      <c r="AD18" s="731"/>
      <c r="AE18" s="731"/>
      <c r="AF18" s="731"/>
      <c r="AG18" s="731"/>
      <c r="AH18" s="731"/>
      <c r="AI18" s="731"/>
      <c r="AJ18" s="731"/>
      <c r="AK18" s="732"/>
    </row>
    <row r="19" spans="2:37" s="17" customFormat="1" ht="14.25" customHeight="1" x14ac:dyDescent="0.15">
      <c r="B19" s="676"/>
      <c r="C19" s="740" t="s">
        <v>98</v>
      </c>
      <c r="D19" s="741"/>
      <c r="E19" s="741"/>
      <c r="F19" s="741"/>
      <c r="G19" s="741"/>
      <c r="H19" s="741"/>
      <c r="I19" s="741"/>
      <c r="J19" s="741"/>
      <c r="K19" s="741"/>
      <c r="L19" s="742"/>
      <c r="M19" s="665" t="s">
        <v>99</v>
      </c>
      <c r="N19" s="666"/>
      <c r="O19" s="666"/>
      <c r="P19" s="666"/>
      <c r="Q19" s="667"/>
      <c r="R19" s="650"/>
      <c r="S19" s="651"/>
      <c r="T19" s="651"/>
      <c r="U19" s="651"/>
      <c r="V19" s="651"/>
      <c r="W19" s="651"/>
      <c r="X19" s="651"/>
      <c r="Y19" s="651"/>
      <c r="Z19" s="651"/>
      <c r="AA19" s="652"/>
      <c r="AB19" s="724" t="s">
        <v>100</v>
      </c>
      <c r="AC19" s="725"/>
      <c r="AD19" s="725"/>
      <c r="AE19" s="725"/>
      <c r="AF19" s="726"/>
      <c r="AG19" s="650"/>
      <c r="AH19" s="651"/>
      <c r="AI19" s="651"/>
      <c r="AJ19" s="651"/>
      <c r="AK19" s="652"/>
    </row>
    <row r="20" spans="2:37" ht="14.25" customHeight="1" x14ac:dyDescent="0.15">
      <c r="B20" s="676"/>
      <c r="C20" s="668" t="s">
        <v>638</v>
      </c>
      <c r="D20" s="668"/>
      <c r="E20" s="668"/>
      <c r="F20" s="668"/>
      <c r="G20" s="668"/>
      <c r="H20" s="668"/>
      <c r="I20" s="668"/>
      <c r="J20" s="668"/>
      <c r="K20" s="668"/>
      <c r="L20" s="668"/>
      <c r="M20" s="678"/>
      <c r="N20" s="679"/>
      <c r="O20" s="679"/>
      <c r="P20" s="679"/>
      <c r="Q20" s="679"/>
      <c r="R20" s="679"/>
      <c r="S20" s="679"/>
      <c r="T20" s="679"/>
      <c r="U20" s="680"/>
      <c r="V20" s="678" t="s">
        <v>102</v>
      </c>
      <c r="W20" s="679"/>
      <c r="X20" s="679"/>
      <c r="Y20" s="679"/>
      <c r="Z20" s="679"/>
      <c r="AA20" s="680"/>
      <c r="AB20" s="678"/>
      <c r="AC20" s="679"/>
      <c r="AD20" s="679"/>
      <c r="AE20" s="679"/>
      <c r="AF20" s="679"/>
      <c r="AG20" s="679"/>
      <c r="AH20" s="679"/>
      <c r="AI20" s="679"/>
      <c r="AJ20" s="679"/>
      <c r="AK20" s="680"/>
    </row>
    <row r="21" spans="2:37" ht="14.25" customHeight="1" x14ac:dyDescent="0.15">
      <c r="B21" s="676"/>
      <c r="C21" s="668" t="s">
        <v>103</v>
      </c>
      <c r="D21" s="668"/>
      <c r="E21" s="668"/>
      <c r="F21" s="668"/>
      <c r="G21" s="668"/>
      <c r="H21" s="668"/>
      <c r="I21" s="668"/>
      <c r="J21" s="737"/>
      <c r="K21" s="737"/>
      <c r="L21" s="738"/>
      <c r="M21" s="678" t="s">
        <v>639</v>
      </c>
      <c r="N21" s="679"/>
      <c r="O21" s="679"/>
      <c r="P21" s="679"/>
      <c r="Q21" s="680"/>
      <c r="R21" s="669"/>
      <c r="S21" s="739"/>
      <c r="T21" s="739"/>
      <c r="U21" s="739"/>
      <c r="V21" s="739"/>
      <c r="W21" s="739"/>
      <c r="X21" s="739"/>
      <c r="Y21" s="739"/>
      <c r="Z21" s="739"/>
      <c r="AA21" s="670"/>
      <c r="AB21" s="679" t="s">
        <v>640</v>
      </c>
      <c r="AC21" s="679"/>
      <c r="AD21" s="679"/>
      <c r="AE21" s="679"/>
      <c r="AF21" s="680"/>
      <c r="AG21" s="669"/>
      <c r="AH21" s="739"/>
      <c r="AI21" s="739"/>
      <c r="AJ21" s="739"/>
      <c r="AK21" s="670"/>
    </row>
    <row r="22" spans="2:37" ht="13.5" customHeight="1" x14ac:dyDescent="0.15">
      <c r="B22" s="676"/>
      <c r="C22" s="723" t="s">
        <v>104</v>
      </c>
      <c r="D22" s="723"/>
      <c r="E22" s="723"/>
      <c r="F22" s="723"/>
      <c r="G22" s="723"/>
      <c r="H22" s="723"/>
      <c r="I22" s="723"/>
      <c r="J22" s="734"/>
      <c r="K22" s="734"/>
      <c r="L22" s="734"/>
      <c r="M22" s="724" t="s">
        <v>106</v>
      </c>
      <c r="N22" s="725"/>
      <c r="O22" s="725"/>
      <c r="P22" s="725"/>
      <c r="Q22" s="725"/>
      <c r="R22" s="725"/>
      <c r="S22" s="725"/>
      <c r="T22" s="405" t="s">
        <v>111</v>
      </c>
      <c r="U22" s="725"/>
      <c r="V22" s="725"/>
      <c r="W22" s="725"/>
      <c r="X22" s="405" t="s">
        <v>107</v>
      </c>
      <c r="Y22" s="725"/>
      <c r="Z22" s="725"/>
      <c r="AA22" s="725"/>
      <c r="AB22" s="725"/>
      <c r="AC22" s="725"/>
      <c r="AD22" s="725"/>
      <c r="AE22" s="725"/>
      <c r="AF22" s="725"/>
      <c r="AG22" s="725"/>
      <c r="AH22" s="725"/>
      <c r="AI22" s="725"/>
      <c r="AJ22" s="725"/>
      <c r="AK22" s="726"/>
    </row>
    <row r="23" spans="2:37" ht="14.25" customHeight="1" x14ac:dyDescent="0.15">
      <c r="B23" s="676"/>
      <c r="C23" s="723"/>
      <c r="D23" s="723"/>
      <c r="E23" s="723"/>
      <c r="F23" s="723"/>
      <c r="G23" s="723"/>
      <c r="H23" s="723"/>
      <c r="I23" s="723"/>
      <c r="J23" s="734"/>
      <c r="K23" s="734"/>
      <c r="L23" s="734"/>
      <c r="M23" s="727" t="s">
        <v>258</v>
      </c>
      <c r="N23" s="728"/>
      <c r="O23" s="728"/>
      <c r="P23" s="728"/>
      <c r="Q23" s="271" t="s">
        <v>635</v>
      </c>
      <c r="R23" s="728"/>
      <c r="S23" s="728"/>
      <c r="T23" s="728"/>
      <c r="U23" s="728"/>
      <c r="V23" s="728" t="s">
        <v>636</v>
      </c>
      <c r="W23" s="728"/>
      <c r="X23" s="728"/>
      <c r="Y23" s="728"/>
      <c r="Z23" s="728"/>
      <c r="AA23" s="728"/>
      <c r="AB23" s="728"/>
      <c r="AC23" s="728"/>
      <c r="AD23" s="728"/>
      <c r="AE23" s="728"/>
      <c r="AF23" s="728"/>
      <c r="AG23" s="728"/>
      <c r="AH23" s="728"/>
      <c r="AI23" s="728"/>
      <c r="AJ23" s="728"/>
      <c r="AK23" s="729"/>
    </row>
    <row r="24" spans="2:37" x14ac:dyDescent="0.15">
      <c r="B24" s="677"/>
      <c r="C24" s="735"/>
      <c r="D24" s="735"/>
      <c r="E24" s="735"/>
      <c r="F24" s="735"/>
      <c r="G24" s="735"/>
      <c r="H24" s="735"/>
      <c r="I24" s="735"/>
      <c r="J24" s="736"/>
      <c r="K24" s="736"/>
      <c r="L24" s="736"/>
      <c r="M24" s="730"/>
      <c r="N24" s="731"/>
      <c r="O24" s="731"/>
      <c r="P24" s="731"/>
      <c r="Q24" s="731"/>
      <c r="R24" s="731"/>
      <c r="S24" s="731"/>
      <c r="T24" s="731"/>
      <c r="U24" s="731"/>
      <c r="V24" s="731"/>
      <c r="W24" s="731"/>
      <c r="X24" s="731"/>
      <c r="Y24" s="731"/>
      <c r="Z24" s="731"/>
      <c r="AA24" s="731"/>
      <c r="AB24" s="731"/>
      <c r="AC24" s="731"/>
      <c r="AD24" s="731"/>
      <c r="AE24" s="731"/>
      <c r="AF24" s="731"/>
      <c r="AG24" s="731"/>
      <c r="AH24" s="731"/>
      <c r="AI24" s="731"/>
      <c r="AJ24" s="731"/>
      <c r="AK24" s="732"/>
    </row>
    <row r="25" spans="2:37" ht="13.5" customHeight="1" x14ac:dyDescent="0.15">
      <c r="B25" s="705" t="s">
        <v>641</v>
      </c>
      <c r="C25" s="723" t="s">
        <v>642</v>
      </c>
      <c r="D25" s="723"/>
      <c r="E25" s="723"/>
      <c r="F25" s="723"/>
      <c r="G25" s="723"/>
      <c r="H25" s="723"/>
      <c r="I25" s="723"/>
      <c r="J25" s="723"/>
      <c r="K25" s="723"/>
      <c r="L25" s="723"/>
      <c r="M25" s="724" t="s">
        <v>106</v>
      </c>
      <c r="N25" s="725"/>
      <c r="O25" s="725"/>
      <c r="P25" s="725"/>
      <c r="Q25" s="725"/>
      <c r="R25" s="725"/>
      <c r="S25" s="725"/>
      <c r="T25" s="405" t="s">
        <v>111</v>
      </c>
      <c r="U25" s="725"/>
      <c r="V25" s="725"/>
      <c r="W25" s="725"/>
      <c r="X25" s="405" t="s">
        <v>107</v>
      </c>
      <c r="Y25" s="725"/>
      <c r="Z25" s="725"/>
      <c r="AA25" s="725"/>
      <c r="AB25" s="725"/>
      <c r="AC25" s="725"/>
      <c r="AD25" s="725"/>
      <c r="AE25" s="725"/>
      <c r="AF25" s="725"/>
      <c r="AG25" s="725"/>
      <c r="AH25" s="725"/>
      <c r="AI25" s="725"/>
      <c r="AJ25" s="725"/>
      <c r="AK25" s="726"/>
    </row>
    <row r="26" spans="2:37" ht="14.25" customHeight="1" x14ac:dyDescent="0.15">
      <c r="B26" s="706"/>
      <c r="C26" s="723"/>
      <c r="D26" s="723"/>
      <c r="E26" s="723"/>
      <c r="F26" s="723"/>
      <c r="G26" s="723"/>
      <c r="H26" s="723"/>
      <c r="I26" s="723"/>
      <c r="J26" s="723"/>
      <c r="K26" s="723"/>
      <c r="L26" s="723"/>
      <c r="M26" s="727" t="s">
        <v>258</v>
      </c>
      <c r="N26" s="728"/>
      <c r="O26" s="728"/>
      <c r="P26" s="728"/>
      <c r="Q26" s="271" t="s">
        <v>635</v>
      </c>
      <c r="R26" s="728"/>
      <c r="S26" s="728"/>
      <c r="T26" s="728"/>
      <c r="U26" s="728"/>
      <c r="V26" s="728" t="s">
        <v>636</v>
      </c>
      <c r="W26" s="728"/>
      <c r="X26" s="728"/>
      <c r="Y26" s="728"/>
      <c r="Z26" s="728"/>
      <c r="AA26" s="728"/>
      <c r="AB26" s="728"/>
      <c r="AC26" s="728"/>
      <c r="AD26" s="728"/>
      <c r="AE26" s="728"/>
      <c r="AF26" s="728"/>
      <c r="AG26" s="728"/>
      <c r="AH26" s="728"/>
      <c r="AI26" s="728"/>
      <c r="AJ26" s="728"/>
      <c r="AK26" s="729"/>
    </row>
    <row r="27" spans="2:37" x14ac:dyDescent="0.15">
      <c r="B27" s="706"/>
      <c r="C27" s="723"/>
      <c r="D27" s="723"/>
      <c r="E27" s="723"/>
      <c r="F27" s="723"/>
      <c r="G27" s="723"/>
      <c r="H27" s="723"/>
      <c r="I27" s="723"/>
      <c r="J27" s="723"/>
      <c r="K27" s="723"/>
      <c r="L27" s="723"/>
      <c r="M27" s="730"/>
      <c r="N27" s="731"/>
      <c r="O27" s="731"/>
      <c r="P27" s="731"/>
      <c r="Q27" s="731"/>
      <c r="R27" s="731"/>
      <c r="S27" s="731"/>
      <c r="T27" s="731"/>
      <c r="U27" s="731"/>
      <c r="V27" s="731"/>
      <c r="W27" s="731"/>
      <c r="X27" s="731"/>
      <c r="Y27" s="731"/>
      <c r="Z27" s="731"/>
      <c r="AA27" s="731"/>
      <c r="AB27" s="731"/>
      <c r="AC27" s="731"/>
      <c r="AD27" s="731"/>
      <c r="AE27" s="731"/>
      <c r="AF27" s="731"/>
      <c r="AG27" s="731"/>
      <c r="AH27" s="731"/>
      <c r="AI27" s="731"/>
      <c r="AJ27" s="731"/>
      <c r="AK27" s="732"/>
    </row>
    <row r="28" spans="2:37" ht="14.25" customHeight="1" x14ac:dyDescent="0.15">
      <c r="B28" s="706"/>
      <c r="C28" s="723" t="s">
        <v>98</v>
      </c>
      <c r="D28" s="723"/>
      <c r="E28" s="723"/>
      <c r="F28" s="723"/>
      <c r="G28" s="723"/>
      <c r="H28" s="723"/>
      <c r="I28" s="723"/>
      <c r="J28" s="723"/>
      <c r="K28" s="723"/>
      <c r="L28" s="723"/>
      <c r="M28" s="665" t="s">
        <v>99</v>
      </c>
      <c r="N28" s="666"/>
      <c r="O28" s="666"/>
      <c r="P28" s="666"/>
      <c r="Q28" s="667"/>
      <c r="R28" s="650"/>
      <c r="S28" s="651"/>
      <c r="T28" s="651"/>
      <c r="U28" s="651"/>
      <c r="V28" s="651"/>
      <c r="W28" s="651"/>
      <c r="X28" s="651"/>
      <c r="Y28" s="651"/>
      <c r="Z28" s="651"/>
      <c r="AA28" s="652"/>
      <c r="AB28" s="724" t="s">
        <v>100</v>
      </c>
      <c r="AC28" s="725"/>
      <c r="AD28" s="725"/>
      <c r="AE28" s="725"/>
      <c r="AF28" s="726"/>
      <c r="AG28" s="650"/>
      <c r="AH28" s="651"/>
      <c r="AI28" s="651"/>
      <c r="AJ28" s="651"/>
      <c r="AK28" s="652"/>
    </row>
    <row r="29" spans="2:37" ht="13.5" customHeight="1" x14ac:dyDescent="0.15">
      <c r="B29" s="706"/>
      <c r="C29" s="733" t="s">
        <v>108</v>
      </c>
      <c r="D29" s="733"/>
      <c r="E29" s="733"/>
      <c r="F29" s="733"/>
      <c r="G29" s="733"/>
      <c r="H29" s="733"/>
      <c r="I29" s="733"/>
      <c r="J29" s="733"/>
      <c r="K29" s="733"/>
      <c r="L29" s="733"/>
      <c r="M29" s="724" t="s">
        <v>106</v>
      </c>
      <c r="N29" s="725"/>
      <c r="O29" s="725"/>
      <c r="P29" s="725"/>
      <c r="Q29" s="725"/>
      <c r="R29" s="725"/>
      <c r="S29" s="725"/>
      <c r="T29" s="405" t="s">
        <v>111</v>
      </c>
      <c r="U29" s="725"/>
      <c r="V29" s="725"/>
      <c r="W29" s="725"/>
      <c r="X29" s="405" t="s">
        <v>107</v>
      </c>
      <c r="Y29" s="725"/>
      <c r="Z29" s="725"/>
      <c r="AA29" s="725"/>
      <c r="AB29" s="725"/>
      <c r="AC29" s="725"/>
      <c r="AD29" s="725"/>
      <c r="AE29" s="725"/>
      <c r="AF29" s="725"/>
      <c r="AG29" s="725"/>
      <c r="AH29" s="725"/>
      <c r="AI29" s="725"/>
      <c r="AJ29" s="725"/>
      <c r="AK29" s="726"/>
    </row>
    <row r="30" spans="2:37" ht="14.25" customHeight="1" x14ac:dyDescent="0.15">
      <c r="B30" s="706"/>
      <c r="C30" s="733"/>
      <c r="D30" s="733"/>
      <c r="E30" s="733"/>
      <c r="F30" s="733"/>
      <c r="G30" s="733"/>
      <c r="H30" s="733"/>
      <c r="I30" s="733"/>
      <c r="J30" s="733"/>
      <c r="K30" s="733"/>
      <c r="L30" s="733"/>
      <c r="M30" s="727" t="s">
        <v>258</v>
      </c>
      <c r="N30" s="728"/>
      <c r="O30" s="728"/>
      <c r="P30" s="728"/>
      <c r="Q30" s="271" t="s">
        <v>635</v>
      </c>
      <c r="R30" s="728"/>
      <c r="S30" s="728"/>
      <c r="T30" s="728"/>
      <c r="U30" s="728"/>
      <c r="V30" s="728" t="s">
        <v>636</v>
      </c>
      <c r="W30" s="728"/>
      <c r="X30" s="728"/>
      <c r="Y30" s="728"/>
      <c r="Z30" s="728"/>
      <c r="AA30" s="728"/>
      <c r="AB30" s="728"/>
      <c r="AC30" s="728"/>
      <c r="AD30" s="728"/>
      <c r="AE30" s="728"/>
      <c r="AF30" s="728"/>
      <c r="AG30" s="728"/>
      <c r="AH30" s="728"/>
      <c r="AI30" s="728"/>
      <c r="AJ30" s="728"/>
      <c r="AK30" s="729"/>
    </row>
    <row r="31" spans="2:37" x14ac:dyDescent="0.15">
      <c r="B31" s="706"/>
      <c r="C31" s="733"/>
      <c r="D31" s="733"/>
      <c r="E31" s="733"/>
      <c r="F31" s="733"/>
      <c r="G31" s="733"/>
      <c r="H31" s="733"/>
      <c r="I31" s="733"/>
      <c r="J31" s="733"/>
      <c r="K31" s="733"/>
      <c r="L31" s="733"/>
      <c r="M31" s="730"/>
      <c r="N31" s="731"/>
      <c r="O31" s="731"/>
      <c r="P31" s="731"/>
      <c r="Q31" s="731"/>
      <c r="R31" s="731"/>
      <c r="S31" s="731"/>
      <c r="T31" s="731"/>
      <c r="U31" s="731"/>
      <c r="V31" s="731"/>
      <c r="W31" s="731"/>
      <c r="X31" s="731"/>
      <c r="Y31" s="731"/>
      <c r="Z31" s="731"/>
      <c r="AA31" s="731"/>
      <c r="AB31" s="731"/>
      <c r="AC31" s="731"/>
      <c r="AD31" s="731"/>
      <c r="AE31" s="731"/>
      <c r="AF31" s="731"/>
      <c r="AG31" s="731"/>
      <c r="AH31" s="731"/>
      <c r="AI31" s="731"/>
      <c r="AJ31" s="731"/>
      <c r="AK31" s="732"/>
    </row>
    <row r="32" spans="2:37" ht="14.25" customHeight="1" x14ac:dyDescent="0.15">
      <c r="B32" s="706"/>
      <c r="C32" s="723" t="s">
        <v>98</v>
      </c>
      <c r="D32" s="723"/>
      <c r="E32" s="723"/>
      <c r="F32" s="723"/>
      <c r="G32" s="723"/>
      <c r="H32" s="723"/>
      <c r="I32" s="723"/>
      <c r="J32" s="723"/>
      <c r="K32" s="723"/>
      <c r="L32" s="723"/>
      <c r="M32" s="665" t="s">
        <v>99</v>
      </c>
      <c r="N32" s="666"/>
      <c r="O32" s="666"/>
      <c r="P32" s="666"/>
      <c r="Q32" s="667"/>
      <c r="R32" s="650"/>
      <c r="S32" s="651"/>
      <c r="T32" s="651"/>
      <c r="U32" s="651"/>
      <c r="V32" s="651"/>
      <c r="W32" s="651"/>
      <c r="X32" s="651"/>
      <c r="Y32" s="651"/>
      <c r="Z32" s="651"/>
      <c r="AA32" s="652"/>
      <c r="AB32" s="724" t="s">
        <v>100</v>
      </c>
      <c r="AC32" s="725"/>
      <c r="AD32" s="725"/>
      <c r="AE32" s="725"/>
      <c r="AF32" s="726"/>
      <c r="AG32" s="650"/>
      <c r="AH32" s="651"/>
      <c r="AI32" s="651"/>
      <c r="AJ32" s="651"/>
      <c r="AK32" s="652"/>
    </row>
    <row r="33" spans="1:37" ht="14.25" customHeight="1" x14ac:dyDescent="0.15">
      <c r="B33" s="706"/>
      <c r="C33" s="723" t="s">
        <v>109</v>
      </c>
      <c r="D33" s="723"/>
      <c r="E33" s="723"/>
      <c r="F33" s="723"/>
      <c r="G33" s="723"/>
      <c r="H33" s="723"/>
      <c r="I33" s="723"/>
      <c r="J33" s="723"/>
      <c r="K33" s="723"/>
      <c r="L33" s="723"/>
      <c r="M33" s="668"/>
      <c r="N33" s="668"/>
      <c r="O33" s="668"/>
      <c r="P33" s="668"/>
      <c r="Q33" s="668"/>
      <c r="R33" s="668"/>
      <c r="S33" s="668"/>
      <c r="T33" s="668"/>
      <c r="U33" s="668"/>
      <c r="V33" s="668"/>
      <c r="W33" s="668"/>
      <c r="X33" s="668"/>
      <c r="Y33" s="668"/>
      <c r="Z33" s="668"/>
      <c r="AA33" s="668"/>
      <c r="AB33" s="668"/>
      <c r="AC33" s="668"/>
      <c r="AD33" s="668"/>
      <c r="AE33" s="668"/>
      <c r="AF33" s="668"/>
      <c r="AG33" s="668"/>
      <c r="AH33" s="668"/>
      <c r="AI33" s="668"/>
      <c r="AJ33" s="668"/>
      <c r="AK33" s="668"/>
    </row>
    <row r="34" spans="1:37" ht="13.5" customHeight="1" x14ac:dyDescent="0.15">
      <c r="B34" s="706"/>
      <c r="C34" s="723" t="s">
        <v>110</v>
      </c>
      <c r="D34" s="723"/>
      <c r="E34" s="723"/>
      <c r="F34" s="723"/>
      <c r="G34" s="723"/>
      <c r="H34" s="723"/>
      <c r="I34" s="723"/>
      <c r="J34" s="723"/>
      <c r="K34" s="723"/>
      <c r="L34" s="723"/>
      <c r="M34" s="724" t="s">
        <v>106</v>
      </c>
      <c r="N34" s="725"/>
      <c r="O34" s="725"/>
      <c r="P34" s="725"/>
      <c r="Q34" s="725"/>
      <c r="R34" s="725"/>
      <c r="S34" s="725"/>
      <c r="T34" s="405" t="s">
        <v>111</v>
      </c>
      <c r="U34" s="725"/>
      <c r="V34" s="725"/>
      <c r="W34" s="725"/>
      <c r="X34" s="405" t="s">
        <v>107</v>
      </c>
      <c r="Y34" s="725"/>
      <c r="Z34" s="725"/>
      <c r="AA34" s="725"/>
      <c r="AB34" s="725"/>
      <c r="AC34" s="725"/>
      <c r="AD34" s="725"/>
      <c r="AE34" s="725"/>
      <c r="AF34" s="725"/>
      <c r="AG34" s="725"/>
      <c r="AH34" s="725"/>
      <c r="AI34" s="725"/>
      <c r="AJ34" s="725"/>
      <c r="AK34" s="726"/>
    </row>
    <row r="35" spans="1:37" ht="14.25" customHeight="1" x14ac:dyDescent="0.15">
      <c r="B35" s="706"/>
      <c r="C35" s="723"/>
      <c r="D35" s="723"/>
      <c r="E35" s="723"/>
      <c r="F35" s="723"/>
      <c r="G35" s="723"/>
      <c r="H35" s="723"/>
      <c r="I35" s="723"/>
      <c r="J35" s="723"/>
      <c r="K35" s="723"/>
      <c r="L35" s="723"/>
      <c r="M35" s="727" t="s">
        <v>258</v>
      </c>
      <c r="N35" s="728"/>
      <c r="O35" s="728"/>
      <c r="P35" s="728"/>
      <c r="Q35" s="271" t="s">
        <v>635</v>
      </c>
      <c r="R35" s="728"/>
      <c r="S35" s="728"/>
      <c r="T35" s="728"/>
      <c r="U35" s="728"/>
      <c r="V35" s="728" t="s">
        <v>636</v>
      </c>
      <c r="W35" s="728"/>
      <c r="X35" s="728"/>
      <c r="Y35" s="728"/>
      <c r="Z35" s="728"/>
      <c r="AA35" s="728"/>
      <c r="AB35" s="728"/>
      <c r="AC35" s="728"/>
      <c r="AD35" s="728"/>
      <c r="AE35" s="728"/>
      <c r="AF35" s="728"/>
      <c r="AG35" s="728"/>
      <c r="AH35" s="728"/>
      <c r="AI35" s="728"/>
      <c r="AJ35" s="728"/>
      <c r="AK35" s="729"/>
    </row>
    <row r="36" spans="1:37" x14ac:dyDescent="0.15">
      <c r="B36" s="707"/>
      <c r="C36" s="723"/>
      <c r="D36" s="723"/>
      <c r="E36" s="723"/>
      <c r="F36" s="723"/>
      <c r="G36" s="723"/>
      <c r="H36" s="723"/>
      <c r="I36" s="723"/>
      <c r="J36" s="723"/>
      <c r="K36" s="723"/>
      <c r="L36" s="723"/>
      <c r="M36" s="730"/>
      <c r="N36" s="731"/>
      <c r="O36" s="731"/>
      <c r="P36" s="731"/>
      <c r="Q36" s="731"/>
      <c r="R36" s="731"/>
      <c r="S36" s="731"/>
      <c r="T36" s="731"/>
      <c r="U36" s="731"/>
      <c r="V36" s="731"/>
      <c r="W36" s="731"/>
      <c r="X36" s="731"/>
      <c r="Y36" s="731"/>
      <c r="Z36" s="731"/>
      <c r="AA36" s="731"/>
      <c r="AB36" s="731"/>
      <c r="AC36" s="731"/>
      <c r="AD36" s="731"/>
      <c r="AE36" s="731"/>
      <c r="AF36" s="731"/>
      <c r="AG36" s="731"/>
      <c r="AH36" s="731"/>
      <c r="AI36" s="731"/>
      <c r="AJ36" s="731"/>
      <c r="AK36" s="732"/>
    </row>
    <row r="37" spans="1:37" ht="13.5" customHeight="1" x14ac:dyDescent="0.15">
      <c r="B37" s="715" t="s">
        <v>643</v>
      </c>
      <c r="C37" s="718" t="s">
        <v>260</v>
      </c>
      <c r="D37" s="718"/>
      <c r="E37" s="718"/>
      <c r="F37" s="718"/>
      <c r="G37" s="718"/>
      <c r="H37" s="718"/>
      <c r="I37" s="718"/>
      <c r="J37" s="718"/>
      <c r="K37" s="718"/>
      <c r="L37" s="718"/>
      <c r="M37" s="718"/>
      <c r="N37" s="718"/>
      <c r="O37" s="719" t="s">
        <v>113</v>
      </c>
      <c r="P37" s="720"/>
      <c r="Q37" s="718" t="s">
        <v>644</v>
      </c>
      <c r="R37" s="718"/>
      <c r="S37" s="718"/>
      <c r="T37" s="718"/>
      <c r="U37" s="698"/>
      <c r="V37" s="681" t="s">
        <v>114</v>
      </c>
      <c r="W37" s="682"/>
      <c r="X37" s="682"/>
      <c r="Y37" s="682"/>
      <c r="Z37" s="682"/>
      <c r="AA37" s="682"/>
      <c r="AB37" s="682"/>
      <c r="AC37" s="682"/>
      <c r="AD37" s="683"/>
      <c r="AE37" s="697" t="s">
        <v>645</v>
      </c>
      <c r="AF37" s="718"/>
      <c r="AG37" s="718"/>
      <c r="AH37" s="718"/>
      <c r="AI37" s="718"/>
      <c r="AJ37" s="697" t="s">
        <v>115</v>
      </c>
      <c r="AK37" s="698"/>
    </row>
    <row r="38" spans="1:37" ht="14.25" customHeight="1" x14ac:dyDescent="0.15">
      <c r="B38" s="716"/>
      <c r="C38" s="699"/>
      <c r="D38" s="699"/>
      <c r="E38" s="699"/>
      <c r="F38" s="699"/>
      <c r="G38" s="699"/>
      <c r="H38" s="699"/>
      <c r="I38" s="699"/>
      <c r="J38" s="699"/>
      <c r="K38" s="699"/>
      <c r="L38" s="699"/>
      <c r="M38" s="699"/>
      <c r="N38" s="699"/>
      <c r="O38" s="721"/>
      <c r="P38" s="713"/>
      <c r="Q38" s="699" t="s">
        <v>646</v>
      </c>
      <c r="R38" s="699"/>
      <c r="S38" s="699"/>
      <c r="T38" s="699"/>
      <c r="U38" s="700"/>
      <c r="V38" s="687"/>
      <c r="W38" s="688"/>
      <c r="X38" s="688"/>
      <c r="Y38" s="688"/>
      <c r="Z38" s="688"/>
      <c r="AA38" s="688"/>
      <c r="AB38" s="688"/>
      <c r="AC38" s="688"/>
      <c r="AD38" s="689"/>
      <c r="AE38" s="701" t="s">
        <v>646</v>
      </c>
      <c r="AF38" s="699"/>
      <c r="AG38" s="702"/>
      <c r="AH38" s="702"/>
      <c r="AI38" s="702"/>
      <c r="AJ38" s="703" t="s">
        <v>117</v>
      </c>
      <c r="AK38" s="704"/>
    </row>
    <row r="39" spans="1:37" ht="30.75" customHeight="1" x14ac:dyDescent="0.15">
      <c r="A39" s="406"/>
      <c r="B39" s="717"/>
      <c r="C39" s="705"/>
      <c r="D39" s="407"/>
      <c r="E39" s="699" t="s">
        <v>647</v>
      </c>
      <c r="F39" s="699"/>
      <c r="G39" s="699"/>
      <c r="H39" s="699"/>
      <c r="I39" s="699"/>
      <c r="J39" s="699"/>
      <c r="K39" s="699"/>
      <c r="L39" s="699"/>
      <c r="M39" s="699"/>
      <c r="N39" s="708"/>
      <c r="O39" s="709"/>
      <c r="P39" s="710"/>
      <c r="Q39" s="711"/>
      <c r="R39" s="712"/>
      <c r="S39" s="712"/>
      <c r="T39" s="712"/>
      <c r="U39" s="713"/>
      <c r="V39" s="408" t="s">
        <v>10</v>
      </c>
      <c r="W39" s="714" t="s">
        <v>120</v>
      </c>
      <c r="X39" s="714"/>
      <c r="Y39" s="409" t="s">
        <v>10</v>
      </c>
      <c r="Z39" s="714" t="s">
        <v>123</v>
      </c>
      <c r="AA39" s="714"/>
      <c r="AB39" s="409" t="s">
        <v>10</v>
      </c>
      <c r="AC39" s="714" t="s">
        <v>124</v>
      </c>
      <c r="AD39" s="722"/>
      <c r="AE39" s="647"/>
      <c r="AF39" s="648"/>
      <c r="AG39" s="651"/>
      <c r="AH39" s="651"/>
      <c r="AI39" s="652"/>
      <c r="AJ39" s="669"/>
      <c r="AK39" s="670"/>
    </row>
    <row r="40" spans="1:37" ht="30.75" customHeight="1" x14ac:dyDescent="0.15">
      <c r="B40" s="717"/>
      <c r="C40" s="706"/>
      <c r="D40" s="410"/>
      <c r="E40" s="672" t="s">
        <v>648</v>
      </c>
      <c r="F40" s="690"/>
      <c r="G40" s="690"/>
      <c r="H40" s="690"/>
      <c r="I40" s="690"/>
      <c r="J40" s="690"/>
      <c r="K40" s="690"/>
      <c r="L40" s="690"/>
      <c r="M40" s="690"/>
      <c r="N40" s="691"/>
      <c r="O40" s="692"/>
      <c r="P40" s="693"/>
      <c r="Q40" s="694"/>
      <c r="R40" s="679"/>
      <c r="S40" s="679"/>
      <c r="T40" s="679"/>
      <c r="U40" s="680"/>
      <c r="V40" s="20" t="s">
        <v>10</v>
      </c>
      <c r="W40" s="695" t="s">
        <v>120</v>
      </c>
      <c r="X40" s="695"/>
      <c r="Y40" s="21" t="s">
        <v>10</v>
      </c>
      <c r="Z40" s="695" t="s">
        <v>123</v>
      </c>
      <c r="AA40" s="695"/>
      <c r="AB40" s="21" t="s">
        <v>10</v>
      </c>
      <c r="AC40" s="695" t="s">
        <v>124</v>
      </c>
      <c r="AD40" s="696"/>
      <c r="AE40" s="650"/>
      <c r="AF40" s="651"/>
      <c r="AG40" s="651"/>
      <c r="AH40" s="651"/>
      <c r="AI40" s="652"/>
      <c r="AJ40" s="669"/>
      <c r="AK40" s="670"/>
    </row>
    <row r="41" spans="1:37" ht="30.75" customHeight="1" x14ac:dyDescent="0.15">
      <c r="B41" s="717"/>
      <c r="C41" s="706"/>
      <c r="D41" s="410"/>
      <c r="E41" s="672" t="s">
        <v>649</v>
      </c>
      <c r="F41" s="690"/>
      <c r="G41" s="690"/>
      <c r="H41" s="690"/>
      <c r="I41" s="690"/>
      <c r="J41" s="690"/>
      <c r="K41" s="690"/>
      <c r="L41" s="690"/>
      <c r="M41" s="690"/>
      <c r="N41" s="691"/>
      <c r="O41" s="692"/>
      <c r="P41" s="693"/>
      <c r="Q41" s="694"/>
      <c r="R41" s="679"/>
      <c r="S41" s="679"/>
      <c r="T41" s="679"/>
      <c r="U41" s="680"/>
      <c r="V41" s="20" t="s">
        <v>10</v>
      </c>
      <c r="W41" s="695" t="s">
        <v>120</v>
      </c>
      <c r="X41" s="695"/>
      <c r="Y41" s="21" t="s">
        <v>10</v>
      </c>
      <c r="Z41" s="695" t="s">
        <v>123</v>
      </c>
      <c r="AA41" s="695"/>
      <c r="AB41" s="21" t="s">
        <v>10</v>
      </c>
      <c r="AC41" s="695" t="s">
        <v>124</v>
      </c>
      <c r="AD41" s="696"/>
      <c r="AE41" s="650"/>
      <c r="AF41" s="651"/>
      <c r="AG41" s="651"/>
      <c r="AH41" s="651"/>
      <c r="AI41" s="652"/>
      <c r="AJ41" s="669"/>
      <c r="AK41" s="670"/>
    </row>
    <row r="42" spans="1:37" ht="30.75" customHeight="1" x14ac:dyDescent="0.15">
      <c r="B42" s="717"/>
      <c r="C42" s="706"/>
      <c r="D42" s="410"/>
      <c r="E42" s="672" t="s">
        <v>650</v>
      </c>
      <c r="F42" s="690"/>
      <c r="G42" s="690"/>
      <c r="H42" s="690"/>
      <c r="I42" s="690"/>
      <c r="J42" s="690"/>
      <c r="K42" s="690"/>
      <c r="L42" s="690"/>
      <c r="M42" s="690"/>
      <c r="N42" s="691"/>
      <c r="O42" s="692"/>
      <c r="P42" s="693"/>
      <c r="Q42" s="694"/>
      <c r="R42" s="679"/>
      <c r="S42" s="679"/>
      <c r="T42" s="679"/>
      <c r="U42" s="680"/>
      <c r="V42" s="20" t="s">
        <v>10</v>
      </c>
      <c r="W42" s="695" t="s">
        <v>120</v>
      </c>
      <c r="X42" s="695"/>
      <c r="Y42" s="21" t="s">
        <v>10</v>
      </c>
      <c r="Z42" s="695" t="s">
        <v>123</v>
      </c>
      <c r="AA42" s="695"/>
      <c r="AB42" s="21" t="s">
        <v>10</v>
      </c>
      <c r="AC42" s="695" t="s">
        <v>124</v>
      </c>
      <c r="AD42" s="696"/>
      <c r="AE42" s="650"/>
      <c r="AF42" s="651"/>
      <c r="AG42" s="651"/>
      <c r="AH42" s="651"/>
      <c r="AI42" s="652"/>
      <c r="AJ42" s="669"/>
      <c r="AK42" s="670"/>
    </row>
    <row r="43" spans="1:37" ht="30.75" customHeight="1" x14ac:dyDescent="0.15">
      <c r="B43" s="717"/>
      <c r="C43" s="706"/>
      <c r="D43" s="410"/>
      <c r="E43" s="672" t="s">
        <v>651</v>
      </c>
      <c r="F43" s="690"/>
      <c r="G43" s="690"/>
      <c r="H43" s="690"/>
      <c r="I43" s="690"/>
      <c r="J43" s="690"/>
      <c r="K43" s="690"/>
      <c r="L43" s="690"/>
      <c r="M43" s="690"/>
      <c r="N43" s="691"/>
      <c r="O43" s="692"/>
      <c r="P43" s="693"/>
      <c r="Q43" s="694"/>
      <c r="R43" s="679"/>
      <c r="S43" s="679"/>
      <c r="T43" s="679"/>
      <c r="U43" s="680"/>
      <c r="V43" s="20" t="s">
        <v>10</v>
      </c>
      <c r="W43" s="695" t="s">
        <v>120</v>
      </c>
      <c r="X43" s="695"/>
      <c r="Y43" s="21" t="s">
        <v>10</v>
      </c>
      <c r="Z43" s="695" t="s">
        <v>123</v>
      </c>
      <c r="AA43" s="695"/>
      <c r="AB43" s="21" t="s">
        <v>10</v>
      </c>
      <c r="AC43" s="695" t="s">
        <v>124</v>
      </c>
      <c r="AD43" s="696"/>
      <c r="AE43" s="650"/>
      <c r="AF43" s="651"/>
      <c r="AG43" s="651"/>
      <c r="AH43" s="651"/>
      <c r="AI43" s="652"/>
      <c r="AJ43" s="669"/>
      <c r="AK43" s="670"/>
    </row>
    <row r="44" spans="1:37" ht="30.75" customHeight="1" x14ac:dyDescent="0.15">
      <c r="B44" s="717"/>
      <c r="C44" s="706"/>
      <c r="D44" s="410"/>
      <c r="E44" s="672" t="s">
        <v>652</v>
      </c>
      <c r="F44" s="690"/>
      <c r="G44" s="690"/>
      <c r="H44" s="690"/>
      <c r="I44" s="690"/>
      <c r="J44" s="690"/>
      <c r="K44" s="690"/>
      <c r="L44" s="690"/>
      <c r="M44" s="690"/>
      <c r="N44" s="691"/>
      <c r="O44" s="692"/>
      <c r="P44" s="693"/>
      <c r="Q44" s="694"/>
      <c r="R44" s="679"/>
      <c r="S44" s="679"/>
      <c r="T44" s="679"/>
      <c r="U44" s="680"/>
      <c r="V44" s="20" t="s">
        <v>10</v>
      </c>
      <c r="W44" s="695" t="s">
        <v>120</v>
      </c>
      <c r="X44" s="695"/>
      <c r="Y44" s="21" t="s">
        <v>10</v>
      </c>
      <c r="Z44" s="695" t="s">
        <v>123</v>
      </c>
      <c r="AA44" s="695"/>
      <c r="AB44" s="21" t="s">
        <v>10</v>
      </c>
      <c r="AC44" s="695" t="s">
        <v>124</v>
      </c>
      <c r="AD44" s="696"/>
      <c r="AE44" s="650"/>
      <c r="AF44" s="651"/>
      <c r="AG44" s="651"/>
      <c r="AH44" s="651"/>
      <c r="AI44" s="652"/>
      <c r="AJ44" s="669"/>
      <c r="AK44" s="670"/>
    </row>
    <row r="45" spans="1:37" ht="30.75" customHeight="1" x14ac:dyDescent="0.15">
      <c r="B45" s="717"/>
      <c r="C45" s="707"/>
      <c r="D45" s="410"/>
      <c r="E45" s="672" t="s">
        <v>653</v>
      </c>
      <c r="F45" s="690"/>
      <c r="G45" s="690"/>
      <c r="H45" s="690"/>
      <c r="I45" s="690"/>
      <c r="J45" s="690"/>
      <c r="K45" s="690"/>
      <c r="L45" s="690"/>
      <c r="M45" s="690"/>
      <c r="N45" s="691"/>
      <c r="O45" s="692"/>
      <c r="P45" s="693"/>
      <c r="Q45" s="694"/>
      <c r="R45" s="679"/>
      <c r="S45" s="679"/>
      <c r="T45" s="679"/>
      <c r="U45" s="680"/>
      <c r="V45" s="20" t="s">
        <v>10</v>
      </c>
      <c r="W45" s="695" t="s">
        <v>120</v>
      </c>
      <c r="X45" s="695"/>
      <c r="Y45" s="21" t="s">
        <v>10</v>
      </c>
      <c r="Z45" s="695" t="s">
        <v>123</v>
      </c>
      <c r="AA45" s="695"/>
      <c r="AB45" s="21" t="s">
        <v>10</v>
      </c>
      <c r="AC45" s="695" t="s">
        <v>124</v>
      </c>
      <c r="AD45" s="696"/>
      <c r="AE45" s="650"/>
      <c r="AF45" s="651"/>
      <c r="AG45" s="651"/>
      <c r="AH45" s="651"/>
      <c r="AI45" s="652"/>
      <c r="AJ45" s="669"/>
      <c r="AK45" s="670"/>
    </row>
    <row r="46" spans="1:37" ht="14.25" customHeight="1" x14ac:dyDescent="0.15">
      <c r="B46" s="671" t="s">
        <v>140</v>
      </c>
      <c r="C46" s="672"/>
      <c r="D46" s="672"/>
      <c r="E46" s="672"/>
      <c r="F46" s="672"/>
      <c r="G46" s="672"/>
      <c r="H46" s="672"/>
      <c r="I46" s="672"/>
      <c r="J46" s="672"/>
      <c r="K46" s="672"/>
      <c r="L46" s="673"/>
      <c r="M46" s="411"/>
      <c r="N46" s="412"/>
      <c r="O46" s="412"/>
      <c r="P46" s="412"/>
      <c r="Q46" s="412"/>
      <c r="R46" s="413"/>
      <c r="S46" s="413"/>
      <c r="T46" s="413"/>
      <c r="U46" s="413"/>
      <c r="V46" s="414"/>
      <c r="W46" s="674"/>
      <c r="X46" s="674"/>
      <c r="Y46" s="674"/>
      <c r="Z46" s="674"/>
      <c r="AA46" s="674"/>
      <c r="AB46" s="674"/>
      <c r="AC46" s="674"/>
      <c r="AD46" s="674"/>
      <c r="AE46" s="674"/>
      <c r="AF46" s="674"/>
      <c r="AG46" s="674"/>
      <c r="AH46" s="674"/>
      <c r="AI46" s="674"/>
      <c r="AJ46" s="674"/>
      <c r="AK46" s="674"/>
    </row>
    <row r="47" spans="1:37" ht="14.25" customHeight="1" x14ac:dyDescent="0.15">
      <c r="B47" s="675" t="s">
        <v>144</v>
      </c>
      <c r="C47" s="678" t="s">
        <v>262</v>
      </c>
      <c r="D47" s="679"/>
      <c r="E47" s="679"/>
      <c r="F47" s="679"/>
      <c r="G47" s="679"/>
      <c r="H47" s="679"/>
      <c r="I47" s="679"/>
      <c r="J47" s="679"/>
      <c r="K47" s="679"/>
      <c r="L47" s="679"/>
      <c r="M47" s="679"/>
      <c r="N47" s="679"/>
      <c r="O47" s="679"/>
      <c r="P47" s="679"/>
      <c r="Q47" s="679"/>
      <c r="R47" s="679"/>
      <c r="S47" s="679"/>
      <c r="T47" s="679"/>
      <c r="U47" s="680"/>
      <c r="V47" s="678" t="s">
        <v>145</v>
      </c>
      <c r="W47" s="679"/>
      <c r="X47" s="679"/>
      <c r="Y47" s="679"/>
      <c r="Z47" s="679"/>
      <c r="AA47" s="679"/>
      <c r="AB47" s="679"/>
      <c r="AC47" s="679"/>
      <c r="AD47" s="679"/>
      <c r="AE47" s="679"/>
      <c r="AF47" s="679"/>
      <c r="AG47" s="679"/>
      <c r="AH47" s="679"/>
      <c r="AI47" s="679"/>
      <c r="AJ47" s="679"/>
      <c r="AK47" s="680"/>
    </row>
    <row r="48" spans="1:37" x14ac:dyDescent="0.15">
      <c r="B48" s="676"/>
      <c r="C48" s="681"/>
      <c r="D48" s="682"/>
      <c r="E48" s="682"/>
      <c r="F48" s="682"/>
      <c r="G48" s="682"/>
      <c r="H48" s="682"/>
      <c r="I48" s="682"/>
      <c r="J48" s="682"/>
      <c r="K48" s="682"/>
      <c r="L48" s="682"/>
      <c r="M48" s="682"/>
      <c r="N48" s="682"/>
      <c r="O48" s="682"/>
      <c r="P48" s="682"/>
      <c r="Q48" s="682"/>
      <c r="R48" s="682"/>
      <c r="S48" s="682"/>
      <c r="T48" s="682"/>
      <c r="U48" s="683"/>
      <c r="V48" s="681"/>
      <c r="W48" s="682"/>
      <c r="X48" s="682"/>
      <c r="Y48" s="682"/>
      <c r="Z48" s="682"/>
      <c r="AA48" s="682"/>
      <c r="AB48" s="682"/>
      <c r="AC48" s="682"/>
      <c r="AD48" s="682"/>
      <c r="AE48" s="682"/>
      <c r="AF48" s="682"/>
      <c r="AG48" s="682"/>
      <c r="AH48" s="682"/>
      <c r="AI48" s="682"/>
      <c r="AJ48" s="682"/>
      <c r="AK48" s="683"/>
    </row>
    <row r="49" spans="2:37" x14ac:dyDescent="0.15">
      <c r="B49" s="676"/>
      <c r="C49" s="684"/>
      <c r="D49" s="685"/>
      <c r="E49" s="685"/>
      <c r="F49" s="685"/>
      <c r="G49" s="685"/>
      <c r="H49" s="685"/>
      <c r="I49" s="685"/>
      <c r="J49" s="685"/>
      <c r="K49" s="685"/>
      <c r="L49" s="685"/>
      <c r="M49" s="685"/>
      <c r="N49" s="685"/>
      <c r="O49" s="685"/>
      <c r="P49" s="685"/>
      <c r="Q49" s="685"/>
      <c r="R49" s="685"/>
      <c r="S49" s="685"/>
      <c r="T49" s="685"/>
      <c r="U49" s="686"/>
      <c r="V49" s="684"/>
      <c r="W49" s="685"/>
      <c r="X49" s="685"/>
      <c r="Y49" s="685"/>
      <c r="Z49" s="685"/>
      <c r="AA49" s="685"/>
      <c r="AB49" s="685"/>
      <c r="AC49" s="685"/>
      <c r="AD49" s="685"/>
      <c r="AE49" s="685"/>
      <c r="AF49" s="685"/>
      <c r="AG49" s="685"/>
      <c r="AH49" s="685"/>
      <c r="AI49" s="685"/>
      <c r="AJ49" s="685"/>
      <c r="AK49" s="686"/>
    </row>
    <row r="50" spans="2:37" x14ac:dyDescent="0.15">
      <c r="B50" s="676"/>
      <c r="C50" s="684"/>
      <c r="D50" s="685"/>
      <c r="E50" s="685"/>
      <c r="F50" s="685"/>
      <c r="G50" s="685"/>
      <c r="H50" s="685"/>
      <c r="I50" s="685"/>
      <c r="J50" s="685"/>
      <c r="K50" s="685"/>
      <c r="L50" s="685"/>
      <c r="M50" s="685"/>
      <c r="N50" s="685"/>
      <c r="O50" s="685"/>
      <c r="P50" s="685"/>
      <c r="Q50" s="685"/>
      <c r="R50" s="685"/>
      <c r="S50" s="685"/>
      <c r="T50" s="685"/>
      <c r="U50" s="686"/>
      <c r="V50" s="684"/>
      <c r="W50" s="685"/>
      <c r="X50" s="685"/>
      <c r="Y50" s="685"/>
      <c r="Z50" s="685"/>
      <c r="AA50" s="685"/>
      <c r="AB50" s="685"/>
      <c r="AC50" s="685"/>
      <c r="AD50" s="685"/>
      <c r="AE50" s="685"/>
      <c r="AF50" s="685"/>
      <c r="AG50" s="685"/>
      <c r="AH50" s="685"/>
      <c r="AI50" s="685"/>
      <c r="AJ50" s="685"/>
      <c r="AK50" s="686"/>
    </row>
    <row r="51" spans="2:37" x14ac:dyDescent="0.15">
      <c r="B51" s="677"/>
      <c r="C51" s="687"/>
      <c r="D51" s="688"/>
      <c r="E51" s="688"/>
      <c r="F51" s="688"/>
      <c r="G51" s="688"/>
      <c r="H51" s="688"/>
      <c r="I51" s="688"/>
      <c r="J51" s="688"/>
      <c r="K51" s="688"/>
      <c r="L51" s="688"/>
      <c r="M51" s="688"/>
      <c r="N51" s="688"/>
      <c r="O51" s="688"/>
      <c r="P51" s="688"/>
      <c r="Q51" s="688"/>
      <c r="R51" s="688"/>
      <c r="S51" s="688"/>
      <c r="T51" s="688"/>
      <c r="U51" s="689"/>
      <c r="V51" s="687"/>
      <c r="W51" s="688"/>
      <c r="X51" s="688"/>
      <c r="Y51" s="688"/>
      <c r="Z51" s="688"/>
      <c r="AA51" s="688"/>
      <c r="AB51" s="688"/>
      <c r="AC51" s="688"/>
      <c r="AD51" s="688"/>
      <c r="AE51" s="688"/>
      <c r="AF51" s="688"/>
      <c r="AG51" s="688"/>
      <c r="AH51" s="688"/>
      <c r="AI51" s="688"/>
      <c r="AJ51" s="688"/>
      <c r="AK51" s="689"/>
    </row>
    <row r="52" spans="2:37" ht="14.25" customHeight="1" x14ac:dyDescent="0.15">
      <c r="B52" s="665" t="s">
        <v>146</v>
      </c>
      <c r="C52" s="666"/>
      <c r="D52" s="666"/>
      <c r="E52" s="666"/>
      <c r="F52" s="667"/>
      <c r="G52" s="668" t="s">
        <v>147</v>
      </c>
      <c r="H52" s="66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8"/>
      <c r="AI52" s="668"/>
      <c r="AJ52" s="668"/>
      <c r="AK52" s="668"/>
    </row>
    <row r="54" spans="2:37" x14ac:dyDescent="0.15">
      <c r="B54" s="415" t="s">
        <v>654</v>
      </c>
    </row>
    <row r="55" spans="2:37" x14ac:dyDescent="0.15">
      <c r="B55" s="415" t="s">
        <v>655</v>
      </c>
    </row>
    <row r="56" spans="2:37" x14ac:dyDescent="0.15">
      <c r="B56" s="415" t="s">
        <v>656</v>
      </c>
    </row>
    <row r="57" spans="2:37" x14ac:dyDescent="0.15">
      <c r="B57" s="415" t="s">
        <v>657</v>
      </c>
    </row>
    <row r="58" spans="2:37" x14ac:dyDescent="0.15">
      <c r="B58" s="415" t="s">
        <v>263</v>
      </c>
    </row>
    <row r="59" spans="2:37" x14ac:dyDescent="0.15">
      <c r="B59" s="415" t="s">
        <v>658</v>
      </c>
    </row>
    <row r="60" spans="2:37" x14ac:dyDescent="0.15">
      <c r="B60" s="415" t="s">
        <v>659</v>
      </c>
    </row>
    <row r="61" spans="2:37" x14ac:dyDescent="0.15">
      <c r="B61" s="415" t="s">
        <v>660</v>
      </c>
    </row>
    <row r="62" spans="2:37" x14ac:dyDescent="0.15">
      <c r="B62" s="415" t="s">
        <v>151</v>
      </c>
    </row>
    <row r="63" spans="2:37" x14ac:dyDescent="0.15">
      <c r="B63" s="415" t="s">
        <v>661</v>
      </c>
    </row>
    <row r="64" spans="2:37" x14ac:dyDescent="0.15">
      <c r="B64" s="415" t="s">
        <v>662</v>
      </c>
    </row>
    <row r="123" spans="3:7" x14ac:dyDescent="0.15">
      <c r="C123" s="416"/>
      <c r="D123" s="416"/>
      <c r="E123" s="416"/>
      <c r="F123" s="416"/>
      <c r="G123" s="416"/>
    </row>
    <row r="124" spans="3:7" x14ac:dyDescent="0.15">
      <c r="C124" s="417"/>
    </row>
  </sheetData>
  <mergeCells count="174">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J37:AK37"/>
    <mergeCell ref="Q38:U38"/>
    <mergeCell ref="V38:AD38"/>
    <mergeCell ref="AE38:AI38"/>
    <mergeCell ref="AJ38:AK38"/>
    <mergeCell ref="C39:C45"/>
    <mergeCell ref="E39:N39"/>
    <mergeCell ref="O39:P39"/>
    <mergeCell ref="Q39:U39"/>
    <mergeCell ref="W39:X39"/>
    <mergeCell ref="C37:N38"/>
    <mergeCell ref="O37:P38"/>
    <mergeCell ref="Q37:U37"/>
    <mergeCell ref="V37:AD37"/>
    <mergeCell ref="AE37:AI37"/>
    <mergeCell ref="Z39:AA39"/>
    <mergeCell ref="AC39:AD39"/>
    <mergeCell ref="AE39:AI39"/>
    <mergeCell ref="E41:N41"/>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B52:F52"/>
    <mergeCell ref="G52:AK52"/>
    <mergeCell ref="AE45:AI45"/>
    <mergeCell ref="AJ45:AK45"/>
    <mergeCell ref="B46:L46"/>
    <mergeCell ref="W46:AK46"/>
    <mergeCell ref="B47:B51"/>
    <mergeCell ref="C47:U47"/>
    <mergeCell ref="V47:AK47"/>
    <mergeCell ref="C48:U51"/>
    <mergeCell ref="V48:AK51"/>
    <mergeCell ref="E45:N45"/>
    <mergeCell ref="O45:P45"/>
    <mergeCell ref="Q45:U45"/>
    <mergeCell ref="W45:X45"/>
    <mergeCell ref="Z45:AA45"/>
    <mergeCell ref="AC45:AD45"/>
    <mergeCell ref="B37:B45"/>
  </mergeCells>
  <phoneticPr fontId="4"/>
  <dataValidations count="2">
    <dataValidation type="list" allowBlank="1" showInputMessage="1" showErrorMessage="1" sqref="AB39:AB45 JX39:JX45 TT39:TT45 ADP39:ADP45 ANL39:ANL45 AXH39:AXH45 BHD39:BHD45 BQZ39:BQZ45 CAV39:CAV45 CKR39:CKR45 CUN39:CUN45 DEJ39:DEJ45 DOF39:DOF45 DYB39:DYB45 EHX39:EHX45 ERT39:ERT45 FBP39:FBP45 FLL39:FLL45 FVH39:FVH45 GFD39:GFD45 GOZ39:GOZ45 GYV39:GYV45 HIR39:HIR45 HSN39:HSN45 ICJ39:ICJ45 IMF39:IMF45 IWB39:IWB45 JFX39:JFX45 JPT39:JPT45 JZP39:JZP45 KJL39:KJL45 KTH39:KTH45 LDD39:LDD45 LMZ39:LMZ45 LWV39:LWV45 MGR39:MGR45 MQN39:MQN45 NAJ39:NAJ45 NKF39:NKF45 NUB39:NUB45 ODX39:ODX45 ONT39:ONT45 OXP39:OXP45 PHL39:PHL45 PRH39:PRH45 QBD39:QBD45 QKZ39:QKZ45 QUV39:QUV45 RER39:RER45 RON39:RON45 RYJ39:RYJ45 SIF39:SIF45 SSB39:SSB45 TBX39:TBX45 TLT39:TLT45 TVP39:TVP45 UFL39:UFL45 UPH39:UPH45 UZD39:UZD45 VIZ39:VIZ45 VSV39:VSV45 WCR39:WCR45 WMN39:WMN45 WWJ39:WWJ45 AB65575:AB65581 JX65575:JX65581 TT65575:TT65581 ADP65575:ADP65581 ANL65575:ANL65581 AXH65575:AXH65581 BHD65575:BHD65581 BQZ65575:BQZ65581 CAV65575:CAV65581 CKR65575:CKR65581 CUN65575:CUN65581 DEJ65575:DEJ65581 DOF65575:DOF65581 DYB65575:DYB65581 EHX65575:EHX65581 ERT65575:ERT65581 FBP65575:FBP65581 FLL65575:FLL65581 FVH65575:FVH65581 GFD65575:GFD65581 GOZ65575:GOZ65581 GYV65575:GYV65581 HIR65575:HIR65581 HSN65575:HSN65581 ICJ65575:ICJ65581 IMF65575:IMF65581 IWB65575:IWB65581 JFX65575:JFX65581 JPT65575:JPT65581 JZP65575:JZP65581 KJL65575:KJL65581 KTH65575:KTH65581 LDD65575:LDD65581 LMZ65575:LMZ65581 LWV65575:LWV65581 MGR65575:MGR65581 MQN65575:MQN65581 NAJ65575:NAJ65581 NKF65575:NKF65581 NUB65575:NUB65581 ODX65575:ODX65581 ONT65575:ONT65581 OXP65575:OXP65581 PHL65575:PHL65581 PRH65575:PRH65581 QBD65575:QBD65581 QKZ65575:QKZ65581 QUV65575:QUV65581 RER65575:RER65581 RON65575:RON65581 RYJ65575:RYJ65581 SIF65575:SIF65581 SSB65575:SSB65581 TBX65575:TBX65581 TLT65575:TLT65581 TVP65575:TVP65581 UFL65575:UFL65581 UPH65575:UPH65581 UZD65575:UZD65581 VIZ65575:VIZ65581 VSV65575:VSV65581 WCR65575:WCR65581 WMN65575:WMN65581 WWJ65575:WWJ65581 AB131111:AB131117 JX131111:JX131117 TT131111:TT131117 ADP131111:ADP131117 ANL131111:ANL131117 AXH131111:AXH131117 BHD131111:BHD131117 BQZ131111:BQZ131117 CAV131111:CAV131117 CKR131111:CKR131117 CUN131111:CUN131117 DEJ131111:DEJ131117 DOF131111:DOF131117 DYB131111:DYB131117 EHX131111:EHX131117 ERT131111:ERT131117 FBP131111:FBP131117 FLL131111:FLL131117 FVH131111:FVH131117 GFD131111:GFD131117 GOZ131111:GOZ131117 GYV131111:GYV131117 HIR131111:HIR131117 HSN131111:HSN131117 ICJ131111:ICJ131117 IMF131111:IMF131117 IWB131111:IWB131117 JFX131111:JFX131117 JPT131111:JPT131117 JZP131111:JZP131117 KJL131111:KJL131117 KTH131111:KTH131117 LDD131111:LDD131117 LMZ131111:LMZ131117 LWV131111:LWV131117 MGR131111:MGR131117 MQN131111:MQN131117 NAJ131111:NAJ131117 NKF131111:NKF131117 NUB131111:NUB131117 ODX131111:ODX131117 ONT131111:ONT131117 OXP131111:OXP131117 PHL131111:PHL131117 PRH131111:PRH131117 QBD131111:QBD131117 QKZ131111:QKZ131117 QUV131111:QUV131117 RER131111:RER131117 RON131111:RON131117 RYJ131111:RYJ131117 SIF131111:SIF131117 SSB131111:SSB131117 TBX131111:TBX131117 TLT131111:TLT131117 TVP131111:TVP131117 UFL131111:UFL131117 UPH131111:UPH131117 UZD131111:UZD131117 VIZ131111:VIZ131117 VSV131111:VSV131117 WCR131111:WCR131117 WMN131111:WMN131117 WWJ131111:WWJ131117 AB196647:AB196653 JX196647:JX196653 TT196647:TT196653 ADP196647:ADP196653 ANL196647:ANL196653 AXH196647:AXH196653 BHD196647:BHD196653 BQZ196647:BQZ196653 CAV196647:CAV196653 CKR196647:CKR196653 CUN196647:CUN196653 DEJ196647:DEJ196653 DOF196647:DOF196653 DYB196647:DYB196653 EHX196647:EHX196653 ERT196647:ERT196653 FBP196647:FBP196653 FLL196647:FLL196653 FVH196647:FVH196653 GFD196647:GFD196653 GOZ196647:GOZ196653 GYV196647:GYV196653 HIR196647:HIR196653 HSN196647:HSN196653 ICJ196647:ICJ196653 IMF196647:IMF196653 IWB196647:IWB196653 JFX196647:JFX196653 JPT196647:JPT196653 JZP196647:JZP196653 KJL196647:KJL196653 KTH196647:KTH196653 LDD196647:LDD196653 LMZ196647:LMZ196653 LWV196647:LWV196653 MGR196647:MGR196653 MQN196647:MQN196653 NAJ196647:NAJ196653 NKF196647:NKF196653 NUB196647:NUB196653 ODX196647:ODX196653 ONT196647:ONT196653 OXP196647:OXP196653 PHL196647:PHL196653 PRH196647:PRH196653 QBD196647:QBD196653 QKZ196647:QKZ196653 QUV196647:QUV196653 RER196647:RER196653 RON196647:RON196653 RYJ196647:RYJ196653 SIF196647:SIF196653 SSB196647:SSB196653 TBX196647:TBX196653 TLT196647:TLT196653 TVP196647:TVP196653 UFL196647:UFL196653 UPH196647:UPH196653 UZD196647:UZD196653 VIZ196647:VIZ196653 VSV196647:VSV196653 WCR196647:WCR196653 WMN196647:WMN196653 WWJ196647:WWJ196653 AB262183:AB262189 JX262183:JX262189 TT262183:TT262189 ADP262183:ADP262189 ANL262183:ANL262189 AXH262183:AXH262189 BHD262183:BHD262189 BQZ262183:BQZ262189 CAV262183:CAV262189 CKR262183:CKR262189 CUN262183:CUN262189 DEJ262183:DEJ262189 DOF262183:DOF262189 DYB262183:DYB262189 EHX262183:EHX262189 ERT262183:ERT262189 FBP262183:FBP262189 FLL262183:FLL262189 FVH262183:FVH262189 GFD262183:GFD262189 GOZ262183:GOZ262189 GYV262183:GYV262189 HIR262183:HIR262189 HSN262183:HSN262189 ICJ262183:ICJ262189 IMF262183:IMF262189 IWB262183:IWB262189 JFX262183:JFX262189 JPT262183:JPT262189 JZP262183:JZP262189 KJL262183:KJL262189 KTH262183:KTH262189 LDD262183:LDD262189 LMZ262183:LMZ262189 LWV262183:LWV262189 MGR262183:MGR262189 MQN262183:MQN262189 NAJ262183:NAJ262189 NKF262183:NKF262189 NUB262183:NUB262189 ODX262183:ODX262189 ONT262183:ONT262189 OXP262183:OXP262189 PHL262183:PHL262189 PRH262183:PRH262189 QBD262183:QBD262189 QKZ262183:QKZ262189 QUV262183:QUV262189 RER262183:RER262189 RON262183:RON262189 RYJ262183:RYJ262189 SIF262183:SIF262189 SSB262183:SSB262189 TBX262183:TBX262189 TLT262183:TLT262189 TVP262183:TVP262189 UFL262183:UFL262189 UPH262183:UPH262189 UZD262183:UZD262189 VIZ262183:VIZ262189 VSV262183:VSV262189 WCR262183:WCR262189 WMN262183:WMN262189 WWJ262183:WWJ262189 AB327719:AB327725 JX327719:JX327725 TT327719:TT327725 ADP327719:ADP327725 ANL327719:ANL327725 AXH327719:AXH327725 BHD327719:BHD327725 BQZ327719:BQZ327725 CAV327719:CAV327725 CKR327719:CKR327725 CUN327719:CUN327725 DEJ327719:DEJ327725 DOF327719:DOF327725 DYB327719:DYB327725 EHX327719:EHX327725 ERT327719:ERT327725 FBP327719:FBP327725 FLL327719:FLL327725 FVH327719:FVH327725 GFD327719:GFD327725 GOZ327719:GOZ327725 GYV327719:GYV327725 HIR327719:HIR327725 HSN327719:HSN327725 ICJ327719:ICJ327725 IMF327719:IMF327725 IWB327719:IWB327725 JFX327719:JFX327725 JPT327719:JPT327725 JZP327719:JZP327725 KJL327719:KJL327725 KTH327719:KTH327725 LDD327719:LDD327725 LMZ327719:LMZ327725 LWV327719:LWV327725 MGR327719:MGR327725 MQN327719:MQN327725 NAJ327719:NAJ327725 NKF327719:NKF327725 NUB327719:NUB327725 ODX327719:ODX327725 ONT327719:ONT327725 OXP327719:OXP327725 PHL327719:PHL327725 PRH327719:PRH327725 QBD327719:QBD327725 QKZ327719:QKZ327725 QUV327719:QUV327725 RER327719:RER327725 RON327719:RON327725 RYJ327719:RYJ327725 SIF327719:SIF327725 SSB327719:SSB327725 TBX327719:TBX327725 TLT327719:TLT327725 TVP327719:TVP327725 UFL327719:UFL327725 UPH327719:UPH327725 UZD327719:UZD327725 VIZ327719:VIZ327725 VSV327719:VSV327725 WCR327719:WCR327725 WMN327719:WMN327725 WWJ327719:WWJ327725 AB393255:AB393261 JX393255:JX393261 TT393255:TT393261 ADP393255:ADP393261 ANL393255:ANL393261 AXH393255:AXH393261 BHD393255:BHD393261 BQZ393255:BQZ393261 CAV393255:CAV393261 CKR393255:CKR393261 CUN393255:CUN393261 DEJ393255:DEJ393261 DOF393255:DOF393261 DYB393255:DYB393261 EHX393255:EHX393261 ERT393255:ERT393261 FBP393255:FBP393261 FLL393255:FLL393261 FVH393255:FVH393261 GFD393255:GFD393261 GOZ393255:GOZ393261 GYV393255:GYV393261 HIR393255:HIR393261 HSN393255:HSN393261 ICJ393255:ICJ393261 IMF393255:IMF393261 IWB393255:IWB393261 JFX393255:JFX393261 JPT393255:JPT393261 JZP393255:JZP393261 KJL393255:KJL393261 KTH393255:KTH393261 LDD393255:LDD393261 LMZ393255:LMZ393261 LWV393255:LWV393261 MGR393255:MGR393261 MQN393255:MQN393261 NAJ393255:NAJ393261 NKF393255:NKF393261 NUB393255:NUB393261 ODX393255:ODX393261 ONT393255:ONT393261 OXP393255:OXP393261 PHL393255:PHL393261 PRH393255:PRH393261 QBD393255:QBD393261 QKZ393255:QKZ393261 QUV393255:QUV393261 RER393255:RER393261 RON393255:RON393261 RYJ393255:RYJ393261 SIF393255:SIF393261 SSB393255:SSB393261 TBX393255:TBX393261 TLT393255:TLT393261 TVP393255:TVP393261 UFL393255:UFL393261 UPH393255:UPH393261 UZD393255:UZD393261 VIZ393255:VIZ393261 VSV393255:VSV393261 WCR393255:WCR393261 WMN393255:WMN393261 WWJ393255:WWJ393261 AB458791:AB458797 JX458791:JX458797 TT458791:TT458797 ADP458791:ADP458797 ANL458791:ANL458797 AXH458791:AXH458797 BHD458791:BHD458797 BQZ458791:BQZ458797 CAV458791:CAV458797 CKR458791:CKR458797 CUN458791:CUN458797 DEJ458791:DEJ458797 DOF458791:DOF458797 DYB458791:DYB458797 EHX458791:EHX458797 ERT458791:ERT458797 FBP458791:FBP458797 FLL458791:FLL458797 FVH458791:FVH458797 GFD458791:GFD458797 GOZ458791:GOZ458797 GYV458791:GYV458797 HIR458791:HIR458797 HSN458791:HSN458797 ICJ458791:ICJ458797 IMF458791:IMF458797 IWB458791:IWB458797 JFX458791:JFX458797 JPT458791:JPT458797 JZP458791:JZP458797 KJL458791:KJL458797 KTH458791:KTH458797 LDD458791:LDD458797 LMZ458791:LMZ458797 LWV458791:LWV458797 MGR458791:MGR458797 MQN458791:MQN458797 NAJ458791:NAJ458797 NKF458791:NKF458797 NUB458791:NUB458797 ODX458791:ODX458797 ONT458791:ONT458797 OXP458791:OXP458797 PHL458791:PHL458797 PRH458791:PRH458797 QBD458791:QBD458797 QKZ458791:QKZ458797 QUV458791:QUV458797 RER458791:RER458797 RON458791:RON458797 RYJ458791:RYJ458797 SIF458791:SIF458797 SSB458791:SSB458797 TBX458791:TBX458797 TLT458791:TLT458797 TVP458791:TVP458797 UFL458791:UFL458797 UPH458791:UPH458797 UZD458791:UZD458797 VIZ458791:VIZ458797 VSV458791:VSV458797 WCR458791:WCR458797 WMN458791:WMN458797 WWJ458791:WWJ458797 AB524327:AB524333 JX524327:JX524333 TT524327:TT524333 ADP524327:ADP524333 ANL524327:ANL524333 AXH524327:AXH524333 BHD524327:BHD524333 BQZ524327:BQZ524333 CAV524327:CAV524333 CKR524327:CKR524333 CUN524327:CUN524333 DEJ524327:DEJ524333 DOF524327:DOF524333 DYB524327:DYB524333 EHX524327:EHX524333 ERT524327:ERT524333 FBP524327:FBP524333 FLL524327:FLL524333 FVH524327:FVH524333 GFD524327:GFD524333 GOZ524327:GOZ524333 GYV524327:GYV524333 HIR524327:HIR524333 HSN524327:HSN524333 ICJ524327:ICJ524333 IMF524327:IMF524333 IWB524327:IWB524333 JFX524327:JFX524333 JPT524327:JPT524333 JZP524327:JZP524333 KJL524327:KJL524333 KTH524327:KTH524333 LDD524327:LDD524333 LMZ524327:LMZ524333 LWV524327:LWV524333 MGR524327:MGR524333 MQN524327:MQN524333 NAJ524327:NAJ524333 NKF524327:NKF524333 NUB524327:NUB524333 ODX524327:ODX524333 ONT524327:ONT524333 OXP524327:OXP524333 PHL524327:PHL524333 PRH524327:PRH524333 QBD524327:QBD524333 QKZ524327:QKZ524333 QUV524327:QUV524333 RER524327:RER524333 RON524327:RON524333 RYJ524327:RYJ524333 SIF524327:SIF524333 SSB524327:SSB524333 TBX524327:TBX524333 TLT524327:TLT524333 TVP524327:TVP524333 UFL524327:UFL524333 UPH524327:UPH524333 UZD524327:UZD524333 VIZ524327:VIZ524333 VSV524327:VSV524333 WCR524327:WCR524333 WMN524327:WMN524333 WWJ524327:WWJ524333 AB589863:AB589869 JX589863:JX589869 TT589863:TT589869 ADP589863:ADP589869 ANL589863:ANL589869 AXH589863:AXH589869 BHD589863:BHD589869 BQZ589863:BQZ589869 CAV589863:CAV589869 CKR589863:CKR589869 CUN589863:CUN589869 DEJ589863:DEJ589869 DOF589863:DOF589869 DYB589863:DYB589869 EHX589863:EHX589869 ERT589863:ERT589869 FBP589863:FBP589869 FLL589863:FLL589869 FVH589863:FVH589869 GFD589863:GFD589869 GOZ589863:GOZ589869 GYV589863:GYV589869 HIR589863:HIR589869 HSN589863:HSN589869 ICJ589863:ICJ589869 IMF589863:IMF589869 IWB589863:IWB589869 JFX589863:JFX589869 JPT589863:JPT589869 JZP589863:JZP589869 KJL589863:KJL589869 KTH589863:KTH589869 LDD589863:LDD589869 LMZ589863:LMZ589869 LWV589863:LWV589869 MGR589863:MGR589869 MQN589863:MQN589869 NAJ589863:NAJ589869 NKF589863:NKF589869 NUB589863:NUB589869 ODX589863:ODX589869 ONT589863:ONT589869 OXP589863:OXP589869 PHL589863:PHL589869 PRH589863:PRH589869 QBD589863:QBD589869 QKZ589863:QKZ589869 QUV589863:QUV589869 RER589863:RER589869 RON589863:RON589869 RYJ589863:RYJ589869 SIF589863:SIF589869 SSB589863:SSB589869 TBX589863:TBX589869 TLT589863:TLT589869 TVP589863:TVP589869 UFL589863:UFL589869 UPH589863:UPH589869 UZD589863:UZD589869 VIZ589863:VIZ589869 VSV589863:VSV589869 WCR589863:WCR589869 WMN589863:WMN589869 WWJ589863:WWJ589869 AB655399:AB655405 JX655399:JX655405 TT655399:TT655405 ADP655399:ADP655405 ANL655399:ANL655405 AXH655399:AXH655405 BHD655399:BHD655405 BQZ655399:BQZ655405 CAV655399:CAV655405 CKR655399:CKR655405 CUN655399:CUN655405 DEJ655399:DEJ655405 DOF655399:DOF655405 DYB655399:DYB655405 EHX655399:EHX655405 ERT655399:ERT655405 FBP655399:FBP655405 FLL655399:FLL655405 FVH655399:FVH655405 GFD655399:GFD655405 GOZ655399:GOZ655405 GYV655399:GYV655405 HIR655399:HIR655405 HSN655399:HSN655405 ICJ655399:ICJ655405 IMF655399:IMF655405 IWB655399:IWB655405 JFX655399:JFX655405 JPT655399:JPT655405 JZP655399:JZP655405 KJL655399:KJL655405 KTH655399:KTH655405 LDD655399:LDD655405 LMZ655399:LMZ655405 LWV655399:LWV655405 MGR655399:MGR655405 MQN655399:MQN655405 NAJ655399:NAJ655405 NKF655399:NKF655405 NUB655399:NUB655405 ODX655399:ODX655405 ONT655399:ONT655405 OXP655399:OXP655405 PHL655399:PHL655405 PRH655399:PRH655405 QBD655399:QBD655405 QKZ655399:QKZ655405 QUV655399:QUV655405 RER655399:RER655405 RON655399:RON655405 RYJ655399:RYJ655405 SIF655399:SIF655405 SSB655399:SSB655405 TBX655399:TBX655405 TLT655399:TLT655405 TVP655399:TVP655405 UFL655399:UFL655405 UPH655399:UPH655405 UZD655399:UZD655405 VIZ655399:VIZ655405 VSV655399:VSV655405 WCR655399:WCR655405 WMN655399:WMN655405 WWJ655399:WWJ655405 AB720935:AB720941 JX720935:JX720941 TT720935:TT720941 ADP720935:ADP720941 ANL720935:ANL720941 AXH720935:AXH720941 BHD720935:BHD720941 BQZ720935:BQZ720941 CAV720935:CAV720941 CKR720935:CKR720941 CUN720935:CUN720941 DEJ720935:DEJ720941 DOF720935:DOF720941 DYB720935:DYB720941 EHX720935:EHX720941 ERT720935:ERT720941 FBP720935:FBP720941 FLL720935:FLL720941 FVH720935:FVH720941 GFD720935:GFD720941 GOZ720935:GOZ720941 GYV720935:GYV720941 HIR720935:HIR720941 HSN720935:HSN720941 ICJ720935:ICJ720941 IMF720935:IMF720941 IWB720935:IWB720941 JFX720935:JFX720941 JPT720935:JPT720941 JZP720935:JZP720941 KJL720935:KJL720941 KTH720935:KTH720941 LDD720935:LDD720941 LMZ720935:LMZ720941 LWV720935:LWV720941 MGR720935:MGR720941 MQN720935:MQN720941 NAJ720935:NAJ720941 NKF720935:NKF720941 NUB720935:NUB720941 ODX720935:ODX720941 ONT720935:ONT720941 OXP720935:OXP720941 PHL720935:PHL720941 PRH720935:PRH720941 QBD720935:QBD720941 QKZ720935:QKZ720941 QUV720935:QUV720941 RER720935:RER720941 RON720935:RON720941 RYJ720935:RYJ720941 SIF720935:SIF720941 SSB720935:SSB720941 TBX720935:TBX720941 TLT720935:TLT720941 TVP720935:TVP720941 UFL720935:UFL720941 UPH720935:UPH720941 UZD720935:UZD720941 VIZ720935:VIZ720941 VSV720935:VSV720941 WCR720935:WCR720941 WMN720935:WMN720941 WWJ720935:WWJ720941 AB786471:AB786477 JX786471:JX786477 TT786471:TT786477 ADP786471:ADP786477 ANL786471:ANL786477 AXH786471:AXH786477 BHD786471:BHD786477 BQZ786471:BQZ786477 CAV786471:CAV786477 CKR786471:CKR786477 CUN786471:CUN786477 DEJ786471:DEJ786477 DOF786471:DOF786477 DYB786471:DYB786477 EHX786471:EHX786477 ERT786471:ERT786477 FBP786471:FBP786477 FLL786471:FLL786477 FVH786471:FVH786477 GFD786471:GFD786477 GOZ786471:GOZ786477 GYV786471:GYV786477 HIR786471:HIR786477 HSN786471:HSN786477 ICJ786471:ICJ786477 IMF786471:IMF786477 IWB786471:IWB786477 JFX786471:JFX786477 JPT786471:JPT786477 JZP786471:JZP786477 KJL786471:KJL786477 KTH786471:KTH786477 LDD786471:LDD786477 LMZ786471:LMZ786477 LWV786471:LWV786477 MGR786471:MGR786477 MQN786471:MQN786477 NAJ786471:NAJ786477 NKF786471:NKF786477 NUB786471:NUB786477 ODX786471:ODX786477 ONT786471:ONT786477 OXP786471:OXP786477 PHL786471:PHL786477 PRH786471:PRH786477 QBD786471:QBD786477 QKZ786471:QKZ786477 QUV786471:QUV786477 RER786471:RER786477 RON786471:RON786477 RYJ786471:RYJ786477 SIF786471:SIF786477 SSB786471:SSB786477 TBX786471:TBX786477 TLT786471:TLT786477 TVP786471:TVP786477 UFL786471:UFL786477 UPH786471:UPH786477 UZD786471:UZD786477 VIZ786471:VIZ786477 VSV786471:VSV786477 WCR786471:WCR786477 WMN786471:WMN786477 WWJ786471:WWJ786477 AB852007:AB852013 JX852007:JX852013 TT852007:TT852013 ADP852007:ADP852013 ANL852007:ANL852013 AXH852007:AXH852013 BHD852007:BHD852013 BQZ852007:BQZ852013 CAV852007:CAV852013 CKR852007:CKR852013 CUN852007:CUN852013 DEJ852007:DEJ852013 DOF852007:DOF852013 DYB852007:DYB852013 EHX852007:EHX852013 ERT852007:ERT852013 FBP852007:FBP852013 FLL852007:FLL852013 FVH852007:FVH852013 GFD852007:GFD852013 GOZ852007:GOZ852013 GYV852007:GYV852013 HIR852007:HIR852013 HSN852007:HSN852013 ICJ852007:ICJ852013 IMF852007:IMF852013 IWB852007:IWB852013 JFX852007:JFX852013 JPT852007:JPT852013 JZP852007:JZP852013 KJL852007:KJL852013 KTH852007:KTH852013 LDD852007:LDD852013 LMZ852007:LMZ852013 LWV852007:LWV852013 MGR852007:MGR852013 MQN852007:MQN852013 NAJ852007:NAJ852013 NKF852007:NKF852013 NUB852007:NUB852013 ODX852007:ODX852013 ONT852007:ONT852013 OXP852007:OXP852013 PHL852007:PHL852013 PRH852007:PRH852013 QBD852007:QBD852013 QKZ852007:QKZ852013 QUV852007:QUV852013 RER852007:RER852013 RON852007:RON852013 RYJ852007:RYJ852013 SIF852007:SIF852013 SSB852007:SSB852013 TBX852007:TBX852013 TLT852007:TLT852013 TVP852007:TVP852013 UFL852007:UFL852013 UPH852007:UPH852013 UZD852007:UZD852013 VIZ852007:VIZ852013 VSV852007:VSV852013 WCR852007:WCR852013 WMN852007:WMN852013 WWJ852007:WWJ852013 AB917543:AB917549 JX917543:JX917549 TT917543:TT917549 ADP917543:ADP917549 ANL917543:ANL917549 AXH917543:AXH917549 BHD917543:BHD917549 BQZ917543:BQZ917549 CAV917543:CAV917549 CKR917543:CKR917549 CUN917543:CUN917549 DEJ917543:DEJ917549 DOF917543:DOF917549 DYB917543:DYB917549 EHX917543:EHX917549 ERT917543:ERT917549 FBP917543:FBP917549 FLL917543:FLL917549 FVH917543:FVH917549 GFD917543:GFD917549 GOZ917543:GOZ917549 GYV917543:GYV917549 HIR917543:HIR917549 HSN917543:HSN917549 ICJ917543:ICJ917549 IMF917543:IMF917549 IWB917543:IWB917549 JFX917543:JFX917549 JPT917543:JPT917549 JZP917543:JZP917549 KJL917543:KJL917549 KTH917543:KTH917549 LDD917543:LDD917549 LMZ917543:LMZ917549 LWV917543:LWV917549 MGR917543:MGR917549 MQN917543:MQN917549 NAJ917543:NAJ917549 NKF917543:NKF917549 NUB917543:NUB917549 ODX917543:ODX917549 ONT917543:ONT917549 OXP917543:OXP917549 PHL917543:PHL917549 PRH917543:PRH917549 QBD917543:QBD917549 QKZ917543:QKZ917549 QUV917543:QUV917549 RER917543:RER917549 RON917543:RON917549 RYJ917543:RYJ917549 SIF917543:SIF917549 SSB917543:SSB917549 TBX917543:TBX917549 TLT917543:TLT917549 TVP917543:TVP917549 UFL917543:UFL917549 UPH917543:UPH917549 UZD917543:UZD917549 VIZ917543:VIZ917549 VSV917543:VSV917549 WCR917543:WCR917549 WMN917543:WMN917549 WWJ917543:WWJ917549 AB983079:AB983085 JX983079:JX983085 TT983079:TT983085 ADP983079:ADP983085 ANL983079:ANL983085 AXH983079:AXH983085 BHD983079:BHD983085 BQZ983079:BQZ983085 CAV983079:CAV983085 CKR983079:CKR983085 CUN983079:CUN983085 DEJ983079:DEJ983085 DOF983079:DOF983085 DYB983079:DYB983085 EHX983079:EHX983085 ERT983079:ERT983085 FBP983079:FBP983085 FLL983079:FLL983085 FVH983079:FVH983085 GFD983079:GFD983085 GOZ983079:GOZ983085 GYV983079:GYV983085 HIR983079:HIR983085 HSN983079:HSN983085 ICJ983079:ICJ983085 IMF983079:IMF983085 IWB983079:IWB983085 JFX983079:JFX983085 JPT983079:JPT983085 JZP983079:JZP983085 KJL983079:KJL983085 KTH983079:KTH983085 LDD983079:LDD983085 LMZ983079:LMZ983085 LWV983079:LWV983085 MGR983079:MGR983085 MQN983079:MQN983085 NAJ983079:NAJ983085 NKF983079:NKF983085 NUB983079:NUB983085 ODX983079:ODX983085 ONT983079:ONT983085 OXP983079:OXP983085 PHL983079:PHL983085 PRH983079:PRH983085 QBD983079:QBD983085 QKZ983079:QKZ983085 QUV983079:QUV983085 RER983079:RER983085 RON983079:RON983085 RYJ983079:RYJ983085 SIF983079:SIF983085 SSB983079:SSB983085 TBX983079:TBX983085 TLT983079:TLT983085 TVP983079:TVP983085 UFL983079:UFL983085 UPH983079:UPH983085 UZD983079:UZD983085 VIZ983079:VIZ983085 VSV983079:VSV983085 WCR983079:WCR983085 WMN983079:WMN983085 WWJ983079:WWJ983085 Y39:Y45 JU39:JU45 TQ39:TQ45 ADM39:ADM45 ANI39:ANI45 AXE39:AXE45 BHA39:BHA45 BQW39:BQW45 CAS39:CAS45 CKO39:CKO45 CUK39:CUK45 DEG39:DEG45 DOC39:DOC45 DXY39:DXY45 EHU39:EHU45 ERQ39:ERQ45 FBM39:FBM45 FLI39:FLI45 FVE39:FVE45 GFA39:GFA45 GOW39:GOW45 GYS39:GYS45 HIO39:HIO45 HSK39:HSK45 ICG39:ICG45 IMC39:IMC45 IVY39:IVY45 JFU39:JFU45 JPQ39:JPQ45 JZM39:JZM45 KJI39:KJI45 KTE39:KTE45 LDA39:LDA45 LMW39:LMW45 LWS39:LWS45 MGO39:MGO45 MQK39:MQK45 NAG39:NAG45 NKC39:NKC45 NTY39:NTY45 ODU39:ODU45 ONQ39:ONQ45 OXM39:OXM45 PHI39:PHI45 PRE39:PRE45 QBA39:QBA45 QKW39:QKW45 QUS39:QUS45 REO39:REO45 ROK39:ROK45 RYG39:RYG45 SIC39:SIC45 SRY39:SRY45 TBU39:TBU45 TLQ39:TLQ45 TVM39:TVM45 UFI39:UFI45 UPE39:UPE45 UZA39:UZA45 VIW39:VIW45 VSS39:VSS45 WCO39:WCO45 WMK39:WMK45 WWG39:WWG45 Y65575:Y65581 JU65575:JU65581 TQ65575:TQ65581 ADM65575:ADM65581 ANI65575:ANI65581 AXE65575:AXE65581 BHA65575:BHA65581 BQW65575:BQW65581 CAS65575:CAS65581 CKO65575:CKO65581 CUK65575:CUK65581 DEG65575:DEG65581 DOC65575:DOC65581 DXY65575:DXY65581 EHU65575:EHU65581 ERQ65575:ERQ65581 FBM65575:FBM65581 FLI65575:FLI65581 FVE65575:FVE65581 GFA65575:GFA65581 GOW65575:GOW65581 GYS65575:GYS65581 HIO65575:HIO65581 HSK65575:HSK65581 ICG65575:ICG65581 IMC65575:IMC65581 IVY65575:IVY65581 JFU65575:JFU65581 JPQ65575:JPQ65581 JZM65575:JZM65581 KJI65575:KJI65581 KTE65575:KTE65581 LDA65575:LDA65581 LMW65575:LMW65581 LWS65575:LWS65581 MGO65575:MGO65581 MQK65575:MQK65581 NAG65575:NAG65581 NKC65575:NKC65581 NTY65575:NTY65581 ODU65575:ODU65581 ONQ65575:ONQ65581 OXM65575:OXM65581 PHI65575:PHI65581 PRE65575:PRE65581 QBA65575:QBA65581 QKW65575:QKW65581 QUS65575:QUS65581 REO65575:REO65581 ROK65575:ROK65581 RYG65575:RYG65581 SIC65575:SIC65581 SRY65575:SRY65581 TBU65575:TBU65581 TLQ65575:TLQ65581 TVM65575:TVM65581 UFI65575:UFI65581 UPE65575:UPE65581 UZA65575:UZA65581 VIW65575:VIW65581 VSS65575:VSS65581 WCO65575:WCO65581 WMK65575:WMK65581 WWG65575:WWG65581 Y131111:Y131117 JU131111:JU131117 TQ131111:TQ131117 ADM131111:ADM131117 ANI131111:ANI131117 AXE131111:AXE131117 BHA131111:BHA131117 BQW131111:BQW131117 CAS131111:CAS131117 CKO131111:CKO131117 CUK131111:CUK131117 DEG131111:DEG131117 DOC131111:DOC131117 DXY131111:DXY131117 EHU131111:EHU131117 ERQ131111:ERQ131117 FBM131111:FBM131117 FLI131111:FLI131117 FVE131111:FVE131117 GFA131111:GFA131117 GOW131111:GOW131117 GYS131111:GYS131117 HIO131111:HIO131117 HSK131111:HSK131117 ICG131111:ICG131117 IMC131111:IMC131117 IVY131111:IVY131117 JFU131111:JFU131117 JPQ131111:JPQ131117 JZM131111:JZM131117 KJI131111:KJI131117 KTE131111:KTE131117 LDA131111:LDA131117 LMW131111:LMW131117 LWS131111:LWS131117 MGO131111:MGO131117 MQK131111:MQK131117 NAG131111:NAG131117 NKC131111:NKC131117 NTY131111:NTY131117 ODU131111:ODU131117 ONQ131111:ONQ131117 OXM131111:OXM131117 PHI131111:PHI131117 PRE131111:PRE131117 QBA131111:QBA131117 QKW131111:QKW131117 QUS131111:QUS131117 REO131111:REO131117 ROK131111:ROK131117 RYG131111:RYG131117 SIC131111:SIC131117 SRY131111:SRY131117 TBU131111:TBU131117 TLQ131111:TLQ131117 TVM131111:TVM131117 UFI131111:UFI131117 UPE131111:UPE131117 UZA131111:UZA131117 VIW131111:VIW131117 VSS131111:VSS131117 WCO131111:WCO131117 WMK131111:WMK131117 WWG131111:WWG131117 Y196647:Y196653 JU196647:JU196653 TQ196647:TQ196653 ADM196647:ADM196653 ANI196647:ANI196653 AXE196647:AXE196653 BHA196647:BHA196653 BQW196647:BQW196653 CAS196647:CAS196653 CKO196647:CKO196653 CUK196647:CUK196653 DEG196647:DEG196653 DOC196647:DOC196653 DXY196647:DXY196653 EHU196647:EHU196653 ERQ196647:ERQ196653 FBM196647:FBM196653 FLI196647:FLI196653 FVE196647:FVE196653 GFA196647:GFA196653 GOW196647:GOW196653 GYS196647:GYS196653 HIO196647:HIO196653 HSK196647:HSK196653 ICG196647:ICG196653 IMC196647:IMC196653 IVY196647:IVY196653 JFU196647:JFU196653 JPQ196647:JPQ196653 JZM196647:JZM196653 KJI196647:KJI196653 KTE196647:KTE196653 LDA196647:LDA196653 LMW196647:LMW196653 LWS196647:LWS196653 MGO196647:MGO196653 MQK196647:MQK196653 NAG196647:NAG196653 NKC196647:NKC196653 NTY196647:NTY196653 ODU196647:ODU196653 ONQ196647:ONQ196653 OXM196647:OXM196653 PHI196647:PHI196653 PRE196647:PRE196653 QBA196647:QBA196653 QKW196647:QKW196653 QUS196647:QUS196653 REO196647:REO196653 ROK196647:ROK196653 RYG196647:RYG196653 SIC196647:SIC196653 SRY196647:SRY196653 TBU196647:TBU196653 TLQ196647:TLQ196653 TVM196647:TVM196653 UFI196647:UFI196653 UPE196647:UPE196653 UZA196647:UZA196653 VIW196647:VIW196653 VSS196647:VSS196653 WCO196647:WCO196653 WMK196647:WMK196653 WWG196647:WWG196653 Y262183:Y262189 JU262183:JU262189 TQ262183:TQ262189 ADM262183:ADM262189 ANI262183:ANI262189 AXE262183:AXE262189 BHA262183:BHA262189 BQW262183:BQW262189 CAS262183:CAS262189 CKO262183:CKO262189 CUK262183:CUK262189 DEG262183:DEG262189 DOC262183:DOC262189 DXY262183:DXY262189 EHU262183:EHU262189 ERQ262183:ERQ262189 FBM262183:FBM262189 FLI262183:FLI262189 FVE262183:FVE262189 GFA262183:GFA262189 GOW262183:GOW262189 GYS262183:GYS262189 HIO262183:HIO262189 HSK262183:HSK262189 ICG262183:ICG262189 IMC262183:IMC262189 IVY262183:IVY262189 JFU262183:JFU262189 JPQ262183:JPQ262189 JZM262183:JZM262189 KJI262183:KJI262189 KTE262183:KTE262189 LDA262183:LDA262189 LMW262183:LMW262189 LWS262183:LWS262189 MGO262183:MGO262189 MQK262183:MQK262189 NAG262183:NAG262189 NKC262183:NKC262189 NTY262183:NTY262189 ODU262183:ODU262189 ONQ262183:ONQ262189 OXM262183:OXM262189 PHI262183:PHI262189 PRE262183:PRE262189 QBA262183:QBA262189 QKW262183:QKW262189 QUS262183:QUS262189 REO262183:REO262189 ROK262183:ROK262189 RYG262183:RYG262189 SIC262183:SIC262189 SRY262183:SRY262189 TBU262183:TBU262189 TLQ262183:TLQ262189 TVM262183:TVM262189 UFI262183:UFI262189 UPE262183:UPE262189 UZA262183:UZA262189 VIW262183:VIW262189 VSS262183:VSS262189 WCO262183:WCO262189 WMK262183:WMK262189 WWG262183:WWG262189 Y327719:Y327725 JU327719:JU327725 TQ327719:TQ327725 ADM327719:ADM327725 ANI327719:ANI327725 AXE327719:AXE327725 BHA327719:BHA327725 BQW327719:BQW327725 CAS327719:CAS327725 CKO327719:CKO327725 CUK327719:CUK327725 DEG327719:DEG327725 DOC327719:DOC327725 DXY327719:DXY327725 EHU327719:EHU327725 ERQ327719:ERQ327725 FBM327719:FBM327725 FLI327719:FLI327725 FVE327719:FVE327725 GFA327719:GFA327725 GOW327719:GOW327725 GYS327719:GYS327725 HIO327719:HIO327725 HSK327719:HSK327725 ICG327719:ICG327725 IMC327719:IMC327725 IVY327719:IVY327725 JFU327719:JFU327725 JPQ327719:JPQ327725 JZM327719:JZM327725 KJI327719:KJI327725 KTE327719:KTE327725 LDA327719:LDA327725 LMW327719:LMW327725 LWS327719:LWS327725 MGO327719:MGO327725 MQK327719:MQK327725 NAG327719:NAG327725 NKC327719:NKC327725 NTY327719:NTY327725 ODU327719:ODU327725 ONQ327719:ONQ327725 OXM327719:OXM327725 PHI327719:PHI327725 PRE327719:PRE327725 QBA327719:QBA327725 QKW327719:QKW327725 QUS327719:QUS327725 REO327719:REO327725 ROK327719:ROK327725 RYG327719:RYG327725 SIC327719:SIC327725 SRY327719:SRY327725 TBU327719:TBU327725 TLQ327719:TLQ327725 TVM327719:TVM327725 UFI327719:UFI327725 UPE327719:UPE327725 UZA327719:UZA327725 VIW327719:VIW327725 VSS327719:VSS327725 WCO327719:WCO327725 WMK327719:WMK327725 WWG327719:WWG327725 Y393255:Y393261 JU393255:JU393261 TQ393255:TQ393261 ADM393255:ADM393261 ANI393255:ANI393261 AXE393255:AXE393261 BHA393255:BHA393261 BQW393255:BQW393261 CAS393255:CAS393261 CKO393255:CKO393261 CUK393255:CUK393261 DEG393255:DEG393261 DOC393255:DOC393261 DXY393255:DXY393261 EHU393255:EHU393261 ERQ393255:ERQ393261 FBM393255:FBM393261 FLI393255:FLI393261 FVE393255:FVE393261 GFA393255:GFA393261 GOW393255:GOW393261 GYS393255:GYS393261 HIO393255:HIO393261 HSK393255:HSK393261 ICG393255:ICG393261 IMC393255:IMC393261 IVY393255:IVY393261 JFU393255:JFU393261 JPQ393255:JPQ393261 JZM393255:JZM393261 KJI393255:KJI393261 KTE393255:KTE393261 LDA393255:LDA393261 LMW393255:LMW393261 LWS393255:LWS393261 MGO393255:MGO393261 MQK393255:MQK393261 NAG393255:NAG393261 NKC393255:NKC393261 NTY393255:NTY393261 ODU393255:ODU393261 ONQ393255:ONQ393261 OXM393255:OXM393261 PHI393255:PHI393261 PRE393255:PRE393261 QBA393255:QBA393261 QKW393255:QKW393261 QUS393255:QUS393261 REO393255:REO393261 ROK393255:ROK393261 RYG393255:RYG393261 SIC393255:SIC393261 SRY393255:SRY393261 TBU393255:TBU393261 TLQ393255:TLQ393261 TVM393255:TVM393261 UFI393255:UFI393261 UPE393255:UPE393261 UZA393255:UZA393261 VIW393255:VIW393261 VSS393255:VSS393261 WCO393255:WCO393261 WMK393255:WMK393261 WWG393255:WWG393261 Y458791:Y458797 JU458791:JU458797 TQ458791:TQ458797 ADM458791:ADM458797 ANI458791:ANI458797 AXE458791:AXE458797 BHA458791:BHA458797 BQW458791:BQW458797 CAS458791:CAS458797 CKO458791:CKO458797 CUK458791:CUK458797 DEG458791:DEG458797 DOC458791:DOC458797 DXY458791:DXY458797 EHU458791:EHU458797 ERQ458791:ERQ458797 FBM458791:FBM458797 FLI458791:FLI458797 FVE458791:FVE458797 GFA458791:GFA458797 GOW458791:GOW458797 GYS458791:GYS458797 HIO458791:HIO458797 HSK458791:HSK458797 ICG458791:ICG458797 IMC458791:IMC458797 IVY458791:IVY458797 JFU458791:JFU458797 JPQ458791:JPQ458797 JZM458791:JZM458797 KJI458791:KJI458797 KTE458791:KTE458797 LDA458791:LDA458797 LMW458791:LMW458797 LWS458791:LWS458797 MGO458791:MGO458797 MQK458791:MQK458797 NAG458791:NAG458797 NKC458791:NKC458797 NTY458791:NTY458797 ODU458791:ODU458797 ONQ458791:ONQ458797 OXM458791:OXM458797 PHI458791:PHI458797 PRE458791:PRE458797 QBA458791:QBA458797 QKW458791:QKW458797 QUS458791:QUS458797 REO458791:REO458797 ROK458791:ROK458797 RYG458791:RYG458797 SIC458791:SIC458797 SRY458791:SRY458797 TBU458791:TBU458797 TLQ458791:TLQ458797 TVM458791:TVM458797 UFI458791:UFI458797 UPE458791:UPE458797 UZA458791:UZA458797 VIW458791:VIW458797 VSS458791:VSS458797 WCO458791:WCO458797 WMK458791:WMK458797 WWG458791:WWG458797 Y524327:Y524333 JU524327:JU524333 TQ524327:TQ524333 ADM524327:ADM524333 ANI524327:ANI524333 AXE524327:AXE524333 BHA524327:BHA524333 BQW524327:BQW524333 CAS524327:CAS524333 CKO524327:CKO524333 CUK524327:CUK524333 DEG524327:DEG524333 DOC524327:DOC524333 DXY524327:DXY524333 EHU524327:EHU524333 ERQ524327:ERQ524333 FBM524327:FBM524333 FLI524327:FLI524333 FVE524327:FVE524333 GFA524327:GFA524333 GOW524327:GOW524333 GYS524327:GYS524333 HIO524327:HIO524333 HSK524327:HSK524333 ICG524327:ICG524333 IMC524327:IMC524333 IVY524327:IVY524333 JFU524327:JFU524333 JPQ524327:JPQ524333 JZM524327:JZM524333 KJI524327:KJI524333 KTE524327:KTE524333 LDA524327:LDA524333 LMW524327:LMW524333 LWS524327:LWS524333 MGO524327:MGO524333 MQK524327:MQK524333 NAG524327:NAG524333 NKC524327:NKC524333 NTY524327:NTY524333 ODU524327:ODU524333 ONQ524327:ONQ524333 OXM524327:OXM524333 PHI524327:PHI524333 PRE524327:PRE524333 QBA524327:QBA524333 QKW524327:QKW524333 QUS524327:QUS524333 REO524327:REO524333 ROK524327:ROK524333 RYG524327:RYG524333 SIC524327:SIC524333 SRY524327:SRY524333 TBU524327:TBU524333 TLQ524327:TLQ524333 TVM524327:TVM524333 UFI524327:UFI524333 UPE524327:UPE524333 UZA524327:UZA524333 VIW524327:VIW524333 VSS524327:VSS524333 WCO524327:WCO524333 WMK524327:WMK524333 WWG524327:WWG524333 Y589863:Y589869 JU589863:JU589869 TQ589863:TQ589869 ADM589863:ADM589869 ANI589863:ANI589869 AXE589863:AXE589869 BHA589863:BHA589869 BQW589863:BQW589869 CAS589863:CAS589869 CKO589863:CKO589869 CUK589863:CUK589869 DEG589863:DEG589869 DOC589863:DOC589869 DXY589863:DXY589869 EHU589863:EHU589869 ERQ589863:ERQ589869 FBM589863:FBM589869 FLI589863:FLI589869 FVE589863:FVE589869 GFA589863:GFA589869 GOW589863:GOW589869 GYS589863:GYS589869 HIO589863:HIO589869 HSK589863:HSK589869 ICG589863:ICG589869 IMC589863:IMC589869 IVY589863:IVY589869 JFU589863:JFU589869 JPQ589863:JPQ589869 JZM589863:JZM589869 KJI589863:KJI589869 KTE589863:KTE589869 LDA589863:LDA589869 LMW589863:LMW589869 LWS589863:LWS589869 MGO589863:MGO589869 MQK589863:MQK589869 NAG589863:NAG589869 NKC589863:NKC589869 NTY589863:NTY589869 ODU589863:ODU589869 ONQ589863:ONQ589869 OXM589863:OXM589869 PHI589863:PHI589869 PRE589863:PRE589869 QBA589863:QBA589869 QKW589863:QKW589869 QUS589863:QUS589869 REO589863:REO589869 ROK589863:ROK589869 RYG589863:RYG589869 SIC589863:SIC589869 SRY589863:SRY589869 TBU589863:TBU589869 TLQ589863:TLQ589869 TVM589863:TVM589869 UFI589863:UFI589869 UPE589863:UPE589869 UZA589863:UZA589869 VIW589863:VIW589869 VSS589863:VSS589869 WCO589863:WCO589869 WMK589863:WMK589869 WWG589863:WWG589869 Y655399:Y655405 JU655399:JU655405 TQ655399:TQ655405 ADM655399:ADM655405 ANI655399:ANI655405 AXE655399:AXE655405 BHA655399:BHA655405 BQW655399:BQW655405 CAS655399:CAS655405 CKO655399:CKO655405 CUK655399:CUK655405 DEG655399:DEG655405 DOC655399:DOC655405 DXY655399:DXY655405 EHU655399:EHU655405 ERQ655399:ERQ655405 FBM655399:FBM655405 FLI655399:FLI655405 FVE655399:FVE655405 GFA655399:GFA655405 GOW655399:GOW655405 GYS655399:GYS655405 HIO655399:HIO655405 HSK655399:HSK655405 ICG655399:ICG655405 IMC655399:IMC655405 IVY655399:IVY655405 JFU655399:JFU655405 JPQ655399:JPQ655405 JZM655399:JZM655405 KJI655399:KJI655405 KTE655399:KTE655405 LDA655399:LDA655405 LMW655399:LMW655405 LWS655399:LWS655405 MGO655399:MGO655405 MQK655399:MQK655405 NAG655399:NAG655405 NKC655399:NKC655405 NTY655399:NTY655405 ODU655399:ODU655405 ONQ655399:ONQ655405 OXM655399:OXM655405 PHI655399:PHI655405 PRE655399:PRE655405 QBA655399:QBA655405 QKW655399:QKW655405 QUS655399:QUS655405 REO655399:REO655405 ROK655399:ROK655405 RYG655399:RYG655405 SIC655399:SIC655405 SRY655399:SRY655405 TBU655399:TBU655405 TLQ655399:TLQ655405 TVM655399:TVM655405 UFI655399:UFI655405 UPE655399:UPE655405 UZA655399:UZA655405 VIW655399:VIW655405 VSS655399:VSS655405 WCO655399:WCO655405 WMK655399:WMK655405 WWG655399:WWG655405 Y720935:Y720941 JU720935:JU720941 TQ720935:TQ720941 ADM720935:ADM720941 ANI720935:ANI720941 AXE720935:AXE720941 BHA720935:BHA720941 BQW720935:BQW720941 CAS720935:CAS720941 CKO720935:CKO720941 CUK720935:CUK720941 DEG720935:DEG720941 DOC720935:DOC720941 DXY720935:DXY720941 EHU720935:EHU720941 ERQ720935:ERQ720941 FBM720935:FBM720941 FLI720935:FLI720941 FVE720935:FVE720941 GFA720935:GFA720941 GOW720935:GOW720941 GYS720935:GYS720941 HIO720935:HIO720941 HSK720935:HSK720941 ICG720935:ICG720941 IMC720935:IMC720941 IVY720935:IVY720941 JFU720935:JFU720941 JPQ720935:JPQ720941 JZM720935:JZM720941 KJI720935:KJI720941 KTE720935:KTE720941 LDA720935:LDA720941 LMW720935:LMW720941 LWS720935:LWS720941 MGO720935:MGO720941 MQK720935:MQK720941 NAG720935:NAG720941 NKC720935:NKC720941 NTY720935:NTY720941 ODU720935:ODU720941 ONQ720935:ONQ720941 OXM720935:OXM720941 PHI720935:PHI720941 PRE720935:PRE720941 QBA720935:QBA720941 QKW720935:QKW720941 QUS720935:QUS720941 REO720935:REO720941 ROK720935:ROK720941 RYG720935:RYG720941 SIC720935:SIC720941 SRY720935:SRY720941 TBU720935:TBU720941 TLQ720935:TLQ720941 TVM720935:TVM720941 UFI720935:UFI720941 UPE720935:UPE720941 UZA720935:UZA720941 VIW720935:VIW720941 VSS720935:VSS720941 WCO720935:WCO720941 WMK720935:WMK720941 WWG720935:WWG720941 Y786471:Y786477 JU786471:JU786477 TQ786471:TQ786477 ADM786471:ADM786477 ANI786471:ANI786477 AXE786471:AXE786477 BHA786471:BHA786477 BQW786471:BQW786477 CAS786471:CAS786477 CKO786471:CKO786477 CUK786471:CUK786477 DEG786471:DEG786477 DOC786471:DOC786477 DXY786471:DXY786477 EHU786471:EHU786477 ERQ786471:ERQ786477 FBM786471:FBM786477 FLI786471:FLI786477 FVE786471:FVE786477 GFA786471:GFA786477 GOW786471:GOW786477 GYS786471:GYS786477 HIO786471:HIO786477 HSK786471:HSK786477 ICG786471:ICG786477 IMC786471:IMC786477 IVY786471:IVY786477 JFU786471:JFU786477 JPQ786471:JPQ786477 JZM786471:JZM786477 KJI786471:KJI786477 KTE786471:KTE786477 LDA786471:LDA786477 LMW786471:LMW786477 LWS786471:LWS786477 MGO786471:MGO786477 MQK786471:MQK786477 NAG786471:NAG786477 NKC786471:NKC786477 NTY786471:NTY786477 ODU786471:ODU786477 ONQ786471:ONQ786477 OXM786471:OXM786477 PHI786471:PHI786477 PRE786471:PRE786477 QBA786471:QBA786477 QKW786471:QKW786477 QUS786471:QUS786477 REO786471:REO786477 ROK786471:ROK786477 RYG786471:RYG786477 SIC786471:SIC786477 SRY786471:SRY786477 TBU786471:TBU786477 TLQ786471:TLQ786477 TVM786471:TVM786477 UFI786471:UFI786477 UPE786471:UPE786477 UZA786471:UZA786477 VIW786471:VIW786477 VSS786471:VSS786477 WCO786471:WCO786477 WMK786471:WMK786477 WWG786471:WWG786477 Y852007:Y852013 JU852007:JU852013 TQ852007:TQ852013 ADM852007:ADM852013 ANI852007:ANI852013 AXE852007:AXE852013 BHA852007:BHA852013 BQW852007:BQW852013 CAS852007:CAS852013 CKO852007:CKO852013 CUK852007:CUK852013 DEG852007:DEG852013 DOC852007:DOC852013 DXY852007:DXY852013 EHU852007:EHU852013 ERQ852007:ERQ852013 FBM852007:FBM852013 FLI852007:FLI852013 FVE852007:FVE852013 GFA852007:GFA852013 GOW852007:GOW852013 GYS852007:GYS852013 HIO852007:HIO852013 HSK852007:HSK852013 ICG852007:ICG852013 IMC852007:IMC852013 IVY852007:IVY852013 JFU852007:JFU852013 JPQ852007:JPQ852013 JZM852007:JZM852013 KJI852007:KJI852013 KTE852007:KTE852013 LDA852007:LDA852013 LMW852007:LMW852013 LWS852007:LWS852013 MGO852007:MGO852013 MQK852007:MQK852013 NAG852007:NAG852013 NKC852007:NKC852013 NTY852007:NTY852013 ODU852007:ODU852013 ONQ852007:ONQ852013 OXM852007:OXM852013 PHI852007:PHI852013 PRE852007:PRE852013 QBA852007:QBA852013 QKW852007:QKW852013 QUS852007:QUS852013 REO852007:REO852013 ROK852007:ROK852013 RYG852007:RYG852013 SIC852007:SIC852013 SRY852007:SRY852013 TBU852007:TBU852013 TLQ852007:TLQ852013 TVM852007:TVM852013 UFI852007:UFI852013 UPE852007:UPE852013 UZA852007:UZA852013 VIW852007:VIW852013 VSS852007:VSS852013 WCO852007:WCO852013 WMK852007:WMK852013 WWG852007:WWG852013 Y917543:Y917549 JU917543:JU917549 TQ917543:TQ917549 ADM917543:ADM917549 ANI917543:ANI917549 AXE917543:AXE917549 BHA917543:BHA917549 BQW917543:BQW917549 CAS917543:CAS917549 CKO917543:CKO917549 CUK917543:CUK917549 DEG917543:DEG917549 DOC917543:DOC917549 DXY917543:DXY917549 EHU917543:EHU917549 ERQ917543:ERQ917549 FBM917543:FBM917549 FLI917543:FLI917549 FVE917543:FVE917549 GFA917543:GFA917549 GOW917543:GOW917549 GYS917543:GYS917549 HIO917543:HIO917549 HSK917543:HSK917549 ICG917543:ICG917549 IMC917543:IMC917549 IVY917543:IVY917549 JFU917543:JFU917549 JPQ917543:JPQ917549 JZM917543:JZM917549 KJI917543:KJI917549 KTE917543:KTE917549 LDA917543:LDA917549 LMW917543:LMW917549 LWS917543:LWS917549 MGO917543:MGO917549 MQK917543:MQK917549 NAG917543:NAG917549 NKC917543:NKC917549 NTY917543:NTY917549 ODU917543:ODU917549 ONQ917543:ONQ917549 OXM917543:OXM917549 PHI917543:PHI917549 PRE917543:PRE917549 QBA917543:QBA917549 QKW917543:QKW917549 QUS917543:QUS917549 REO917543:REO917549 ROK917543:ROK917549 RYG917543:RYG917549 SIC917543:SIC917549 SRY917543:SRY917549 TBU917543:TBU917549 TLQ917543:TLQ917549 TVM917543:TVM917549 UFI917543:UFI917549 UPE917543:UPE917549 UZA917543:UZA917549 VIW917543:VIW917549 VSS917543:VSS917549 WCO917543:WCO917549 WMK917543:WMK917549 WWG917543:WWG917549 Y983079:Y983085 JU983079:JU983085 TQ983079:TQ983085 ADM983079:ADM983085 ANI983079:ANI983085 AXE983079:AXE983085 BHA983079:BHA983085 BQW983079:BQW983085 CAS983079:CAS983085 CKO983079:CKO983085 CUK983079:CUK983085 DEG983079:DEG983085 DOC983079:DOC983085 DXY983079:DXY983085 EHU983079:EHU983085 ERQ983079:ERQ983085 FBM983079:FBM983085 FLI983079:FLI983085 FVE983079:FVE983085 GFA983079:GFA983085 GOW983079:GOW983085 GYS983079:GYS983085 HIO983079:HIO983085 HSK983079:HSK983085 ICG983079:ICG983085 IMC983079:IMC983085 IVY983079:IVY983085 JFU983079:JFU983085 JPQ983079:JPQ983085 JZM983079:JZM983085 KJI983079:KJI983085 KTE983079:KTE983085 LDA983079:LDA983085 LMW983079:LMW983085 LWS983079:LWS983085 MGO983079:MGO983085 MQK983079:MQK983085 NAG983079:NAG983085 NKC983079:NKC983085 NTY983079:NTY983085 ODU983079:ODU983085 ONQ983079:ONQ983085 OXM983079:OXM983085 PHI983079:PHI983085 PRE983079:PRE983085 QBA983079:QBA983085 QKW983079:QKW983085 QUS983079:QUS983085 REO983079:REO983085 ROK983079:ROK983085 RYG983079:RYG983085 SIC983079:SIC983085 SRY983079:SRY983085 TBU983079:TBU983085 TLQ983079:TLQ983085 TVM983079:TVM983085 UFI983079:UFI983085 UPE983079:UPE983085 UZA983079:UZA983085 VIW983079:VIW983085 VSS983079:VSS983085 WCO983079:WCO983085 WMK983079:WMK983085 WWG983079:WWG983085 V39:V45 JR39:JR45 TN39:TN45 ADJ39:ADJ45 ANF39:ANF45 AXB39:AXB45 BGX39:BGX45 BQT39:BQT45 CAP39:CAP45 CKL39:CKL45 CUH39:CUH45 DED39:DED45 DNZ39:DNZ45 DXV39:DXV45 EHR39:EHR45 ERN39:ERN45 FBJ39:FBJ45 FLF39:FLF45 FVB39:FVB45 GEX39:GEX45 GOT39:GOT45 GYP39:GYP45 HIL39:HIL45 HSH39:HSH45 ICD39:ICD45 ILZ39:ILZ45 IVV39:IVV45 JFR39:JFR45 JPN39:JPN45 JZJ39:JZJ45 KJF39:KJF45 KTB39:KTB45 LCX39:LCX45 LMT39:LMT45 LWP39:LWP45 MGL39:MGL45 MQH39:MQH45 NAD39:NAD45 NJZ39:NJZ45 NTV39:NTV45 ODR39:ODR45 ONN39:ONN45 OXJ39:OXJ45 PHF39:PHF45 PRB39:PRB45 QAX39:QAX45 QKT39:QKT45 QUP39:QUP45 REL39:REL45 ROH39:ROH45 RYD39:RYD45 SHZ39:SHZ45 SRV39:SRV45 TBR39:TBR45 TLN39:TLN45 TVJ39:TVJ45 UFF39:UFF45 UPB39:UPB45 UYX39:UYX45 VIT39:VIT45 VSP39:VSP45 WCL39:WCL45 WMH39:WMH45 WWD39:WWD45 V65575:V65581 JR65575:JR65581 TN65575:TN65581 ADJ65575:ADJ65581 ANF65575:ANF65581 AXB65575:AXB65581 BGX65575:BGX65581 BQT65575:BQT65581 CAP65575:CAP65581 CKL65575:CKL65581 CUH65575:CUH65581 DED65575:DED65581 DNZ65575:DNZ65581 DXV65575:DXV65581 EHR65575:EHR65581 ERN65575:ERN65581 FBJ65575:FBJ65581 FLF65575:FLF65581 FVB65575:FVB65581 GEX65575:GEX65581 GOT65575:GOT65581 GYP65575:GYP65581 HIL65575:HIL65581 HSH65575:HSH65581 ICD65575:ICD65581 ILZ65575:ILZ65581 IVV65575:IVV65581 JFR65575:JFR65581 JPN65575:JPN65581 JZJ65575:JZJ65581 KJF65575:KJF65581 KTB65575:KTB65581 LCX65575:LCX65581 LMT65575:LMT65581 LWP65575:LWP65581 MGL65575:MGL65581 MQH65575:MQH65581 NAD65575:NAD65581 NJZ65575:NJZ65581 NTV65575:NTV65581 ODR65575:ODR65581 ONN65575:ONN65581 OXJ65575:OXJ65581 PHF65575:PHF65581 PRB65575:PRB65581 QAX65575:QAX65581 QKT65575:QKT65581 QUP65575:QUP65581 REL65575:REL65581 ROH65575:ROH65581 RYD65575:RYD65581 SHZ65575:SHZ65581 SRV65575:SRV65581 TBR65575:TBR65581 TLN65575:TLN65581 TVJ65575:TVJ65581 UFF65575:UFF65581 UPB65575:UPB65581 UYX65575:UYX65581 VIT65575:VIT65581 VSP65575:VSP65581 WCL65575:WCL65581 WMH65575:WMH65581 WWD65575:WWD65581 V131111:V131117 JR131111:JR131117 TN131111:TN131117 ADJ131111:ADJ131117 ANF131111:ANF131117 AXB131111:AXB131117 BGX131111:BGX131117 BQT131111:BQT131117 CAP131111:CAP131117 CKL131111:CKL131117 CUH131111:CUH131117 DED131111:DED131117 DNZ131111:DNZ131117 DXV131111:DXV131117 EHR131111:EHR131117 ERN131111:ERN131117 FBJ131111:FBJ131117 FLF131111:FLF131117 FVB131111:FVB131117 GEX131111:GEX131117 GOT131111:GOT131117 GYP131111:GYP131117 HIL131111:HIL131117 HSH131111:HSH131117 ICD131111:ICD131117 ILZ131111:ILZ131117 IVV131111:IVV131117 JFR131111:JFR131117 JPN131111:JPN131117 JZJ131111:JZJ131117 KJF131111:KJF131117 KTB131111:KTB131117 LCX131111:LCX131117 LMT131111:LMT131117 LWP131111:LWP131117 MGL131111:MGL131117 MQH131111:MQH131117 NAD131111:NAD131117 NJZ131111:NJZ131117 NTV131111:NTV131117 ODR131111:ODR131117 ONN131111:ONN131117 OXJ131111:OXJ131117 PHF131111:PHF131117 PRB131111:PRB131117 QAX131111:QAX131117 QKT131111:QKT131117 QUP131111:QUP131117 REL131111:REL131117 ROH131111:ROH131117 RYD131111:RYD131117 SHZ131111:SHZ131117 SRV131111:SRV131117 TBR131111:TBR131117 TLN131111:TLN131117 TVJ131111:TVJ131117 UFF131111:UFF131117 UPB131111:UPB131117 UYX131111:UYX131117 VIT131111:VIT131117 VSP131111:VSP131117 WCL131111:WCL131117 WMH131111:WMH131117 WWD131111:WWD131117 V196647:V196653 JR196647:JR196653 TN196647:TN196653 ADJ196647:ADJ196653 ANF196647:ANF196653 AXB196647:AXB196653 BGX196647:BGX196653 BQT196647:BQT196653 CAP196647:CAP196653 CKL196647:CKL196653 CUH196647:CUH196653 DED196647:DED196653 DNZ196647:DNZ196653 DXV196647:DXV196653 EHR196647:EHR196653 ERN196647:ERN196653 FBJ196647:FBJ196653 FLF196647:FLF196653 FVB196647:FVB196653 GEX196647:GEX196653 GOT196647:GOT196653 GYP196647:GYP196653 HIL196647:HIL196653 HSH196647:HSH196653 ICD196647:ICD196653 ILZ196647:ILZ196653 IVV196647:IVV196653 JFR196647:JFR196653 JPN196647:JPN196653 JZJ196647:JZJ196653 KJF196647:KJF196653 KTB196647:KTB196653 LCX196647:LCX196653 LMT196647:LMT196653 LWP196647:LWP196653 MGL196647:MGL196653 MQH196647:MQH196653 NAD196647:NAD196653 NJZ196647:NJZ196653 NTV196647:NTV196653 ODR196647:ODR196653 ONN196647:ONN196653 OXJ196647:OXJ196653 PHF196647:PHF196653 PRB196647:PRB196653 QAX196647:QAX196653 QKT196647:QKT196653 QUP196647:QUP196653 REL196647:REL196653 ROH196647:ROH196653 RYD196647:RYD196653 SHZ196647:SHZ196653 SRV196647:SRV196653 TBR196647:TBR196653 TLN196647:TLN196653 TVJ196647:TVJ196653 UFF196647:UFF196653 UPB196647:UPB196653 UYX196647:UYX196653 VIT196647:VIT196653 VSP196647:VSP196653 WCL196647:WCL196653 WMH196647:WMH196653 WWD196647:WWD196653 V262183:V262189 JR262183:JR262189 TN262183:TN262189 ADJ262183:ADJ262189 ANF262183:ANF262189 AXB262183:AXB262189 BGX262183:BGX262189 BQT262183:BQT262189 CAP262183:CAP262189 CKL262183:CKL262189 CUH262183:CUH262189 DED262183:DED262189 DNZ262183:DNZ262189 DXV262183:DXV262189 EHR262183:EHR262189 ERN262183:ERN262189 FBJ262183:FBJ262189 FLF262183:FLF262189 FVB262183:FVB262189 GEX262183:GEX262189 GOT262183:GOT262189 GYP262183:GYP262189 HIL262183:HIL262189 HSH262183:HSH262189 ICD262183:ICD262189 ILZ262183:ILZ262189 IVV262183:IVV262189 JFR262183:JFR262189 JPN262183:JPN262189 JZJ262183:JZJ262189 KJF262183:KJF262189 KTB262183:KTB262189 LCX262183:LCX262189 LMT262183:LMT262189 LWP262183:LWP262189 MGL262183:MGL262189 MQH262183:MQH262189 NAD262183:NAD262189 NJZ262183:NJZ262189 NTV262183:NTV262189 ODR262183:ODR262189 ONN262183:ONN262189 OXJ262183:OXJ262189 PHF262183:PHF262189 PRB262183:PRB262189 QAX262183:QAX262189 QKT262183:QKT262189 QUP262183:QUP262189 REL262183:REL262189 ROH262183:ROH262189 RYD262183:RYD262189 SHZ262183:SHZ262189 SRV262183:SRV262189 TBR262183:TBR262189 TLN262183:TLN262189 TVJ262183:TVJ262189 UFF262183:UFF262189 UPB262183:UPB262189 UYX262183:UYX262189 VIT262183:VIT262189 VSP262183:VSP262189 WCL262183:WCL262189 WMH262183:WMH262189 WWD262183:WWD262189 V327719:V327725 JR327719:JR327725 TN327719:TN327725 ADJ327719:ADJ327725 ANF327719:ANF327725 AXB327719:AXB327725 BGX327719:BGX327725 BQT327719:BQT327725 CAP327719:CAP327725 CKL327719:CKL327725 CUH327719:CUH327725 DED327719:DED327725 DNZ327719:DNZ327725 DXV327719:DXV327725 EHR327719:EHR327725 ERN327719:ERN327725 FBJ327719:FBJ327725 FLF327719:FLF327725 FVB327719:FVB327725 GEX327719:GEX327725 GOT327719:GOT327725 GYP327719:GYP327725 HIL327719:HIL327725 HSH327719:HSH327725 ICD327719:ICD327725 ILZ327719:ILZ327725 IVV327719:IVV327725 JFR327719:JFR327725 JPN327719:JPN327725 JZJ327719:JZJ327725 KJF327719:KJF327725 KTB327719:KTB327725 LCX327719:LCX327725 LMT327719:LMT327725 LWP327719:LWP327725 MGL327719:MGL327725 MQH327719:MQH327725 NAD327719:NAD327725 NJZ327719:NJZ327725 NTV327719:NTV327725 ODR327719:ODR327725 ONN327719:ONN327725 OXJ327719:OXJ327725 PHF327719:PHF327725 PRB327719:PRB327725 QAX327719:QAX327725 QKT327719:QKT327725 QUP327719:QUP327725 REL327719:REL327725 ROH327719:ROH327725 RYD327719:RYD327725 SHZ327719:SHZ327725 SRV327719:SRV327725 TBR327719:TBR327725 TLN327719:TLN327725 TVJ327719:TVJ327725 UFF327719:UFF327725 UPB327719:UPB327725 UYX327719:UYX327725 VIT327719:VIT327725 VSP327719:VSP327725 WCL327719:WCL327725 WMH327719:WMH327725 WWD327719:WWD327725 V393255:V393261 JR393255:JR393261 TN393255:TN393261 ADJ393255:ADJ393261 ANF393255:ANF393261 AXB393255:AXB393261 BGX393255:BGX393261 BQT393255:BQT393261 CAP393255:CAP393261 CKL393255:CKL393261 CUH393255:CUH393261 DED393255:DED393261 DNZ393255:DNZ393261 DXV393255:DXV393261 EHR393255:EHR393261 ERN393255:ERN393261 FBJ393255:FBJ393261 FLF393255:FLF393261 FVB393255:FVB393261 GEX393255:GEX393261 GOT393255:GOT393261 GYP393255:GYP393261 HIL393255:HIL393261 HSH393255:HSH393261 ICD393255:ICD393261 ILZ393255:ILZ393261 IVV393255:IVV393261 JFR393255:JFR393261 JPN393255:JPN393261 JZJ393255:JZJ393261 KJF393255:KJF393261 KTB393255:KTB393261 LCX393255:LCX393261 LMT393255:LMT393261 LWP393255:LWP393261 MGL393255:MGL393261 MQH393255:MQH393261 NAD393255:NAD393261 NJZ393255:NJZ393261 NTV393255:NTV393261 ODR393255:ODR393261 ONN393255:ONN393261 OXJ393255:OXJ393261 PHF393255:PHF393261 PRB393255:PRB393261 QAX393255:QAX393261 QKT393255:QKT393261 QUP393255:QUP393261 REL393255:REL393261 ROH393255:ROH393261 RYD393255:RYD393261 SHZ393255:SHZ393261 SRV393255:SRV393261 TBR393255:TBR393261 TLN393255:TLN393261 TVJ393255:TVJ393261 UFF393255:UFF393261 UPB393255:UPB393261 UYX393255:UYX393261 VIT393255:VIT393261 VSP393255:VSP393261 WCL393255:WCL393261 WMH393255:WMH393261 WWD393255:WWD393261 V458791:V458797 JR458791:JR458797 TN458791:TN458797 ADJ458791:ADJ458797 ANF458791:ANF458797 AXB458791:AXB458797 BGX458791:BGX458797 BQT458791:BQT458797 CAP458791:CAP458797 CKL458791:CKL458797 CUH458791:CUH458797 DED458791:DED458797 DNZ458791:DNZ458797 DXV458791:DXV458797 EHR458791:EHR458797 ERN458791:ERN458797 FBJ458791:FBJ458797 FLF458791:FLF458797 FVB458791:FVB458797 GEX458791:GEX458797 GOT458791:GOT458797 GYP458791:GYP458797 HIL458791:HIL458797 HSH458791:HSH458797 ICD458791:ICD458797 ILZ458791:ILZ458797 IVV458791:IVV458797 JFR458791:JFR458797 JPN458791:JPN458797 JZJ458791:JZJ458797 KJF458791:KJF458797 KTB458791:KTB458797 LCX458791:LCX458797 LMT458791:LMT458797 LWP458791:LWP458797 MGL458791:MGL458797 MQH458791:MQH458797 NAD458791:NAD458797 NJZ458791:NJZ458797 NTV458791:NTV458797 ODR458791:ODR458797 ONN458791:ONN458797 OXJ458791:OXJ458797 PHF458791:PHF458797 PRB458791:PRB458797 QAX458791:QAX458797 QKT458791:QKT458797 QUP458791:QUP458797 REL458791:REL458797 ROH458791:ROH458797 RYD458791:RYD458797 SHZ458791:SHZ458797 SRV458791:SRV458797 TBR458791:TBR458797 TLN458791:TLN458797 TVJ458791:TVJ458797 UFF458791:UFF458797 UPB458791:UPB458797 UYX458791:UYX458797 VIT458791:VIT458797 VSP458791:VSP458797 WCL458791:WCL458797 WMH458791:WMH458797 WWD458791:WWD458797 V524327:V524333 JR524327:JR524333 TN524327:TN524333 ADJ524327:ADJ524333 ANF524327:ANF524333 AXB524327:AXB524333 BGX524327:BGX524333 BQT524327:BQT524333 CAP524327:CAP524333 CKL524327:CKL524333 CUH524327:CUH524333 DED524327:DED524333 DNZ524327:DNZ524333 DXV524327:DXV524333 EHR524327:EHR524333 ERN524327:ERN524333 FBJ524327:FBJ524333 FLF524327:FLF524333 FVB524327:FVB524333 GEX524327:GEX524333 GOT524327:GOT524333 GYP524327:GYP524333 HIL524327:HIL524333 HSH524327:HSH524333 ICD524327:ICD524333 ILZ524327:ILZ524333 IVV524327:IVV524333 JFR524327:JFR524333 JPN524327:JPN524333 JZJ524327:JZJ524333 KJF524327:KJF524333 KTB524327:KTB524333 LCX524327:LCX524333 LMT524327:LMT524333 LWP524327:LWP524333 MGL524327:MGL524333 MQH524327:MQH524333 NAD524327:NAD524333 NJZ524327:NJZ524333 NTV524327:NTV524333 ODR524327:ODR524333 ONN524327:ONN524333 OXJ524327:OXJ524333 PHF524327:PHF524333 PRB524327:PRB524333 QAX524327:QAX524333 QKT524327:QKT524333 QUP524327:QUP524333 REL524327:REL524333 ROH524327:ROH524333 RYD524327:RYD524333 SHZ524327:SHZ524333 SRV524327:SRV524333 TBR524327:TBR524333 TLN524327:TLN524333 TVJ524327:TVJ524333 UFF524327:UFF524333 UPB524327:UPB524333 UYX524327:UYX524333 VIT524327:VIT524333 VSP524327:VSP524333 WCL524327:WCL524333 WMH524327:WMH524333 WWD524327:WWD524333 V589863:V589869 JR589863:JR589869 TN589863:TN589869 ADJ589863:ADJ589869 ANF589863:ANF589869 AXB589863:AXB589869 BGX589863:BGX589869 BQT589863:BQT589869 CAP589863:CAP589869 CKL589863:CKL589869 CUH589863:CUH589869 DED589863:DED589869 DNZ589863:DNZ589869 DXV589863:DXV589869 EHR589863:EHR589869 ERN589863:ERN589869 FBJ589863:FBJ589869 FLF589863:FLF589869 FVB589863:FVB589869 GEX589863:GEX589869 GOT589863:GOT589869 GYP589863:GYP589869 HIL589863:HIL589869 HSH589863:HSH589869 ICD589863:ICD589869 ILZ589863:ILZ589869 IVV589863:IVV589869 JFR589863:JFR589869 JPN589863:JPN589869 JZJ589863:JZJ589869 KJF589863:KJF589869 KTB589863:KTB589869 LCX589863:LCX589869 LMT589863:LMT589869 LWP589863:LWP589869 MGL589863:MGL589869 MQH589863:MQH589869 NAD589863:NAD589869 NJZ589863:NJZ589869 NTV589863:NTV589869 ODR589863:ODR589869 ONN589863:ONN589869 OXJ589863:OXJ589869 PHF589863:PHF589869 PRB589863:PRB589869 QAX589863:QAX589869 QKT589863:QKT589869 QUP589863:QUP589869 REL589863:REL589869 ROH589863:ROH589869 RYD589863:RYD589869 SHZ589863:SHZ589869 SRV589863:SRV589869 TBR589863:TBR589869 TLN589863:TLN589869 TVJ589863:TVJ589869 UFF589863:UFF589869 UPB589863:UPB589869 UYX589863:UYX589869 VIT589863:VIT589869 VSP589863:VSP589869 WCL589863:WCL589869 WMH589863:WMH589869 WWD589863:WWD589869 V655399:V655405 JR655399:JR655405 TN655399:TN655405 ADJ655399:ADJ655405 ANF655399:ANF655405 AXB655399:AXB655405 BGX655399:BGX655405 BQT655399:BQT655405 CAP655399:CAP655405 CKL655399:CKL655405 CUH655399:CUH655405 DED655399:DED655405 DNZ655399:DNZ655405 DXV655399:DXV655405 EHR655399:EHR655405 ERN655399:ERN655405 FBJ655399:FBJ655405 FLF655399:FLF655405 FVB655399:FVB655405 GEX655399:GEX655405 GOT655399:GOT655405 GYP655399:GYP655405 HIL655399:HIL655405 HSH655399:HSH655405 ICD655399:ICD655405 ILZ655399:ILZ655405 IVV655399:IVV655405 JFR655399:JFR655405 JPN655399:JPN655405 JZJ655399:JZJ655405 KJF655399:KJF655405 KTB655399:KTB655405 LCX655399:LCX655405 LMT655399:LMT655405 LWP655399:LWP655405 MGL655399:MGL655405 MQH655399:MQH655405 NAD655399:NAD655405 NJZ655399:NJZ655405 NTV655399:NTV655405 ODR655399:ODR655405 ONN655399:ONN655405 OXJ655399:OXJ655405 PHF655399:PHF655405 PRB655399:PRB655405 QAX655399:QAX655405 QKT655399:QKT655405 QUP655399:QUP655405 REL655399:REL655405 ROH655399:ROH655405 RYD655399:RYD655405 SHZ655399:SHZ655405 SRV655399:SRV655405 TBR655399:TBR655405 TLN655399:TLN655405 TVJ655399:TVJ655405 UFF655399:UFF655405 UPB655399:UPB655405 UYX655399:UYX655405 VIT655399:VIT655405 VSP655399:VSP655405 WCL655399:WCL655405 WMH655399:WMH655405 WWD655399:WWD655405 V720935:V720941 JR720935:JR720941 TN720935:TN720941 ADJ720935:ADJ720941 ANF720935:ANF720941 AXB720935:AXB720941 BGX720935:BGX720941 BQT720935:BQT720941 CAP720935:CAP720941 CKL720935:CKL720941 CUH720935:CUH720941 DED720935:DED720941 DNZ720935:DNZ720941 DXV720935:DXV720941 EHR720935:EHR720941 ERN720935:ERN720941 FBJ720935:FBJ720941 FLF720935:FLF720941 FVB720935:FVB720941 GEX720935:GEX720941 GOT720935:GOT720941 GYP720935:GYP720941 HIL720935:HIL720941 HSH720935:HSH720941 ICD720935:ICD720941 ILZ720935:ILZ720941 IVV720935:IVV720941 JFR720935:JFR720941 JPN720935:JPN720941 JZJ720935:JZJ720941 KJF720935:KJF720941 KTB720935:KTB720941 LCX720935:LCX720941 LMT720935:LMT720941 LWP720935:LWP720941 MGL720935:MGL720941 MQH720935:MQH720941 NAD720935:NAD720941 NJZ720935:NJZ720941 NTV720935:NTV720941 ODR720935:ODR720941 ONN720935:ONN720941 OXJ720935:OXJ720941 PHF720935:PHF720941 PRB720935:PRB720941 QAX720935:QAX720941 QKT720935:QKT720941 QUP720935:QUP720941 REL720935:REL720941 ROH720935:ROH720941 RYD720935:RYD720941 SHZ720935:SHZ720941 SRV720935:SRV720941 TBR720935:TBR720941 TLN720935:TLN720941 TVJ720935:TVJ720941 UFF720935:UFF720941 UPB720935:UPB720941 UYX720935:UYX720941 VIT720935:VIT720941 VSP720935:VSP720941 WCL720935:WCL720941 WMH720935:WMH720941 WWD720935:WWD720941 V786471:V786477 JR786471:JR786477 TN786471:TN786477 ADJ786471:ADJ786477 ANF786471:ANF786477 AXB786471:AXB786477 BGX786471:BGX786477 BQT786471:BQT786477 CAP786471:CAP786477 CKL786471:CKL786477 CUH786471:CUH786477 DED786471:DED786477 DNZ786471:DNZ786477 DXV786471:DXV786477 EHR786471:EHR786477 ERN786471:ERN786477 FBJ786471:FBJ786477 FLF786471:FLF786477 FVB786471:FVB786477 GEX786471:GEX786477 GOT786471:GOT786477 GYP786471:GYP786477 HIL786471:HIL786477 HSH786471:HSH786477 ICD786471:ICD786477 ILZ786471:ILZ786477 IVV786471:IVV786477 JFR786471:JFR786477 JPN786471:JPN786477 JZJ786471:JZJ786477 KJF786471:KJF786477 KTB786471:KTB786477 LCX786471:LCX786477 LMT786471:LMT786477 LWP786471:LWP786477 MGL786471:MGL786477 MQH786471:MQH786477 NAD786471:NAD786477 NJZ786471:NJZ786477 NTV786471:NTV786477 ODR786471:ODR786477 ONN786471:ONN786477 OXJ786471:OXJ786477 PHF786471:PHF786477 PRB786471:PRB786477 QAX786471:QAX786477 QKT786471:QKT786477 QUP786471:QUP786477 REL786471:REL786477 ROH786471:ROH786477 RYD786471:RYD786477 SHZ786471:SHZ786477 SRV786471:SRV786477 TBR786471:TBR786477 TLN786471:TLN786477 TVJ786471:TVJ786477 UFF786471:UFF786477 UPB786471:UPB786477 UYX786471:UYX786477 VIT786471:VIT786477 VSP786471:VSP786477 WCL786471:WCL786477 WMH786471:WMH786477 WWD786471:WWD786477 V852007:V852013 JR852007:JR852013 TN852007:TN852013 ADJ852007:ADJ852013 ANF852007:ANF852013 AXB852007:AXB852013 BGX852007:BGX852013 BQT852007:BQT852013 CAP852007:CAP852013 CKL852007:CKL852013 CUH852007:CUH852013 DED852007:DED852013 DNZ852007:DNZ852013 DXV852007:DXV852013 EHR852007:EHR852013 ERN852007:ERN852013 FBJ852007:FBJ852013 FLF852007:FLF852013 FVB852007:FVB852013 GEX852007:GEX852013 GOT852007:GOT852013 GYP852007:GYP852013 HIL852007:HIL852013 HSH852007:HSH852013 ICD852007:ICD852013 ILZ852007:ILZ852013 IVV852007:IVV852013 JFR852007:JFR852013 JPN852007:JPN852013 JZJ852007:JZJ852013 KJF852007:KJF852013 KTB852007:KTB852013 LCX852007:LCX852013 LMT852007:LMT852013 LWP852007:LWP852013 MGL852007:MGL852013 MQH852007:MQH852013 NAD852007:NAD852013 NJZ852007:NJZ852013 NTV852007:NTV852013 ODR852007:ODR852013 ONN852007:ONN852013 OXJ852007:OXJ852013 PHF852007:PHF852013 PRB852007:PRB852013 QAX852007:QAX852013 QKT852007:QKT852013 QUP852007:QUP852013 REL852007:REL852013 ROH852007:ROH852013 RYD852007:RYD852013 SHZ852007:SHZ852013 SRV852007:SRV852013 TBR852007:TBR852013 TLN852007:TLN852013 TVJ852007:TVJ852013 UFF852007:UFF852013 UPB852007:UPB852013 UYX852007:UYX852013 VIT852007:VIT852013 VSP852007:VSP852013 WCL852007:WCL852013 WMH852007:WMH852013 WWD852007:WWD852013 V917543:V917549 JR917543:JR917549 TN917543:TN917549 ADJ917543:ADJ917549 ANF917543:ANF917549 AXB917543:AXB917549 BGX917543:BGX917549 BQT917543:BQT917549 CAP917543:CAP917549 CKL917543:CKL917549 CUH917543:CUH917549 DED917543:DED917549 DNZ917543:DNZ917549 DXV917543:DXV917549 EHR917543:EHR917549 ERN917543:ERN917549 FBJ917543:FBJ917549 FLF917543:FLF917549 FVB917543:FVB917549 GEX917543:GEX917549 GOT917543:GOT917549 GYP917543:GYP917549 HIL917543:HIL917549 HSH917543:HSH917549 ICD917543:ICD917549 ILZ917543:ILZ917549 IVV917543:IVV917549 JFR917543:JFR917549 JPN917543:JPN917549 JZJ917543:JZJ917549 KJF917543:KJF917549 KTB917543:KTB917549 LCX917543:LCX917549 LMT917543:LMT917549 LWP917543:LWP917549 MGL917543:MGL917549 MQH917543:MQH917549 NAD917543:NAD917549 NJZ917543:NJZ917549 NTV917543:NTV917549 ODR917543:ODR917549 ONN917543:ONN917549 OXJ917543:OXJ917549 PHF917543:PHF917549 PRB917543:PRB917549 QAX917543:QAX917549 QKT917543:QKT917549 QUP917543:QUP917549 REL917543:REL917549 ROH917543:ROH917549 RYD917543:RYD917549 SHZ917543:SHZ917549 SRV917543:SRV917549 TBR917543:TBR917549 TLN917543:TLN917549 TVJ917543:TVJ917549 UFF917543:UFF917549 UPB917543:UPB917549 UYX917543:UYX917549 VIT917543:VIT917549 VSP917543:VSP917549 WCL917543:WCL917549 WMH917543:WMH917549 WWD917543:WWD917549 V983079:V983085 JR983079:JR983085 TN983079:TN983085 ADJ983079:ADJ983085 ANF983079:ANF983085 AXB983079:AXB983085 BGX983079:BGX983085 BQT983079:BQT983085 CAP983079:CAP983085 CKL983079:CKL983085 CUH983079:CUH983085 DED983079:DED983085 DNZ983079:DNZ983085 DXV983079:DXV983085 EHR983079:EHR983085 ERN983079:ERN983085 FBJ983079:FBJ983085 FLF983079:FLF983085 FVB983079:FVB983085 GEX983079:GEX983085 GOT983079:GOT983085 GYP983079:GYP983085 HIL983079:HIL983085 HSH983079:HSH983085 ICD983079:ICD983085 ILZ983079:ILZ983085 IVV983079:IVV983085 JFR983079:JFR983085 JPN983079:JPN983085 JZJ983079:JZJ983085 KJF983079:KJF983085 KTB983079:KTB983085 LCX983079:LCX983085 LMT983079:LMT983085 LWP983079:LWP983085 MGL983079:MGL983085 MQH983079:MQH983085 NAD983079:NAD983085 NJZ983079:NJZ983085 NTV983079:NTV983085 ODR983079:ODR983085 ONN983079:ONN983085 OXJ983079:OXJ983085 PHF983079:PHF983085 PRB983079:PRB983085 QAX983079:QAX983085 QKT983079:QKT983085 QUP983079:QUP983085 REL983079:REL983085 ROH983079:ROH983085 RYD983079:RYD983085 SHZ983079:SHZ983085 SRV983079:SRV983085 TBR983079:TBR983085 TLN983079:TLN983085 TVJ983079:TVJ983085 UFF983079:UFF983085 UPB983079:UPB983085 UYX983079:UYX983085 VIT983079:VIT983085 VSP983079:VSP983085 WCL983079:WCL983085 WMH983079:WMH983085 WWD983079:WWD983085" xr:uid="{B7569DC4-6512-4895-94EC-F9087D26EB54}">
      <formula1>"□,■"</formula1>
    </dataValidation>
    <dataValidation type="list" allowBlank="1" showInputMessage="1" showErrorMessage="1" sqref="O39:P45 JK39:JL45 TG39:TH45 ADC39:ADD45 AMY39:AMZ45 AWU39:AWV45 BGQ39:BGR45 BQM39:BQN45 CAI39:CAJ45 CKE39:CKF45 CUA39:CUB45 DDW39:DDX45 DNS39:DNT45 DXO39:DXP45 EHK39:EHL45 ERG39:ERH45 FBC39:FBD45 FKY39:FKZ45 FUU39:FUV45 GEQ39:GER45 GOM39:GON45 GYI39:GYJ45 HIE39:HIF45 HSA39:HSB45 IBW39:IBX45 ILS39:ILT45 IVO39:IVP45 JFK39:JFL45 JPG39:JPH45 JZC39:JZD45 KIY39:KIZ45 KSU39:KSV45 LCQ39:LCR45 LMM39:LMN45 LWI39:LWJ45 MGE39:MGF45 MQA39:MQB45 MZW39:MZX45 NJS39:NJT45 NTO39:NTP45 ODK39:ODL45 ONG39:ONH45 OXC39:OXD45 PGY39:PGZ45 PQU39:PQV45 QAQ39:QAR45 QKM39:QKN45 QUI39:QUJ45 REE39:REF45 ROA39:ROB45 RXW39:RXX45 SHS39:SHT45 SRO39:SRP45 TBK39:TBL45 TLG39:TLH45 TVC39:TVD45 UEY39:UEZ45 UOU39:UOV45 UYQ39:UYR45 VIM39:VIN45 VSI39:VSJ45 WCE39:WCF45 WMA39:WMB45 WVW39:WVX45 O65575:P65581 JK65575:JL65581 TG65575:TH65581 ADC65575:ADD65581 AMY65575:AMZ65581 AWU65575:AWV65581 BGQ65575:BGR65581 BQM65575:BQN65581 CAI65575:CAJ65581 CKE65575:CKF65581 CUA65575:CUB65581 DDW65575:DDX65581 DNS65575:DNT65581 DXO65575:DXP65581 EHK65575:EHL65581 ERG65575:ERH65581 FBC65575:FBD65581 FKY65575:FKZ65581 FUU65575:FUV65581 GEQ65575:GER65581 GOM65575:GON65581 GYI65575:GYJ65581 HIE65575:HIF65581 HSA65575:HSB65581 IBW65575:IBX65581 ILS65575:ILT65581 IVO65575:IVP65581 JFK65575:JFL65581 JPG65575:JPH65581 JZC65575:JZD65581 KIY65575:KIZ65581 KSU65575:KSV65581 LCQ65575:LCR65581 LMM65575:LMN65581 LWI65575:LWJ65581 MGE65575:MGF65581 MQA65575:MQB65581 MZW65575:MZX65581 NJS65575:NJT65581 NTO65575:NTP65581 ODK65575:ODL65581 ONG65575:ONH65581 OXC65575:OXD65581 PGY65575:PGZ65581 PQU65575:PQV65581 QAQ65575:QAR65581 QKM65575:QKN65581 QUI65575:QUJ65581 REE65575:REF65581 ROA65575:ROB65581 RXW65575:RXX65581 SHS65575:SHT65581 SRO65575:SRP65581 TBK65575:TBL65581 TLG65575:TLH65581 TVC65575:TVD65581 UEY65575:UEZ65581 UOU65575:UOV65581 UYQ65575:UYR65581 VIM65575:VIN65581 VSI65575:VSJ65581 WCE65575:WCF65581 WMA65575:WMB65581 WVW65575:WVX65581 O131111:P131117 JK131111:JL131117 TG131111:TH131117 ADC131111:ADD131117 AMY131111:AMZ131117 AWU131111:AWV131117 BGQ131111:BGR131117 BQM131111:BQN131117 CAI131111:CAJ131117 CKE131111:CKF131117 CUA131111:CUB131117 DDW131111:DDX131117 DNS131111:DNT131117 DXO131111:DXP131117 EHK131111:EHL131117 ERG131111:ERH131117 FBC131111:FBD131117 FKY131111:FKZ131117 FUU131111:FUV131117 GEQ131111:GER131117 GOM131111:GON131117 GYI131111:GYJ131117 HIE131111:HIF131117 HSA131111:HSB131117 IBW131111:IBX131117 ILS131111:ILT131117 IVO131111:IVP131117 JFK131111:JFL131117 JPG131111:JPH131117 JZC131111:JZD131117 KIY131111:KIZ131117 KSU131111:KSV131117 LCQ131111:LCR131117 LMM131111:LMN131117 LWI131111:LWJ131117 MGE131111:MGF131117 MQA131111:MQB131117 MZW131111:MZX131117 NJS131111:NJT131117 NTO131111:NTP131117 ODK131111:ODL131117 ONG131111:ONH131117 OXC131111:OXD131117 PGY131111:PGZ131117 PQU131111:PQV131117 QAQ131111:QAR131117 QKM131111:QKN131117 QUI131111:QUJ131117 REE131111:REF131117 ROA131111:ROB131117 RXW131111:RXX131117 SHS131111:SHT131117 SRO131111:SRP131117 TBK131111:TBL131117 TLG131111:TLH131117 TVC131111:TVD131117 UEY131111:UEZ131117 UOU131111:UOV131117 UYQ131111:UYR131117 VIM131111:VIN131117 VSI131111:VSJ131117 WCE131111:WCF131117 WMA131111:WMB131117 WVW131111:WVX131117 O196647:P196653 JK196647:JL196653 TG196647:TH196653 ADC196647:ADD196653 AMY196647:AMZ196653 AWU196647:AWV196653 BGQ196647:BGR196653 BQM196647:BQN196653 CAI196647:CAJ196653 CKE196647:CKF196653 CUA196647:CUB196653 DDW196647:DDX196653 DNS196647:DNT196653 DXO196647:DXP196653 EHK196647:EHL196653 ERG196647:ERH196653 FBC196647:FBD196653 FKY196647:FKZ196653 FUU196647:FUV196653 GEQ196647:GER196653 GOM196647:GON196653 GYI196647:GYJ196653 HIE196647:HIF196653 HSA196647:HSB196653 IBW196647:IBX196653 ILS196647:ILT196653 IVO196647:IVP196653 JFK196647:JFL196653 JPG196647:JPH196653 JZC196647:JZD196653 KIY196647:KIZ196653 KSU196647:KSV196653 LCQ196647:LCR196653 LMM196647:LMN196653 LWI196647:LWJ196653 MGE196647:MGF196653 MQA196647:MQB196653 MZW196647:MZX196653 NJS196647:NJT196653 NTO196647:NTP196653 ODK196647:ODL196653 ONG196647:ONH196653 OXC196647:OXD196653 PGY196647:PGZ196653 PQU196647:PQV196653 QAQ196647:QAR196653 QKM196647:QKN196653 QUI196647:QUJ196653 REE196647:REF196653 ROA196647:ROB196653 RXW196647:RXX196653 SHS196647:SHT196653 SRO196647:SRP196653 TBK196647:TBL196653 TLG196647:TLH196653 TVC196647:TVD196653 UEY196647:UEZ196653 UOU196647:UOV196653 UYQ196647:UYR196653 VIM196647:VIN196653 VSI196647:VSJ196653 WCE196647:WCF196653 WMA196647:WMB196653 WVW196647:WVX196653 O262183:P262189 JK262183:JL262189 TG262183:TH262189 ADC262183:ADD262189 AMY262183:AMZ262189 AWU262183:AWV262189 BGQ262183:BGR262189 BQM262183:BQN262189 CAI262183:CAJ262189 CKE262183:CKF262189 CUA262183:CUB262189 DDW262183:DDX262189 DNS262183:DNT262189 DXO262183:DXP262189 EHK262183:EHL262189 ERG262183:ERH262189 FBC262183:FBD262189 FKY262183:FKZ262189 FUU262183:FUV262189 GEQ262183:GER262189 GOM262183:GON262189 GYI262183:GYJ262189 HIE262183:HIF262189 HSA262183:HSB262189 IBW262183:IBX262189 ILS262183:ILT262189 IVO262183:IVP262189 JFK262183:JFL262189 JPG262183:JPH262189 JZC262183:JZD262189 KIY262183:KIZ262189 KSU262183:KSV262189 LCQ262183:LCR262189 LMM262183:LMN262189 LWI262183:LWJ262189 MGE262183:MGF262189 MQA262183:MQB262189 MZW262183:MZX262189 NJS262183:NJT262189 NTO262183:NTP262189 ODK262183:ODL262189 ONG262183:ONH262189 OXC262183:OXD262189 PGY262183:PGZ262189 PQU262183:PQV262189 QAQ262183:QAR262189 QKM262183:QKN262189 QUI262183:QUJ262189 REE262183:REF262189 ROA262183:ROB262189 RXW262183:RXX262189 SHS262183:SHT262189 SRO262183:SRP262189 TBK262183:TBL262189 TLG262183:TLH262189 TVC262183:TVD262189 UEY262183:UEZ262189 UOU262183:UOV262189 UYQ262183:UYR262189 VIM262183:VIN262189 VSI262183:VSJ262189 WCE262183:WCF262189 WMA262183:WMB262189 WVW262183:WVX262189 O327719:P327725 JK327719:JL327725 TG327719:TH327725 ADC327719:ADD327725 AMY327719:AMZ327725 AWU327719:AWV327725 BGQ327719:BGR327725 BQM327719:BQN327725 CAI327719:CAJ327725 CKE327719:CKF327725 CUA327719:CUB327725 DDW327719:DDX327725 DNS327719:DNT327725 DXO327719:DXP327725 EHK327719:EHL327725 ERG327719:ERH327725 FBC327719:FBD327725 FKY327719:FKZ327725 FUU327719:FUV327725 GEQ327719:GER327725 GOM327719:GON327725 GYI327719:GYJ327725 HIE327719:HIF327725 HSA327719:HSB327725 IBW327719:IBX327725 ILS327719:ILT327725 IVO327719:IVP327725 JFK327719:JFL327725 JPG327719:JPH327725 JZC327719:JZD327725 KIY327719:KIZ327725 KSU327719:KSV327725 LCQ327719:LCR327725 LMM327719:LMN327725 LWI327719:LWJ327725 MGE327719:MGF327725 MQA327719:MQB327725 MZW327719:MZX327725 NJS327719:NJT327725 NTO327719:NTP327725 ODK327719:ODL327725 ONG327719:ONH327725 OXC327719:OXD327725 PGY327719:PGZ327725 PQU327719:PQV327725 QAQ327719:QAR327725 QKM327719:QKN327725 QUI327719:QUJ327725 REE327719:REF327725 ROA327719:ROB327725 RXW327719:RXX327725 SHS327719:SHT327725 SRO327719:SRP327725 TBK327719:TBL327725 TLG327719:TLH327725 TVC327719:TVD327725 UEY327719:UEZ327725 UOU327719:UOV327725 UYQ327719:UYR327725 VIM327719:VIN327725 VSI327719:VSJ327725 WCE327719:WCF327725 WMA327719:WMB327725 WVW327719:WVX327725 O393255:P393261 JK393255:JL393261 TG393255:TH393261 ADC393255:ADD393261 AMY393255:AMZ393261 AWU393255:AWV393261 BGQ393255:BGR393261 BQM393255:BQN393261 CAI393255:CAJ393261 CKE393255:CKF393261 CUA393255:CUB393261 DDW393255:DDX393261 DNS393255:DNT393261 DXO393255:DXP393261 EHK393255:EHL393261 ERG393255:ERH393261 FBC393255:FBD393261 FKY393255:FKZ393261 FUU393255:FUV393261 GEQ393255:GER393261 GOM393255:GON393261 GYI393255:GYJ393261 HIE393255:HIF393261 HSA393255:HSB393261 IBW393255:IBX393261 ILS393255:ILT393261 IVO393255:IVP393261 JFK393255:JFL393261 JPG393255:JPH393261 JZC393255:JZD393261 KIY393255:KIZ393261 KSU393255:KSV393261 LCQ393255:LCR393261 LMM393255:LMN393261 LWI393255:LWJ393261 MGE393255:MGF393261 MQA393255:MQB393261 MZW393255:MZX393261 NJS393255:NJT393261 NTO393255:NTP393261 ODK393255:ODL393261 ONG393255:ONH393261 OXC393255:OXD393261 PGY393255:PGZ393261 PQU393255:PQV393261 QAQ393255:QAR393261 QKM393255:QKN393261 QUI393255:QUJ393261 REE393255:REF393261 ROA393255:ROB393261 RXW393255:RXX393261 SHS393255:SHT393261 SRO393255:SRP393261 TBK393255:TBL393261 TLG393255:TLH393261 TVC393255:TVD393261 UEY393255:UEZ393261 UOU393255:UOV393261 UYQ393255:UYR393261 VIM393255:VIN393261 VSI393255:VSJ393261 WCE393255:WCF393261 WMA393255:WMB393261 WVW393255:WVX393261 O458791:P458797 JK458791:JL458797 TG458791:TH458797 ADC458791:ADD458797 AMY458791:AMZ458797 AWU458791:AWV458797 BGQ458791:BGR458797 BQM458791:BQN458797 CAI458791:CAJ458797 CKE458791:CKF458797 CUA458791:CUB458797 DDW458791:DDX458797 DNS458791:DNT458797 DXO458791:DXP458797 EHK458791:EHL458797 ERG458791:ERH458797 FBC458791:FBD458797 FKY458791:FKZ458797 FUU458791:FUV458797 GEQ458791:GER458797 GOM458791:GON458797 GYI458791:GYJ458797 HIE458791:HIF458797 HSA458791:HSB458797 IBW458791:IBX458797 ILS458791:ILT458797 IVO458791:IVP458797 JFK458791:JFL458797 JPG458791:JPH458797 JZC458791:JZD458797 KIY458791:KIZ458797 KSU458791:KSV458797 LCQ458791:LCR458797 LMM458791:LMN458797 LWI458791:LWJ458797 MGE458791:MGF458797 MQA458791:MQB458797 MZW458791:MZX458797 NJS458791:NJT458797 NTO458791:NTP458797 ODK458791:ODL458797 ONG458791:ONH458797 OXC458791:OXD458797 PGY458791:PGZ458797 PQU458791:PQV458797 QAQ458791:QAR458797 QKM458791:QKN458797 QUI458791:QUJ458797 REE458791:REF458797 ROA458791:ROB458797 RXW458791:RXX458797 SHS458791:SHT458797 SRO458791:SRP458797 TBK458791:TBL458797 TLG458791:TLH458797 TVC458791:TVD458797 UEY458791:UEZ458797 UOU458791:UOV458797 UYQ458791:UYR458797 VIM458791:VIN458797 VSI458791:VSJ458797 WCE458791:WCF458797 WMA458791:WMB458797 WVW458791:WVX458797 O524327:P524333 JK524327:JL524333 TG524327:TH524333 ADC524327:ADD524333 AMY524327:AMZ524333 AWU524327:AWV524333 BGQ524327:BGR524333 BQM524327:BQN524333 CAI524327:CAJ524333 CKE524327:CKF524333 CUA524327:CUB524333 DDW524327:DDX524333 DNS524327:DNT524333 DXO524327:DXP524333 EHK524327:EHL524333 ERG524327:ERH524333 FBC524327:FBD524333 FKY524327:FKZ524333 FUU524327:FUV524333 GEQ524327:GER524333 GOM524327:GON524333 GYI524327:GYJ524333 HIE524327:HIF524333 HSA524327:HSB524333 IBW524327:IBX524333 ILS524327:ILT524333 IVO524327:IVP524333 JFK524327:JFL524333 JPG524327:JPH524333 JZC524327:JZD524333 KIY524327:KIZ524333 KSU524327:KSV524333 LCQ524327:LCR524333 LMM524327:LMN524333 LWI524327:LWJ524333 MGE524327:MGF524333 MQA524327:MQB524333 MZW524327:MZX524333 NJS524327:NJT524333 NTO524327:NTP524333 ODK524327:ODL524333 ONG524327:ONH524333 OXC524327:OXD524333 PGY524327:PGZ524333 PQU524327:PQV524333 QAQ524327:QAR524333 QKM524327:QKN524333 QUI524327:QUJ524333 REE524327:REF524333 ROA524327:ROB524333 RXW524327:RXX524333 SHS524327:SHT524333 SRO524327:SRP524333 TBK524327:TBL524333 TLG524327:TLH524333 TVC524327:TVD524333 UEY524327:UEZ524333 UOU524327:UOV524333 UYQ524327:UYR524333 VIM524327:VIN524333 VSI524327:VSJ524333 WCE524327:WCF524333 WMA524327:WMB524333 WVW524327:WVX524333 O589863:P589869 JK589863:JL589869 TG589863:TH589869 ADC589863:ADD589869 AMY589863:AMZ589869 AWU589863:AWV589869 BGQ589863:BGR589869 BQM589863:BQN589869 CAI589863:CAJ589869 CKE589863:CKF589869 CUA589863:CUB589869 DDW589863:DDX589869 DNS589863:DNT589869 DXO589863:DXP589869 EHK589863:EHL589869 ERG589863:ERH589869 FBC589863:FBD589869 FKY589863:FKZ589869 FUU589863:FUV589869 GEQ589863:GER589869 GOM589863:GON589869 GYI589863:GYJ589869 HIE589863:HIF589869 HSA589863:HSB589869 IBW589863:IBX589869 ILS589863:ILT589869 IVO589863:IVP589869 JFK589863:JFL589869 JPG589863:JPH589869 JZC589863:JZD589869 KIY589863:KIZ589869 KSU589863:KSV589869 LCQ589863:LCR589869 LMM589863:LMN589869 LWI589863:LWJ589869 MGE589863:MGF589869 MQA589863:MQB589869 MZW589863:MZX589869 NJS589863:NJT589869 NTO589863:NTP589869 ODK589863:ODL589869 ONG589863:ONH589869 OXC589863:OXD589869 PGY589863:PGZ589869 PQU589863:PQV589869 QAQ589863:QAR589869 QKM589863:QKN589869 QUI589863:QUJ589869 REE589863:REF589869 ROA589863:ROB589869 RXW589863:RXX589869 SHS589863:SHT589869 SRO589863:SRP589869 TBK589863:TBL589869 TLG589863:TLH589869 TVC589863:TVD589869 UEY589863:UEZ589869 UOU589863:UOV589869 UYQ589863:UYR589869 VIM589863:VIN589869 VSI589863:VSJ589869 WCE589863:WCF589869 WMA589863:WMB589869 WVW589863:WVX589869 O655399:P655405 JK655399:JL655405 TG655399:TH655405 ADC655399:ADD655405 AMY655399:AMZ655405 AWU655399:AWV655405 BGQ655399:BGR655405 BQM655399:BQN655405 CAI655399:CAJ655405 CKE655399:CKF655405 CUA655399:CUB655405 DDW655399:DDX655405 DNS655399:DNT655405 DXO655399:DXP655405 EHK655399:EHL655405 ERG655399:ERH655405 FBC655399:FBD655405 FKY655399:FKZ655405 FUU655399:FUV655405 GEQ655399:GER655405 GOM655399:GON655405 GYI655399:GYJ655405 HIE655399:HIF655405 HSA655399:HSB655405 IBW655399:IBX655405 ILS655399:ILT655405 IVO655399:IVP655405 JFK655399:JFL655405 JPG655399:JPH655405 JZC655399:JZD655405 KIY655399:KIZ655405 KSU655399:KSV655405 LCQ655399:LCR655405 LMM655399:LMN655405 LWI655399:LWJ655405 MGE655399:MGF655405 MQA655399:MQB655405 MZW655399:MZX655405 NJS655399:NJT655405 NTO655399:NTP655405 ODK655399:ODL655405 ONG655399:ONH655405 OXC655399:OXD655405 PGY655399:PGZ655405 PQU655399:PQV655405 QAQ655399:QAR655405 QKM655399:QKN655405 QUI655399:QUJ655405 REE655399:REF655405 ROA655399:ROB655405 RXW655399:RXX655405 SHS655399:SHT655405 SRO655399:SRP655405 TBK655399:TBL655405 TLG655399:TLH655405 TVC655399:TVD655405 UEY655399:UEZ655405 UOU655399:UOV655405 UYQ655399:UYR655405 VIM655399:VIN655405 VSI655399:VSJ655405 WCE655399:WCF655405 WMA655399:WMB655405 WVW655399:WVX655405 O720935:P720941 JK720935:JL720941 TG720935:TH720941 ADC720935:ADD720941 AMY720935:AMZ720941 AWU720935:AWV720941 BGQ720935:BGR720941 BQM720935:BQN720941 CAI720935:CAJ720941 CKE720935:CKF720941 CUA720935:CUB720941 DDW720935:DDX720941 DNS720935:DNT720941 DXO720935:DXP720941 EHK720935:EHL720941 ERG720935:ERH720941 FBC720935:FBD720941 FKY720935:FKZ720941 FUU720935:FUV720941 GEQ720935:GER720941 GOM720935:GON720941 GYI720935:GYJ720941 HIE720935:HIF720941 HSA720935:HSB720941 IBW720935:IBX720941 ILS720935:ILT720941 IVO720935:IVP720941 JFK720935:JFL720941 JPG720935:JPH720941 JZC720935:JZD720941 KIY720935:KIZ720941 KSU720935:KSV720941 LCQ720935:LCR720941 LMM720935:LMN720941 LWI720935:LWJ720941 MGE720935:MGF720941 MQA720935:MQB720941 MZW720935:MZX720941 NJS720935:NJT720941 NTO720935:NTP720941 ODK720935:ODL720941 ONG720935:ONH720941 OXC720935:OXD720941 PGY720935:PGZ720941 PQU720935:PQV720941 QAQ720935:QAR720941 QKM720935:QKN720941 QUI720935:QUJ720941 REE720935:REF720941 ROA720935:ROB720941 RXW720935:RXX720941 SHS720935:SHT720941 SRO720935:SRP720941 TBK720935:TBL720941 TLG720935:TLH720941 TVC720935:TVD720941 UEY720935:UEZ720941 UOU720935:UOV720941 UYQ720935:UYR720941 VIM720935:VIN720941 VSI720935:VSJ720941 WCE720935:WCF720941 WMA720935:WMB720941 WVW720935:WVX720941 O786471:P786477 JK786471:JL786477 TG786471:TH786477 ADC786471:ADD786477 AMY786471:AMZ786477 AWU786471:AWV786477 BGQ786471:BGR786477 BQM786471:BQN786477 CAI786471:CAJ786477 CKE786471:CKF786477 CUA786471:CUB786477 DDW786471:DDX786477 DNS786471:DNT786477 DXO786471:DXP786477 EHK786471:EHL786477 ERG786471:ERH786477 FBC786471:FBD786477 FKY786471:FKZ786477 FUU786471:FUV786477 GEQ786471:GER786477 GOM786471:GON786477 GYI786471:GYJ786477 HIE786471:HIF786477 HSA786471:HSB786477 IBW786471:IBX786477 ILS786471:ILT786477 IVO786471:IVP786477 JFK786471:JFL786477 JPG786471:JPH786477 JZC786471:JZD786477 KIY786471:KIZ786477 KSU786471:KSV786477 LCQ786471:LCR786477 LMM786471:LMN786477 LWI786471:LWJ786477 MGE786471:MGF786477 MQA786471:MQB786477 MZW786471:MZX786477 NJS786471:NJT786477 NTO786471:NTP786477 ODK786471:ODL786477 ONG786471:ONH786477 OXC786471:OXD786477 PGY786471:PGZ786477 PQU786471:PQV786477 QAQ786471:QAR786477 QKM786471:QKN786477 QUI786471:QUJ786477 REE786471:REF786477 ROA786471:ROB786477 RXW786471:RXX786477 SHS786471:SHT786477 SRO786471:SRP786477 TBK786471:TBL786477 TLG786471:TLH786477 TVC786471:TVD786477 UEY786471:UEZ786477 UOU786471:UOV786477 UYQ786471:UYR786477 VIM786471:VIN786477 VSI786471:VSJ786477 WCE786471:WCF786477 WMA786471:WMB786477 WVW786471:WVX786477 O852007:P852013 JK852007:JL852013 TG852007:TH852013 ADC852007:ADD852013 AMY852007:AMZ852013 AWU852007:AWV852013 BGQ852007:BGR852013 BQM852007:BQN852013 CAI852007:CAJ852013 CKE852007:CKF852013 CUA852007:CUB852013 DDW852007:DDX852013 DNS852007:DNT852013 DXO852007:DXP852013 EHK852007:EHL852013 ERG852007:ERH852013 FBC852007:FBD852013 FKY852007:FKZ852013 FUU852007:FUV852013 GEQ852007:GER852013 GOM852007:GON852013 GYI852007:GYJ852013 HIE852007:HIF852013 HSA852007:HSB852013 IBW852007:IBX852013 ILS852007:ILT852013 IVO852007:IVP852013 JFK852007:JFL852013 JPG852007:JPH852013 JZC852007:JZD852013 KIY852007:KIZ852013 KSU852007:KSV852013 LCQ852007:LCR852013 LMM852007:LMN852013 LWI852007:LWJ852013 MGE852007:MGF852013 MQA852007:MQB852013 MZW852007:MZX852013 NJS852007:NJT852013 NTO852007:NTP852013 ODK852007:ODL852013 ONG852007:ONH852013 OXC852007:OXD852013 PGY852007:PGZ852013 PQU852007:PQV852013 QAQ852007:QAR852013 QKM852007:QKN852013 QUI852007:QUJ852013 REE852007:REF852013 ROA852007:ROB852013 RXW852007:RXX852013 SHS852007:SHT852013 SRO852007:SRP852013 TBK852007:TBL852013 TLG852007:TLH852013 TVC852007:TVD852013 UEY852007:UEZ852013 UOU852007:UOV852013 UYQ852007:UYR852013 VIM852007:VIN852013 VSI852007:VSJ852013 WCE852007:WCF852013 WMA852007:WMB852013 WVW852007:WVX852013 O917543:P917549 JK917543:JL917549 TG917543:TH917549 ADC917543:ADD917549 AMY917543:AMZ917549 AWU917543:AWV917549 BGQ917543:BGR917549 BQM917543:BQN917549 CAI917543:CAJ917549 CKE917543:CKF917549 CUA917543:CUB917549 DDW917543:DDX917549 DNS917543:DNT917549 DXO917543:DXP917549 EHK917543:EHL917549 ERG917543:ERH917549 FBC917543:FBD917549 FKY917543:FKZ917549 FUU917543:FUV917549 GEQ917543:GER917549 GOM917543:GON917549 GYI917543:GYJ917549 HIE917543:HIF917549 HSA917543:HSB917549 IBW917543:IBX917549 ILS917543:ILT917549 IVO917543:IVP917549 JFK917543:JFL917549 JPG917543:JPH917549 JZC917543:JZD917549 KIY917543:KIZ917549 KSU917543:KSV917549 LCQ917543:LCR917549 LMM917543:LMN917549 LWI917543:LWJ917549 MGE917543:MGF917549 MQA917543:MQB917549 MZW917543:MZX917549 NJS917543:NJT917549 NTO917543:NTP917549 ODK917543:ODL917549 ONG917543:ONH917549 OXC917543:OXD917549 PGY917543:PGZ917549 PQU917543:PQV917549 QAQ917543:QAR917549 QKM917543:QKN917549 QUI917543:QUJ917549 REE917543:REF917549 ROA917543:ROB917549 RXW917543:RXX917549 SHS917543:SHT917549 SRO917543:SRP917549 TBK917543:TBL917549 TLG917543:TLH917549 TVC917543:TVD917549 UEY917543:UEZ917549 UOU917543:UOV917549 UYQ917543:UYR917549 VIM917543:VIN917549 VSI917543:VSJ917549 WCE917543:WCF917549 WMA917543:WMB917549 WVW917543:WVX917549 O983079:P983085 JK983079:JL983085 TG983079:TH983085 ADC983079:ADD983085 AMY983079:AMZ983085 AWU983079:AWV983085 BGQ983079:BGR983085 BQM983079:BQN983085 CAI983079:CAJ983085 CKE983079:CKF983085 CUA983079:CUB983085 DDW983079:DDX983085 DNS983079:DNT983085 DXO983079:DXP983085 EHK983079:EHL983085 ERG983079:ERH983085 FBC983079:FBD983085 FKY983079:FKZ983085 FUU983079:FUV983085 GEQ983079:GER983085 GOM983079:GON983085 GYI983079:GYJ983085 HIE983079:HIF983085 HSA983079:HSB983085 IBW983079:IBX983085 ILS983079:ILT983085 IVO983079:IVP983085 JFK983079:JFL983085 JPG983079:JPH983085 JZC983079:JZD983085 KIY983079:KIZ983085 KSU983079:KSV983085 LCQ983079:LCR983085 LMM983079:LMN983085 LWI983079:LWJ983085 MGE983079:MGF983085 MQA983079:MQB983085 MZW983079:MZX983085 NJS983079:NJT983085 NTO983079:NTP983085 ODK983079:ODL983085 ONG983079:ONH983085 OXC983079:OXD983085 PGY983079:PGZ983085 PQU983079:PQV983085 QAQ983079:QAR983085 QKM983079:QKN983085 QUI983079:QUJ983085 REE983079:REF983085 ROA983079:ROB983085 RXW983079:RXX983085 SHS983079:SHT983085 SRO983079:SRP983085 TBK983079:TBL983085 TLG983079:TLH983085 TVC983079:TVD983085 UEY983079:UEZ983085 UOU983079:UOV983085 UYQ983079:UYR983085 VIM983079:VIN983085 VSI983079:VSJ983085 WCE983079:WCF983085 WMA983079:WMB983085 WVW983079:WVX983085" xr:uid="{8D26B212-7870-440A-8448-01F49D5BC74B}">
      <formula1>"○"</formula1>
    </dataValidation>
  </dataValidations>
  <printOptions horizontalCentered="1"/>
  <pageMargins left="0.70866141732283472" right="0.39370078740157483" top="0.51181102362204722" bottom="0.35433070866141736" header="0.31496062992125984" footer="0.31496062992125984"/>
  <pageSetup paperSize="9" scale="7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42626-B0C1-4D82-9D02-FD7480E8F893}">
  <sheetPr>
    <tabColor theme="9" tint="0.39997558519241921"/>
    <pageSetUpPr fitToPage="1"/>
  </sheetPr>
  <dimension ref="A1:BF57"/>
  <sheetViews>
    <sheetView showGridLines="0" view="pageBreakPreview" zoomScaleNormal="55" zoomScaleSheetLayoutView="100" workbookViewId="0">
      <selection activeCell="E22" sqref="E22:F22"/>
    </sheetView>
  </sheetViews>
  <sheetFormatPr defaultColWidth="4.5" defaultRowHeight="20.25" customHeight="1" x14ac:dyDescent="0.15"/>
  <cols>
    <col min="1" max="1" width="1.375" style="187" customWidth="1"/>
    <col min="2" max="56" width="5.625" style="187" customWidth="1"/>
    <col min="57" max="16384" width="4.5" style="187"/>
  </cols>
  <sheetData>
    <row r="1" spans="1:57" s="157" customFormat="1" ht="20.25" customHeight="1" x14ac:dyDescent="0.15">
      <c r="A1" s="152"/>
      <c r="B1" s="152"/>
      <c r="C1" s="153" t="s">
        <v>400</v>
      </c>
      <c r="D1" s="153"/>
      <c r="E1" s="152"/>
      <c r="F1" s="152"/>
      <c r="G1" s="154" t="s">
        <v>401</v>
      </c>
      <c r="H1" s="152"/>
      <c r="I1" s="152"/>
      <c r="J1" s="153"/>
      <c r="K1" s="153"/>
      <c r="L1" s="153"/>
      <c r="M1" s="153"/>
      <c r="N1" s="152"/>
      <c r="O1" s="152"/>
      <c r="P1" s="152"/>
      <c r="Q1" s="152"/>
      <c r="R1" s="152"/>
      <c r="S1" s="152"/>
      <c r="T1" s="152"/>
      <c r="U1" s="152"/>
      <c r="V1" s="152"/>
      <c r="W1" s="152"/>
      <c r="X1" s="152"/>
      <c r="Y1" s="152"/>
      <c r="Z1" s="152"/>
      <c r="AA1" s="152"/>
      <c r="AB1" s="152"/>
      <c r="AC1" s="152"/>
      <c r="AD1" s="152"/>
      <c r="AE1" s="152"/>
      <c r="AF1" s="152"/>
      <c r="AG1" s="152"/>
      <c r="AH1" s="152"/>
      <c r="AI1" s="152"/>
      <c r="AJ1" s="152"/>
      <c r="AK1" s="155" t="s">
        <v>402</v>
      </c>
      <c r="AL1" s="155" t="s">
        <v>403</v>
      </c>
      <c r="AM1" s="760" t="s">
        <v>404</v>
      </c>
      <c r="AN1" s="760"/>
      <c r="AO1" s="760"/>
      <c r="AP1" s="760"/>
      <c r="AQ1" s="760"/>
      <c r="AR1" s="760"/>
      <c r="AS1" s="760"/>
      <c r="AT1" s="760"/>
      <c r="AU1" s="760"/>
      <c r="AV1" s="760"/>
      <c r="AW1" s="760"/>
      <c r="AX1" s="760"/>
      <c r="AY1" s="760"/>
      <c r="AZ1" s="760"/>
      <c r="BA1" s="760"/>
      <c r="BB1" s="156" t="s">
        <v>405</v>
      </c>
      <c r="BC1" s="152"/>
      <c r="BD1" s="152"/>
    </row>
    <row r="2" spans="1:57" s="161" customFormat="1" ht="20.25" customHeight="1" x14ac:dyDescent="0.15">
      <c r="A2" s="158"/>
      <c r="B2" s="158"/>
      <c r="C2" s="158"/>
      <c r="D2" s="154"/>
      <c r="E2" s="158"/>
      <c r="F2" s="158"/>
      <c r="G2" s="158"/>
      <c r="H2" s="154"/>
      <c r="I2" s="155"/>
      <c r="J2" s="155"/>
      <c r="K2" s="155"/>
      <c r="L2" s="155"/>
      <c r="M2" s="155"/>
      <c r="N2" s="158"/>
      <c r="O2" s="158"/>
      <c r="P2" s="158"/>
      <c r="Q2" s="158"/>
      <c r="R2" s="158"/>
      <c r="S2" s="158"/>
      <c r="T2" s="155" t="s">
        <v>406</v>
      </c>
      <c r="U2" s="761">
        <v>6</v>
      </c>
      <c r="V2" s="761"/>
      <c r="W2" s="155" t="s">
        <v>403</v>
      </c>
      <c r="X2" s="762">
        <f>IF(U2=0,"",YEAR(DATE(2018+U2,1,1)))</f>
        <v>2024</v>
      </c>
      <c r="Y2" s="762"/>
      <c r="Z2" s="158" t="s">
        <v>407</v>
      </c>
      <c r="AA2" s="158" t="s">
        <v>408</v>
      </c>
      <c r="AB2" s="761">
        <v>4</v>
      </c>
      <c r="AC2" s="761"/>
      <c r="AD2" s="158" t="s">
        <v>409</v>
      </c>
      <c r="AE2" s="158"/>
      <c r="AF2" s="158"/>
      <c r="AG2" s="158"/>
      <c r="AH2" s="158"/>
      <c r="AI2" s="158"/>
      <c r="AJ2" s="156"/>
      <c r="AK2" s="155" t="s">
        <v>410</v>
      </c>
      <c r="AL2" s="155" t="s">
        <v>403</v>
      </c>
      <c r="AM2" s="761" t="s">
        <v>411</v>
      </c>
      <c r="AN2" s="761"/>
      <c r="AO2" s="761"/>
      <c r="AP2" s="761"/>
      <c r="AQ2" s="761"/>
      <c r="AR2" s="761"/>
      <c r="AS2" s="761"/>
      <c r="AT2" s="761"/>
      <c r="AU2" s="761"/>
      <c r="AV2" s="761"/>
      <c r="AW2" s="761"/>
      <c r="AX2" s="761"/>
      <c r="AY2" s="761"/>
      <c r="AZ2" s="761"/>
      <c r="BA2" s="761"/>
      <c r="BB2" s="156" t="s">
        <v>405</v>
      </c>
      <c r="BC2" s="155"/>
      <c r="BD2" s="155"/>
      <c r="BE2" s="160"/>
    </row>
    <row r="3" spans="1:57" s="161" customFormat="1" ht="20.25" customHeight="1" x14ac:dyDescent="0.15">
      <c r="A3" s="158"/>
      <c r="B3" s="158"/>
      <c r="C3" s="158"/>
      <c r="D3" s="154"/>
      <c r="E3" s="158"/>
      <c r="F3" s="158"/>
      <c r="G3" s="158"/>
      <c r="H3" s="154"/>
      <c r="I3" s="155"/>
      <c r="J3" s="155"/>
      <c r="K3" s="155"/>
      <c r="L3" s="155"/>
      <c r="M3" s="155"/>
      <c r="N3" s="158"/>
      <c r="O3" s="158"/>
      <c r="P3" s="158"/>
      <c r="Q3" s="158"/>
      <c r="R3" s="158"/>
      <c r="S3" s="158"/>
      <c r="T3" s="162"/>
      <c r="U3" s="163"/>
      <c r="V3" s="163"/>
      <c r="W3" s="164"/>
      <c r="X3" s="163"/>
      <c r="Y3" s="163"/>
      <c r="Z3" s="165"/>
      <c r="AA3" s="165"/>
      <c r="AB3" s="163"/>
      <c r="AC3" s="163"/>
      <c r="AD3" s="166"/>
      <c r="AE3" s="158"/>
      <c r="AF3" s="158"/>
      <c r="AG3" s="158"/>
      <c r="AH3" s="158"/>
      <c r="AI3" s="158"/>
      <c r="AJ3" s="156"/>
      <c r="AK3" s="155"/>
      <c r="AL3" s="155"/>
      <c r="AM3" s="159"/>
      <c r="AN3" s="159"/>
      <c r="AO3" s="159"/>
      <c r="AP3" s="159"/>
      <c r="AQ3" s="159"/>
      <c r="AR3" s="159"/>
      <c r="AS3" s="159"/>
      <c r="AT3" s="159"/>
      <c r="AU3" s="159"/>
      <c r="AV3" s="159"/>
      <c r="AW3" s="159"/>
      <c r="AX3" s="159"/>
      <c r="AY3" s="167" t="s">
        <v>412</v>
      </c>
      <c r="AZ3" s="763" t="s">
        <v>413</v>
      </c>
      <c r="BA3" s="763"/>
      <c r="BB3" s="763"/>
      <c r="BC3" s="763"/>
      <c r="BD3" s="155"/>
      <c r="BE3" s="160"/>
    </row>
    <row r="4" spans="1:57" s="161" customFormat="1" ht="20.25" customHeight="1" x14ac:dyDescent="0.15">
      <c r="A4" s="158"/>
      <c r="B4" s="168"/>
      <c r="C4" s="168"/>
      <c r="D4" s="168"/>
      <c r="E4" s="168"/>
      <c r="F4" s="168"/>
      <c r="G4" s="168"/>
      <c r="H4" s="168"/>
      <c r="I4" s="168"/>
      <c r="J4" s="169"/>
      <c r="K4" s="170"/>
      <c r="L4" s="170"/>
      <c r="M4" s="170"/>
      <c r="N4" s="170"/>
      <c r="O4" s="170"/>
      <c r="P4" s="171"/>
      <c r="Q4" s="170"/>
      <c r="R4" s="170"/>
      <c r="S4" s="158"/>
      <c r="T4" s="158"/>
      <c r="U4" s="158"/>
      <c r="V4" s="158"/>
      <c r="W4" s="158"/>
      <c r="X4" s="158"/>
      <c r="Y4" s="158"/>
      <c r="Z4" s="165"/>
      <c r="AA4" s="165"/>
      <c r="AB4" s="163"/>
      <c r="AC4" s="163"/>
      <c r="AD4" s="166"/>
      <c r="AE4" s="158"/>
      <c r="AF4" s="158"/>
      <c r="AG4" s="158"/>
      <c r="AH4" s="158"/>
      <c r="AI4" s="158"/>
      <c r="AJ4" s="156"/>
      <c r="AK4" s="155"/>
      <c r="AL4" s="155"/>
      <c r="AM4" s="159"/>
      <c r="AN4" s="159"/>
      <c r="AO4" s="159"/>
      <c r="AP4" s="159"/>
      <c r="AQ4" s="159"/>
      <c r="AR4" s="159"/>
      <c r="AS4" s="159"/>
      <c r="AT4" s="159"/>
      <c r="AU4" s="159"/>
      <c r="AV4" s="159"/>
      <c r="AW4" s="159"/>
      <c r="AX4" s="159"/>
      <c r="AY4" s="167" t="s">
        <v>414</v>
      </c>
      <c r="AZ4" s="763" t="s">
        <v>415</v>
      </c>
      <c r="BA4" s="763"/>
      <c r="BB4" s="763"/>
      <c r="BC4" s="763"/>
      <c r="BD4" s="155"/>
      <c r="BE4" s="160"/>
    </row>
    <row r="5" spans="1:57" s="161" customFormat="1" ht="20.25" customHeight="1" x14ac:dyDescent="0.15">
      <c r="A5" s="158"/>
      <c r="B5" s="172"/>
      <c r="C5" s="172"/>
      <c r="D5" s="172"/>
      <c r="E5" s="172"/>
      <c r="F5" s="172"/>
      <c r="G5" s="172"/>
      <c r="H5" s="172"/>
      <c r="I5" s="172"/>
      <c r="J5" s="170"/>
      <c r="K5" s="173"/>
      <c r="L5" s="174"/>
      <c r="M5" s="174"/>
      <c r="N5" s="174"/>
      <c r="O5" s="174"/>
      <c r="P5" s="172"/>
      <c r="Q5" s="168"/>
      <c r="R5" s="168"/>
      <c r="S5" s="152"/>
      <c r="T5" s="158"/>
      <c r="U5" s="158"/>
      <c r="V5" s="158"/>
      <c r="W5" s="158"/>
      <c r="X5" s="158"/>
      <c r="Y5" s="158"/>
      <c r="Z5" s="165"/>
      <c r="AA5" s="165"/>
      <c r="AB5" s="163"/>
      <c r="AC5" s="163"/>
      <c r="AD5" s="152"/>
      <c r="AE5" s="152"/>
      <c r="AF5" s="152"/>
      <c r="AG5" s="152"/>
      <c r="AH5" s="158"/>
      <c r="AI5" s="158"/>
      <c r="AJ5" s="152" t="s">
        <v>416</v>
      </c>
      <c r="AK5" s="152"/>
      <c r="AL5" s="152"/>
      <c r="AM5" s="152"/>
      <c r="AN5" s="152"/>
      <c r="AO5" s="152"/>
      <c r="AP5" s="152"/>
      <c r="AQ5" s="152"/>
      <c r="AR5" s="168"/>
      <c r="AS5" s="168"/>
      <c r="AT5" s="175"/>
      <c r="AU5" s="152"/>
      <c r="AV5" s="764">
        <v>40</v>
      </c>
      <c r="AW5" s="765"/>
      <c r="AX5" s="175" t="s">
        <v>417</v>
      </c>
      <c r="AY5" s="152"/>
      <c r="AZ5" s="766">
        <v>160</v>
      </c>
      <c r="BA5" s="767"/>
      <c r="BB5" s="175" t="s">
        <v>418</v>
      </c>
      <c r="BC5" s="152"/>
      <c r="BD5" s="158"/>
      <c r="BE5" s="160"/>
    </row>
    <row r="6" spans="1:57" s="161" customFormat="1" ht="20.25" customHeight="1" x14ac:dyDescent="0.15">
      <c r="A6" s="158"/>
      <c r="B6" s="172"/>
      <c r="C6" s="172"/>
      <c r="D6" s="172"/>
      <c r="E6" s="172"/>
      <c r="F6" s="172"/>
      <c r="G6" s="172"/>
      <c r="H6" s="172"/>
      <c r="I6" s="172"/>
      <c r="J6" s="170"/>
      <c r="K6" s="173"/>
      <c r="L6" s="174"/>
      <c r="M6" s="174"/>
      <c r="N6" s="174"/>
      <c r="O6" s="174"/>
      <c r="P6" s="172"/>
      <c r="Q6" s="168"/>
      <c r="R6" s="168"/>
      <c r="S6" s="152"/>
      <c r="T6" s="158"/>
      <c r="U6" s="158"/>
      <c r="V6" s="158"/>
      <c r="W6" s="158"/>
      <c r="X6" s="158"/>
      <c r="Y6" s="158"/>
      <c r="Z6" s="165"/>
      <c r="AA6" s="165"/>
      <c r="AB6" s="163"/>
      <c r="AC6" s="163"/>
      <c r="AD6" s="152"/>
      <c r="AE6" s="152"/>
      <c r="AF6" s="152"/>
      <c r="AG6" s="152"/>
      <c r="AH6" s="158"/>
      <c r="AI6" s="158"/>
      <c r="AJ6" s="152"/>
      <c r="AK6" s="152"/>
      <c r="AL6" s="152"/>
      <c r="AM6" s="152"/>
      <c r="AN6" s="152"/>
      <c r="AO6" s="152"/>
      <c r="AP6" s="152"/>
      <c r="AQ6" s="152" t="s">
        <v>419</v>
      </c>
      <c r="AR6" s="152"/>
      <c r="AS6" s="176"/>
      <c r="AT6" s="176"/>
      <c r="AU6" s="176"/>
      <c r="AV6" s="152"/>
      <c r="AW6" s="152"/>
      <c r="AX6" s="177"/>
      <c r="AY6" s="152"/>
      <c r="AZ6" s="764">
        <v>100</v>
      </c>
      <c r="BA6" s="765"/>
      <c r="BB6" s="175" t="s">
        <v>420</v>
      </c>
      <c r="BC6" s="152"/>
      <c r="BD6" s="158"/>
      <c r="BE6" s="160"/>
    </row>
    <row r="7" spans="1:57" s="161" customFormat="1" ht="20.25" customHeight="1" x14ac:dyDescent="0.15">
      <c r="A7" s="158"/>
      <c r="B7" s="172"/>
      <c r="C7" s="172"/>
      <c r="D7" s="172"/>
      <c r="E7" s="172"/>
      <c r="F7" s="172"/>
      <c r="G7" s="172"/>
      <c r="H7" s="172"/>
      <c r="I7" s="172"/>
      <c r="J7" s="172"/>
      <c r="K7" s="178"/>
      <c r="L7" s="178"/>
      <c r="M7" s="178"/>
      <c r="N7" s="172"/>
      <c r="O7" s="179"/>
      <c r="P7" s="180"/>
      <c r="Q7" s="180"/>
      <c r="R7" s="181"/>
      <c r="S7" s="176"/>
      <c r="T7" s="158"/>
      <c r="U7" s="158"/>
      <c r="V7" s="158"/>
      <c r="W7" s="158"/>
      <c r="X7" s="158"/>
      <c r="Y7" s="158"/>
      <c r="Z7" s="165"/>
      <c r="AA7" s="165"/>
      <c r="AB7" s="163"/>
      <c r="AC7" s="163"/>
      <c r="AD7" s="175"/>
      <c r="AE7" s="152"/>
      <c r="AF7" s="152"/>
      <c r="AG7" s="152"/>
      <c r="AH7" s="158"/>
      <c r="AI7" s="158"/>
      <c r="AJ7" s="158"/>
      <c r="AK7" s="158"/>
      <c r="AL7" s="152"/>
      <c r="AM7" s="152"/>
      <c r="AN7" s="182"/>
      <c r="AO7" s="177"/>
      <c r="AP7" s="177"/>
      <c r="AQ7" s="176"/>
      <c r="AR7" s="176"/>
      <c r="AS7" s="176"/>
      <c r="AT7" s="176"/>
      <c r="AU7" s="176"/>
      <c r="AV7" s="176"/>
      <c r="AW7" s="152" t="s">
        <v>421</v>
      </c>
      <c r="AX7" s="152"/>
      <c r="AY7" s="152"/>
      <c r="AZ7" s="768">
        <f>DAY(EOMONTH(DATE(X2,AB2,1),0))</f>
        <v>30</v>
      </c>
      <c r="BA7" s="769"/>
      <c r="BB7" s="175" t="s">
        <v>422</v>
      </c>
      <c r="BC7" s="158"/>
      <c r="BD7" s="158"/>
      <c r="BE7" s="160"/>
    </row>
    <row r="8" spans="1:57" ht="5.0999999999999996" customHeight="1" thickBot="1" x14ac:dyDescent="0.2">
      <c r="A8" s="183"/>
      <c r="B8" s="183"/>
      <c r="C8" s="184"/>
      <c r="D8" s="184"/>
      <c r="E8" s="183"/>
      <c r="F8" s="183"/>
      <c r="G8" s="183"/>
      <c r="H8" s="183"/>
      <c r="I8" s="183"/>
      <c r="J8" s="183"/>
      <c r="K8" s="183"/>
      <c r="L8" s="183"/>
      <c r="M8" s="183"/>
      <c r="N8" s="183"/>
      <c r="O8" s="183"/>
      <c r="P8" s="183"/>
      <c r="Q8" s="183"/>
      <c r="R8" s="183"/>
      <c r="S8" s="184"/>
      <c r="T8" s="183"/>
      <c r="U8" s="183"/>
      <c r="V8" s="183"/>
      <c r="W8" s="183"/>
      <c r="X8" s="183"/>
      <c r="Y8" s="183"/>
      <c r="Z8" s="183"/>
      <c r="AA8" s="183"/>
      <c r="AB8" s="183"/>
      <c r="AC8" s="183"/>
      <c r="AD8" s="183"/>
      <c r="AE8" s="183"/>
      <c r="AF8" s="183"/>
      <c r="AG8" s="183"/>
      <c r="AH8" s="183"/>
      <c r="AI8" s="183"/>
      <c r="AJ8" s="184"/>
      <c r="AK8" s="183"/>
      <c r="AL8" s="183"/>
      <c r="AM8" s="183"/>
      <c r="AN8" s="183"/>
      <c r="AO8" s="183"/>
      <c r="AP8" s="183"/>
      <c r="AQ8" s="183"/>
      <c r="AR8" s="183"/>
      <c r="AS8" s="183"/>
      <c r="AT8" s="183"/>
      <c r="AU8" s="183"/>
      <c r="AV8" s="183"/>
      <c r="AW8" s="183"/>
      <c r="AX8" s="183"/>
      <c r="AY8" s="183"/>
      <c r="AZ8" s="183"/>
      <c r="BA8" s="183"/>
      <c r="BB8" s="183"/>
      <c r="BC8" s="185"/>
      <c r="BD8" s="185"/>
      <c r="BE8" s="186"/>
    </row>
    <row r="9" spans="1:57" ht="20.25" customHeight="1" thickBot="1" x14ac:dyDescent="0.2">
      <c r="A9" s="183"/>
      <c r="B9" s="770" t="s">
        <v>423</v>
      </c>
      <c r="C9" s="773" t="s">
        <v>424</v>
      </c>
      <c r="D9" s="774"/>
      <c r="E9" s="779" t="s">
        <v>425</v>
      </c>
      <c r="F9" s="774"/>
      <c r="G9" s="779" t="s">
        <v>426</v>
      </c>
      <c r="H9" s="773"/>
      <c r="I9" s="773"/>
      <c r="J9" s="773"/>
      <c r="K9" s="774"/>
      <c r="L9" s="779" t="s">
        <v>427</v>
      </c>
      <c r="M9" s="773"/>
      <c r="N9" s="773"/>
      <c r="O9" s="782"/>
      <c r="P9" s="785" t="s">
        <v>428</v>
      </c>
      <c r="Q9" s="786"/>
      <c r="R9" s="786"/>
      <c r="S9" s="786"/>
      <c r="T9" s="786"/>
      <c r="U9" s="786"/>
      <c r="V9" s="786"/>
      <c r="W9" s="786"/>
      <c r="X9" s="786"/>
      <c r="Y9" s="786"/>
      <c r="Z9" s="786"/>
      <c r="AA9" s="786"/>
      <c r="AB9" s="786"/>
      <c r="AC9" s="786"/>
      <c r="AD9" s="786"/>
      <c r="AE9" s="786"/>
      <c r="AF9" s="786"/>
      <c r="AG9" s="786"/>
      <c r="AH9" s="786"/>
      <c r="AI9" s="786"/>
      <c r="AJ9" s="786"/>
      <c r="AK9" s="786"/>
      <c r="AL9" s="786"/>
      <c r="AM9" s="786"/>
      <c r="AN9" s="786"/>
      <c r="AO9" s="786"/>
      <c r="AP9" s="786"/>
      <c r="AQ9" s="786"/>
      <c r="AR9" s="786"/>
      <c r="AS9" s="786"/>
      <c r="AT9" s="786"/>
      <c r="AU9" s="787" t="str">
        <f>IF(AZ3="４週","(10)1～4週目の勤務時間数合計","(10)1か月の勤務時間数合計")</f>
        <v>(10)1～4週目の勤務時間数合計</v>
      </c>
      <c r="AV9" s="788"/>
      <c r="AW9" s="787" t="s">
        <v>429</v>
      </c>
      <c r="AX9" s="788"/>
      <c r="AY9" s="795" t="s">
        <v>430</v>
      </c>
      <c r="AZ9" s="795"/>
      <c r="BA9" s="795"/>
      <c r="BB9" s="795"/>
      <c r="BC9" s="795"/>
      <c r="BD9" s="795"/>
    </row>
    <row r="10" spans="1:57" ht="20.25" customHeight="1" thickBot="1" x14ac:dyDescent="0.2">
      <c r="A10" s="183"/>
      <c r="B10" s="771"/>
      <c r="C10" s="775"/>
      <c r="D10" s="776"/>
      <c r="E10" s="780"/>
      <c r="F10" s="776"/>
      <c r="G10" s="780"/>
      <c r="H10" s="775"/>
      <c r="I10" s="775"/>
      <c r="J10" s="775"/>
      <c r="K10" s="776"/>
      <c r="L10" s="780"/>
      <c r="M10" s="775"/>
      <c r="N10" s="775"/>
      <c r="O10" s="783"/>
      <c r="P10" s="797" t="s">
        <v>431</v>
      </c>
      <c r="Q10" s="798"/>
      <c r="R10" s="798"/>
      <c r="S10" s="798"/>
      <c r="T10" s="798"/>
      <c r="U10" s="798"/>
      <c r="V10" s="799"/>
      <c r="W10" s="797" t="s">
        <v>432</v>
      </c>
      <c r="X10" s="798"/>
      <c r="Y10" s="798"/>
      <c r="Z10" s="798"/>
      <c r="AA10" s="798"/>
      <c r="AB10" s="798"/>
      <c r="AC10" s="799"/>
      <c r="AD10" s="797" t="s">
        <v>433</v>
      </c>
      <c r="AE10" s="798"/>
      <c r="AF10" s="798"/>
      <c r="AG10" s="798"/>
      <c r="AH10" s="798"/>
      <c r="AI10" s="798"/>
      <c r="AJ10" s="799"/>
      <c r="AK10" s="797" t="s">
        <v>434</v>
      </c>
      <c r="AL10" s="798"/>
      <c r="AM10" s="798"/>
      <c r="AN10" s="798"/>
      <c r="AO10" s="798"/>
      <c r="AP10" s="798"/>
      <c r="AQ10" s="799"/>
      <c r="AR10" s="797" t="s">
        <v>435</v>
      </c>
      <c r="AS10" s="798"/>
      <c r="AT10" s="799"/>
      <c r="AU10" s="789"/>
      <c r="AV10" s="790"/>
      <c r="AW10" s="789"/>
      <c r="AX10" s="790"/>
      <c r="AY10" s="795"/>
      <c r="AZ10" s="795"/>
      <c r="BA10" s="795"/>
      <c r="BB10" s="795"/>
      <c r="BC10" s="795"/>
      <c r="BD10" s="795"/>
    </row>
    <row r="11" spans="1:57" ht="20.25" customHeight="1" thickBot="1" x14ac:dyDescent="0.2">
      <c r="A11" s="183"/>
      <c r="B11" s="771"/>
      <c r="C11" s="775"/>
      <c r="D11" s="776"/>
      <c r="E11" s="780"/>
      <c r="F11" s="776"/>
      <c r="G11" s="780"/>
      <c r="H11" s="775"/>
      <c r="I11" s="775"/>
      <c r="J11" s="775"/>
      <c r="K11" s="776"/>
      <c r="L11" s="780"/>
      <c r="M11" s="775"/>
      <c r="N11" s="775"/>
      <c r="O11" s="783"/>
      <c r="P11" s="188">
        <f>DAY(DATE($X$2,$AB$2,1))</f>
        <v>1</v>
      </c>
      <c r="Q11" s="189">
        <f>DAY(DATE($X$2,$AB$2,2))</f>
        <v>2</v>
      </c>
      <c r="R11" s="189">
        <f>DAY(DATE($X$2,$AB$2,3))</f>
        <v>3</v>
      </c>
      <c r="S11" s="189">
        <f>DAY(DATE($X$2,$AB$2,4))</f>
        <v>4</v>
      </c>
      <c r="T11" s="189">
        <f>DAY(DATE($X$2,$AB$2,5))</f>
        <v>5</v>
      </c>
      <c r="U11" s="189">
        <f>DAY(DATE($X$2,$AB$2,6))</f>
        <v>6</v>
      </c>
      <c r="V11" s="190">
        <f>DAY(DATE($X$2,$AB$2,7))</f>
        <v>7</v>
      </c>
      <c r="W11" s="188">
        <f>DAY(DATE($X$2,$AB$2,8))</f>
        <v>8</v>
      </c>
      <c r="X11" s="189">
        <f>DAY(DATE($X$2,$AB$2,9))</f>
        <v>9</v>
      </c>
      <c r="Y11" s="189">
        <f>DAY(DATE($X$2,$AB$2,10))</f>
        <v>10</v>
      </c>
      <c r="Z11" s="189">
        <f>DAY(DATE($X$2,$AB$2,11))</f>
        <v>11</v>
      </c>
      <c r="AA11" s="189">
        <f>DAY(DATE($X$2,$AB$2,12))</f>
        <v>12</v>
      </c>
      <c r="AB11" s="189">
        <f>DAY(DATE($X$2,$AB$2,13))</f>
        <v>13</v>
      </c>
      <c r="AC11" s="190">
        <f>DAY(DATE($X$2,$AB$2,14))</f>
        <v>14</v>
      </c>
      <c r="AD11" s="188">
        <f>DAY(DATE($X$2,$AB$2,15))</f>
        <v>15</v>
      </c>
      <c r="AE11" s="189">
        <f>DAY(DATE($X$2,$AB$2,16))</f>
        <v>16</v>
      </c>
      <c r="AF11" s="189">
        <f>DAY(DATE($X$2,$AB$2,17))</f>
        <v>17</v>
      </c>
      <c r="AG11" s="189">
        <f>DAY(DATE($X$2,$AB$2,18))</f>
        <v>18</v>
      </c>
      <c r="AH11" s="189">
        <f>DAY(DATE($X$2,$AB$2,19))</f>
        <v>19</v>
      </c>
      <c r="AI11" s="189">
        <f>DAY(DATE($X$2,$AB$2,20))</f>
        <v>20</v>
      </c>
      <c r="AJ11" s="190">
        <f>DAY(DATE($X$2,$AB$2,21))</f>
        <v>21</v>
      </c>
      <c r="AK11" s="188">
        <f>DAY(DATE($X$2,$AB$2,22))</f>
        <v>22</v>
      </c>
      <c r="AL11" s="189">
        <f>DAY(DATE($X$2,$AB$2,23))</f>
        <v>23</v>
      </c>
      <c r="AM11" s="189">
        <f>DAY(DATE($X$2,$AB$2,24))</f>
        <v>24</v>
      </c>
      <c r="AN11" s="189">
        <f>DAY(DATE($X$2,$AB$2,25))</f>
        <v>25</v>
      </c>
      <c r="AO11" s="189">
        <f>DAY(DATE($X$2,$AB$2,26))</f>
        <v>26</v>
      </c>
      <c r="AP11" s="189">
        <f>DAY(DATE($X$2,$AB$2,27))</f>
        <v>27</v>
      </c>
      <c r="AQ11" s="190">
        <f>DAY(DATE($X$2,$AB$2,28))</f>
        <v>28</v>
      </c>
      <c r="AR11" s="188" t="str">
        <f>IF(AZ3="暦月",IF(DAY(DATE($X$2,$AB$2,29))=29,29,""),"")</f>
        <v/>
      </c>
      <c r="AS11" s="189" t="str">
        <f>IF(AZ3="暦月",IF(DAY(DATE($X$2,$AB$2,30))=30,30,""),"")</f>
        <v/>
      </c>
      <c r="AT11" s="190" t="str">
        <f>IF(AZ3="暦月",IF(DAY(DATE($X$2,$AB$2,31))=31,31,""),"")</f>
        <v/>
      </c>
      <c r="AU11" s="789"/>
      <c r="AV11" s="790"/>
      <c r="AW11" s="789"/>
      <c r="AX11" s="790"/>
      <c r="AY11" s="795"/>
      <c r="AZ11" s="795"/>
      <c r="BA11" s="795"/>
      <c r="BB11" s="795"/>
      <c r="BC11" s="795"/>
      <c r="BD11" s="795"/>
    </row>
    <row r="12" spans="1:57" ht="20.25" hidden="1" customHeight="1" thickBot="1" x14ac:dyDescent="0.2">
      <c r="A12" s="183"/>
      <c r="B12" s="771"/>
      <c r="C12" s="775"/>
      <c r="D12" s="776"/>
      <c r="E12" s="780"/>
      <c r="F12" s="776"/>
      <c r="G12" s="780"/>
      <c r="H12" s="775"/>
      <c r="I12" s="775"/>
      <c r="J12" s="775"/>
      <c r="K12" s="776"/>
      <c r="L12" s="780"/>
      <c r="M12" s="775"/>
      <c r="N12" s="775"/>
      <c r="O12" s="783"/>
      <c r="P12" s="188">
        <f>WEEKDAY(DATE($X$2,$AB$2,1))</f>
        <v>2</v>
      </c>
      <c r="Q12" s="189">
        <f>WEEKDAY(DATE($X$2,$AB$2,2))</f>
        <v>3</v>
      </c>
      <c r="R12" s="189">
        <f>WEEKDAY(DATE($X$2,$AB$2,3))</f>
        <v>4</v>
      </c>
      <c r="S12" s="189">
        <f>WEEKDAY(DATE($X$2,$AB$2,4))</f>
        <v>5</v>
      </c>
      <c r="T12" s="189">
        <f>WEEKDAY(DATE($X$2,$AB$2,5))</f>
        <v>6</v>
      </c>
      <c r="U12" s="189">
        <f>WEEKDAY(DATE($X$2,$AB$2,6))</f>
        <v>7</v>
      </c>
      <c r="V12" s="190">
        <f>WEEKDAY(DATE($X$2,$AB$2,7))</f>
        <v>1</v>
      </c>
      <c r="W12" s="188">
        <f>WEEKDAY(DATE($X$2,$AB$2,8))</f>
        <v>2</v>
      </c>
      <c r="X12" s="189">
        <f>WEEKDAY(DATE($X$2,$AB$2,9))</f>
        <v>3</v>
      </c>
      <c r="Y12" s="189">
        <f>WEEKDAY(DATE($X$2,$AB$2,10))</f>
        <v>4</v>
      </c>
      <c r="Z12" s="189">
        <f>WEEKDAY(DATE($X$2,$AB$2,11))</f>
        <v>5</v>
      </c>
      <c r="AA12" s="189">
        <f>WEEKDAY(DATE($X$2,$AB$2,12))</f>
        <v>6</v>
      </c>
      <c r="AB12" s="189">
        <f>WEEKDAY(DATE($X$2,$AB$2,13))</f>
        <v>7</v>
      </c>
      <c r="AC12" s="190">
        <f>WEEKDAY(DATE($X$2,$AB$2,14))</f>
        <v>1</v>
      </c>
      <c r="AD12" s="188">
        <f>WEEKDAY(DATE($X$2,$AB$2,15))</f>
        <v>2</v>
      </c>
      <c r="AE12" s="189">
        <f>WEEKDAY(DATE($X$2,$AB$2,16))</f>
        <v>3</v>
      </c>
      <c r="AF12" s="189">
        <f>WEEKDAY(DATE($X$2,$AB$2,17))</f>
        <v>4</v>
      </c>
      <c r="AG12" s="189">
        <f>WEEKDAY(DATE($X$2,$AB$2,18))</f>
        <v>5</v>
      </c>
      <c r="AH12" s="189">
        <f>WEEKDAY(DATE($X$2,$AB$2,19))</f>
        <v>6</v>
      </c>
      <c r="AI12" s="189">
        <f>WEEKDAY(DATE($X$2,$AB$2,20))</f>
        <v>7</v>
      </c>
      <c r="AJ12" s="190">
        <f>WEEKDAY(DATE($X$2,$AB$2,21))</f>
        <v>1</v>
      </c>
      <c r="AK12" s="188">
        <f>WEEKDAY(DATE($X$2,$AB$2,22))</f>
        <v>2</v>
      </c>
      <c r="AL12" s="189">
        <f>WEEKDAY(DATE($X$2,$AB$2,23))</f>
        <v>3</v>
      </c>
      <c r="AM12" s="189">
        <f>WEEKDAY(DATE($X$2,$AB$2,24))</f>
        <v>4</v>
      </c>
      <c r="AN12" s="189">
        <f>WEEKDAY(DATE($X$2,$AB$2,25))</f>
        <v>5</v>
      </c>
      <c r="AO12" s="189">
        <f>WEEKDAY(DATE($X$2,$AB$2,26))</f>
        <v>6</v>
      </c>
      <c r="AP12" s="189">
        <f>WEEKDAY(DATE($X$2,$AB$2,27))</f>
        <v>7</v>
      </c>
      <c r="AQ12" s="190">
        <f>WEEKDAY(DATE($X$2,$AB$2,28))</f>
        <v>1</v>
      </c>
      <c r="AR12" s="188">
        <f>IF(AR11=29,WEEKDAY(DATE($X$2,$AB$2,29)),0)</f>
        <v>0</v>
      </c>
      <c r="AS12" s="189">
        <f>IF(AS11=30,WEEKDAY(DATE($X$2,$AB$2,30)),0)</f>
        <v>0</v>
      </c>
      <c r="AT12" s="190">
        <f>IF(AT11=31,WEEKDAY(DATE($X$2,$AB$2,31)),0)</f>
        <v>0</v>
      </c>
      <c r="AU12" s="791"/>
      <c r="AV12" s="792"/>
      <c r="AW12" s="791"/>
      <c r="AX12" s="792"/>
      <c r="AY12" s="796"/>
      <c r="AZ12" s="796"/>
      <c r="BA12" s="796"/>
      <c r="BB12" s="796"/>
      <c r="BC12" s="796"/>
      <c r="BD12" s="796"/>
    </row>
    <row r="13" spans="1:57" ht="20.25" customHeight="1" thickBot="1" x14ac:dyDescent="0.2">
      <c r="A13" s="183"/>
      <c r="B13" s="772"/>
      <c r="C13" s="777"/>
      <c r="D13" s="778"/>
      <c r="E13" s="781"/>
      <c r="F13" s="778"/>
      <c r="G13" s="781"/>
      <c r="H13" s="777"/>
      <c r="I13" s="777"/>
      <c r="J13" s="777"/>
      <c r="K13" s="778"/>
      <c r="L13" s="781"/>
      <c r="M13" s="777"/>
      <c r="N13" s="777"/>
      <c r="O13" s="784"/>
      <c r="P13" s="191" t="str">
        <f>IF(P12=1,"日",IF(P12=2,"月",IF(P12=3,"火",IF(P12=4,"水",IF(P12=5,"木",IF(P12=6,"金","土"))))))</f>
        <v>月</v>
      </c>
      <c r="Q13" s="192" t="str">
        <f t="shared" ref="Q13:AQ13" si="0">IF(Q12=1,"日",IF(Q12=2,"月",IF(Q12=3,"火",IF(Q12=4,"水",IF(Q12=5,"木",IF(Q12=6,"金","土"))))))</f>
        <v>火</v>
      </c>
      <c r="R13" s="192" t="str">
        <f t="shared" si="0"/>
        <v>水</v>
      </c>
      <c r="S13" s="192" t="str">
        <f t="shared" si="0"/>
        <v>木</v>
      </c>
      <c r="T13" s="192" t="str">
        <f t="shared" si="0"/>
        <v>金</v>
      </c>
      <c r="U13" s="192" t="str">
        <f t="shared" si="0"/>
        <v>土</v>
      </c>
      <c r="V13" s="193" t="str">
        <f t="shared" si="0"/>
        <v>日</v>
      </c>
      <c r="W13" s="191" t="str">
        <f t="shared" si="0"/>
        <v>月</v>
      </c>
      <c r="X13" s="192" t="str">
        <f t="shared" si="0"/>
        <v>火</v>
      </c>
      <c r="Y13" s="192" t="str">
        <f t="shared" si="0"/>
        <v>水</v>
      </c>
      <c r="Z13" s="192" t="str">
        <f t="shared" si="0"/>
        <v>木</v>
      </c>
      <c r="AA13" s="192" t="str">
        <f t="shared" si="0"/>
        <v>金</v>
      </c>
      <c r="AB13" s="192" t="str">
        <f t="shared" si="0"/>
        <v>土</v>
      </c>
      <c r="AC13" s="193" t="str">
        <f t="shared" si="0"/>
        <v>日</v>
      </c>
      <c r="AD13" s="191" t="str">
        <f t="shared" si="0"/>
        <v>月</v>
      </c>
      <c r="AE13" s="192" t="str">
        <f t="shared" si="0"/>
        <v>火</v>
      </c>
      <c r="AF13" s="192" t="str">
        <f t="shared" si="0"/>
        <v>水</v>
      </c>
      <c r="AG13" s="192" t="str">
        <f t="shared" si="0"/>
        <v>木</v>
      </c>
      <c r="AH13" s="192" t="str">
        <f t="shared" si="0"/>
        <v>金</v>
      </c>
      <c r="AI13" s="192" t="str">
        <f t="shared" si="0"/>
        <v>土</v>
      </c>
      <c r="AJ13" s="193" t="str">
        <f t="shared" si="0"/>
        <v>日</v>
      </c>
      <c r="AK13" s="191" t="str">
        <f t="shared" si="0"/>
        <v>月</v>
      </c>
      <c r="AL13" s="192" t="str">
        <f t="shared" si="0"/>
        <v>火</v>
      </c>
      <c r="AM13" s="192" t="str">
        <f t="shared" si="0"/>
        <v>水</v>
      </c>
      <c r="AN13" s="192" t="str">
        <f t="shared" si="0"/>
        <v>木</v>
      </c>
      <c r="AO13" s="192" t="str">
        <f t="shared" si="0"/>
        <v>金</v>
      </c>
      <c r="AP13" s="192" t="str">
        <f t="shared" si="0"/>
        <v>土</v>
      </c>
      <c r="AQ13" s="193" t="str">
        <f t="shared" si="0"/>
        <v>日</v>
      </c>
      <c r="AR13" s="192" t="str">
        <f>IF(AR12=1,"日",IF(AR12=2,"月",IF(AR12=3,"火",IF(AR12=4,"水",IF(AR12=5,"木",IF(AR12=6,"金",IF(AR12=0,"","土")))))))</f>
        <v/>
      </c>
      <c r="AS13" s="192" t="str">
        <f>IF(AS12=1,"日",IF(AS12=2,"月",IF(AS12=3,"火",IF(AS12=4,"水",IF(AS12=5,"木",IF(AS12=6,"金",IF(AS12=0,"","土")))))))</f>
        <v/>
      </c>
      <c r="AT13" s="192" t="str">
        <f>IF(AT12=1,"日",IF(AT12=2,"月",IF(AT12=3,"火",IF(AT12=4,"水",IF(AT12=5,"木",IF(AT12=6,"金",IF(AT12=0,"","土")))))))</f>
        <v/>
      </c>
      <c r="AU13" s="793"/>
      <c r="AV13" s="794"/>
      <c r="AW13" s="793"/>
      <c r="AX13" s="794"/>
      <c r="AY13" s="796"/>
      <c r="AZ13" s="796"/>
      <c r="BA13" s="796"/>
      <c r="BB13" s="796"/>
      <c r="BC13" s="796"/>
      <c r="BD13" s="796"/>
    </row>
    <row r="14" spans="1:57" ht="39.950000000000003" customHeight="1" x14ac:dyDescent="0.15">
      <c r="A14" s="183"/>
      <c r="B14" s="194">
        <v>1</v>
      </c>
      <c r="C14" s="820" t="s">
        <v>436</v>
      </c>
      <c r="D14" s="821"/>
      <c r="E14" s="822" t="s">
        <v>437</v>
      </c>
      <c r="F14" s="823"/>
      <c r="G14" s="824" t="s">
        <v>438</v>
      </c>
      <c r="H14" s="825"/>
      <c r="I14" s="825"/>
      <c r="J14" s="825"/>
      <c r="K14" s="826"/>
      <c r="L14" s="827" t="s">
        <v>439</v>
      </c>
      <c r="M14" s="828"/>
      <c r="N14" s="828"/>
      <c r="O14" s="829"/>
      <c r="P14" s="195">
        <v>8</v>
      </c>
      <c r="Q14" s="196">
        <v>8</v>
      </c>
      <c r="R14" s="196"/>
      <c r="S14" s="196"/>
      <c r="T14" s="196">
        <v>8</v>
      </c>
      <c r="U14" s="196">
        <v>8</v>
      </c>
      <c r="V14" s="197">
        <v>8</v>
      </c>
      <c r="W14" s="195">
        <v>8</v>
      </c>
      <c r="X14" s="196">
        <v>8</v>
      </c>
      <c r="Y14" s="196"/>
      <c r="Z14" s="196"/>
      <c r="AA14" s="196">
        <v>8</v>
      </c>
      <c r="AB14" s="196">
        <v>8</v>
      </c>
      <c r="AC14" s="197">
        <v>8</v>
      </c>
      <c r="AD14" s="195">
        <v>8</v>
      </c>
      <c r="AE14" s="196">
        <v>8</v>
      </c>
      <c r="AF14" s="196"/>
      <c r="AG14" s="196"/>
      <c r="AH14" s="196">
        <v>8</v>
      </c>
      <c r="AI14" s="196">
        <v>8</v>
      </c>
      <c r="AJ14" s="197">
        <v>8</v>
      </c>
      <c r="AK14" s="195">
        <v>8</v>
      </c>
      <c r="AL14" s="196">
        <v>8</v>
      </c>
      <c r="AM14" s="196"/>
      <c r="AN14" s="196"/>
      <c r="AO14" s="196">
        <v>8</v>
      </c>
      <c r="AP14" s="196">
        <v>8</v>
      </c>
      <c r="AQ14" s="197">
        <v>8</v>
      </c>
      <c r="AR14" s="195"/>
      <c r="AS14" s="196"/>
      <c r="AT14" s="197"/>
      <c r="AU14" s="830">
        <f>IF($AZ$3="４週",SUM(P14:AQ14),IF($AZ$3="暦月",SUM(P14:AT14),""))</f>
        <v>160</v>
      </c>
      <c r="AV14" s="831"/>
      <c r="AW14" s="832">
        <f t="shared" ref="AW14:AW31" si="1">IF($AZ$3="４週",AU14/4,IF($AZ$3="暦月",AU14/($AZ$7/7),""))</f>
        <v>40</v>
      </c>
      <c r="AX14" s="833"/>
      <c r="AY14" s="800"/>
      <c r="AZ14" s="801"/>
      <c r="BA14" s="801"/>
      <c r="BB14" s="801"/>
      <c r="BC14" s="801"/>
      <c r="BD14" s="802"/>
    </row>
    <row r="15" spans="1:57" ht="39.950000000000003" customHeight="1" x14ac:dyDescent="0.15">
      <c r="A15" s="183"/>
      <c r="B15" s="198">
        <f t="shared" ref="B15:B31" si="2">B14+1</f>
        <v>2</v>
      </c>
      <c r="C15" s="803" t="s">
        <v>440</v>
      </c>
      <c r="D15" s="804"/>
      <c r="E15" s="805" t="s">
        <v>437</v>
      </c>
      <c r="F15" s="806"/>
      <c r="G15" s="807" t="s">
        <v>438</v>
      </c>
      <c r="H15" s="808"/>
      <c r="I15" s="808"/>
      <c r="J15" s="808"/>
      <c r="K15" s="809"/>
      <c r="L15" s="810" t="s">
        <v>441</v>
      </c>
      <c r="M15" s="811"/>
      <c r="N15" s="811"/>
      <c r="O15" s="812"/>
      <c r="P15" s="199">
        <v>8</v>
      </c>
      <c r="Q15" s="200">
        <v>8</v>
      </c>
      <c r="R15" s="200"/>
      <c r="S15" s="200"/>
      <c r="T15" s="200">
        <v>8</v>
      </c>
      <c r="U15" s="200">
        <v>8</v>
      </c>
      <c r="V15" s="201">
        <v>8</v>
      </c>
      <c r="W15" s="199">
        <v>8</v>
      </c>
      <c r="X15" s="200">
        <v>8</v>
      </c>
      <c r="Y15" s="200"/>
      <c r="Z15" s="200"/>
      <c r="AA15" s="200">
        <v>8</v>
      </c>
      <c r="AB15" s="200">
        <v>8</v>
      </c>
      <c r="AC15" s="201">
        <v>8</v>
      </c>
      <c r="AD15" s="199">
        <v>8</v>
      </c>
      <c r="AE15" s="200">
        <v>8</v>
      </c>
      <c r="AF15" s="200"/>
      <c r="AG15" s="200"/>
      <c r="AH15" s="200">
        <v>8</v>
      </c>
      <c r="AI15" s="200">
        <v>8</v>
      </c>
      <c r="AJ15" s="201">
        <v>8</v>
      </c>
      <c r="AK15" s="199">
        <v>8</v>
      </c>
      <c r="AL15" s="200">
        <v>8</v>
      </c>
      <c r="AM15" s="200"/>
      <c r="AN15" s="200"/>
      <c r="AO15" s="200">
        <v>8</v>
      </c>
      <c r="AP15" s="200">
        <v>8</v>
      </c>
      <c r="AQ15" s="201">
        <v>8</v>
      </c>
      <c r="AR15" s="199"/>
      <c r="AS15" s="200"/>
      <c r="AT15" s="201"/>
      <c r="AU15" s="813">
        <f>IF($AZ$3="４週",SUM(P15:AQ15),IF($AZ$3="暦月",SUM(P15:AT15),""))</f>
        <v>160</v>
      </c>
      <c r="AV15" s="814"/>
      <c r="AW15" s="815">
        <f t="shared" si="1"/>
        <v>40</v>
      </c>
      <c r="AX15" s="816"/>
      <c r="AY15" s="817"/>
      <c r="AZ15" s="818"/>
      <c r="BA15" s="818"/>
      <c r="BB15" s="818"/>
      <c r="BC15" s="818"/>
      <c r="BD15" s="819"/>
    </row>
    <row r="16" spans="1:57" ht="39.950000000000003" customHeight="1" x14ac:dyDescent="0.15">
      <c r="A16" s="183"/>
      <c r="B16" s="198">
        <f t="shared" si="2"/>
        <v>3</v>
      </c>
      <c r="C16" s="803" t="s">
        <v>440</v>
      </c>
      <c r="D16" s="804"/>
      <c r="E16" s="805" t="s">
        <v>437</v>
      </c>
      <c r="F16" s="806"/>
      <c r="G16" s="807" t="s">
        <v>440</v>
      </c>
      <c r="H16" s="808"/>
      <c r="I16" s="808"/>
      <c r="J16" s="808"/>
      <c r="K16" s="809"/>
      <c r="L16" s="810" t="s">
        <v>442</v>
      </c>
      <c r="M16" s="811"/>
      <c r="N16" s="811"/>
      <c r="O16" s="812"/>
      <c r="P16" s="199">
        <v>8</v>
      </c>
      <c r="Q16" s="200">
        <v>8</v>
      </c>
      <c r="R16" s="200"/>
      <c r="S16" s="200"/>
      <c r="T16" s="200">
        <v>8</v>
      </c>
      <c r="U16" s="200">
        <v>8</v>
      </c>
      <c r="V16" s="201">
        <v>8</v>
      </c>
      <c r="W16" s="199">
        <v>8</v>
      </c>
      <c r="X16" s="200">
        <v>8</v>
      </c>
      <c r="Y16" s="200"/>
      <c r="Z16" s="200"/>
      <c r="AA16" s="200">
        <v>8</v>
      </c>
      <c r="AB16" s="200">
        <v>8</v>
      </c>
      <c r="AC16" s="201">
        <v>8</v>
      </c>
      <c r="AD16" s="199">
        <v>8</v>
      </c>
      <c r="AE16" s="200">
        <v>8</v>
      </c>
      <c r="AF16" s="200"/>
      <c r="AG16" s="200"/>
      <c r="AH16" s="200">
        <v>8</v>
      </c>
      <c r="AI16" s="200">
        <v>8</v>
      </c>
      <c r="AJ16" s="201">
        <v>8</v>
      </c>
      <c r="AK16" s="199">
        <v>8</v>
      </c>
      <c r="AL16" s="200">
        <v>8</v>
      </c>
      <c r="AM16" s="200"/>
      <c r="AN16" s="200"/>
      <c r="AO16" s="200">
        <v>8</v>
      </c>
      <c r="AP16" s="200">
        <v>8</v>
      </c>
      <c r="AQ16" s="201">
        <v>8</v>
      </c>
      <c r="AR16" s="199"/>
      <c r="AS16" s="200"/>
      <c r="AT16" s="201"/>
      <c r="AU16" s="813">
        <f>IF($AZ$3="４週",SUM(P16:AQ16),IF($AZ$3="暦月",SUM(P16:AT16),""))</f>
        <v>160</v>
      </c>
      <c r="AV16" s="814"/>
      <c r="AW16" s="815">
        <f t="shared" si="1"/>
        <v>40</v>
      </c>
      <c r="AX16" s="816"/>
      <c r="AY16" s="817"/>
      <c r="AZ16" s="818"/>
      <c r="BA16" s="818"/>
      <c r="BB16" s="818"/>
      <c r="BC16" s="818"/>
      <c r="BD16" s="819"/>
    </row>
    <row r="17" spans="1:56" ht="39.950000000000003" customHeight="1" x14ac:dyDescent="0.15">
      <c r="A17" s="183"/>
      <c r="B17" s="198">
        <f t="shared" si="2"/>
        <v>4</v>
      </c>
      <c r="C17" s="803" t="s">
        <v>440</v>
      </c>
      <c r="D17" s="804"/>
      <c r="E17" s="805" t="s">
        <v>437</v>
      </c>
      <c r="F17" s="806"/>
      <c r="G17" s="807" t="s">
        <v>440</v>
      </c>
      <c r="H17" s="808"/>
      <c r="I17" s="808"/>
      <c r="J17" s="808"/>
      <c r="K17" s="809"/>
      <c r="L17" s="810" t="s">
        <v>443</v>
      </c>
      <c r="M17" s="811"/>
      <c r="N17" s="811"/>
      <c r="O17" s="812"/>
      <c r="P17" s="199">
        <v>8</v>
      </c>
      <c r="Q17" s="200">
        <v>8</v>
      </c>
      <c r="R17" s="200"/>
      <c r="S17" s="200"/>
      <c r="T17" s="200">
        <v>8</v>
      </c>
      <c r="U17" s="200">
        <v>8</v>
      </c>
      <c r="V17" s="201">
        <v>8</v>
      </c>
      <c r="W17" s="199">
        <v>8</v>
      </c>
      <c r="X17" s="200">
        <v>8</v>
      </c>
      <c r="Y17" s="200"/>
      <c r="Z17" s="200"/>
      <c r="AA17" s="200">
        <v>8</v>
      </c>
      <c r="AB17" s="200">
        <v>8</v>
      </c>
      <c r="AC17" s="201">
        <v>8</v>
      </c>
      <c r="AD17" s="199">
        <v>8</v>
      </c>
      <c r="AE17" s="200">
        <v>8</v>
      </c>
      <c r="AF17" s="200"/>
      <c r="AG17" s="200"/>
      <c r="AH17" s="200">
        <v>8</v>
      </c>
      <c r="AI17" s="200">
        <v>8</v>
      </c>
      <c r="AJ17" s="201">
        <v>8</v>
      </c>
      <c r="AK17" s="199">
        <v>8</v>
      </c>
      <c r="AL17" s="200">
        <v>8</v>
      </c>
      <c r="AM17" s="200"/>
      <c r="AN17" s="200"/>
      <c r="AO17" s="200">
        <v>8</v>
      </c>
      <c r="AP17" s="200">
        <v>8</v>
      </c>
      <c r="AQ17" s="201">
        <v>8</v>
      </c>
      <c r="AR17" s="199"/>
      <c r="AS17" s="200"/>
      <c r="AT17" s="201"/>
      <c r="AU17" s="813">
        <f>IF($AZ$3="４週",SUM(P17:AQ17),IF($AZ$3="暦月",SUM(P17:AT17),""))</f>
        <v>160</v>
      </c>
      <c r="AV17" s="814"/>
      <c r="AW17" s="815">
        <f t="shared" si="1"/>
        <v>40</v>
      </c>
      <c r="AX17" s="816"/>
      <c r="AY17" s="817"/>
      <c r="AZ17" s="818"/>
      <c r="BA17" s="818"/>
      <c r="BB17" s="818"/>
      <c r="BC17" s="818"/>
      <c r="BD17" s="819"/>
    </row>
    <row r="18" spans="1:56" ht="39.950000000000003" customHeight="1" x14ac:dyDescent="0.15">
      <c r="A18" s="183"/>
      <c r="B18" s="198">
        <f t="shared" si="2"/>
        <v>5</v>
      </c>
      <c r="C18" s="803" t="s">
        <v>440</v>
      </c>
      <c r="D18" s="804"/>
      <c r="E18" s="805" t="s">
        <v>444</v>
      </c>
      <c r="F18" s="806"/>
      <c r="G18" s="807" t="s">
        <v>440</v>
      </c>
      <c r="H18" s="808"/>
      <c r="I18" s="808"/>
      <c r="J18" s="808"/>
      <c r="K18" s="809"/>
      <c r="L18" s="810" t="s">
        <v>445</v>
      </c>
      <c r="M18" s="811"/>
      <c r="N18" s="811"/>
      <c r="O18" s="812"/>
      <c r="P18" s="199">
        <v>4</v>
      </c>
      <c r="Q18" s="200">
        <v>4</v>
      </c>
      <c r="R18" s="200"/>
      <c r="S18" s="200"/>
      <c r="T18" s="200">
        <v>4</v>
      </c>
      <c r="U18" s="200">
        <v>4</v>
      </c>
      <c r="V18" s="201">
        <v>4</v>
      </c>
      <c r="W18" s="199">
        <v>4</v>
      </c>
      <c r="X18" s="200">
        <v>4</v>
      </c>
      <c r="Y18" s="200"/>
      <c r="Z18" s="200"/>
      <c r="AA18" s="200">
        <v>4</v>
      </c>
      <c r="AB18" s="200">
        <v>4</v>
      </c>
      <c r="AC18" s="201">
        <v>4</v>
      </c>
      <c r="AD18" s="199">
        <v>4</v>
      </c>
      <c r="AE18" s="200">
        <v>4</v>
      </c>
      <c r="AF18" s="200"/>
      <c r="AG18" s="200"/>
      <c r="AH18" s="200">
        <v>4</v>
      </c>
      <c r="AI18" s="200">
        <v>4</v>
      </c>
      <c r="AJ18" s="201">
        <v>4</v>
      </c>
      <c r="AK18" s="199">
        <v>4</v>
      </c>
      <c r="AL18" s="200">
        <v>4</v>
      </c>
      <c r="AM18" s="200"/>
      <c r="AN18" s="200"/>
      <c r="AO18" s="200">
        <v>4</v>
      </c>
      <c r="AP18" s="200">
        <v>4</v>
      </c>
      <c r="AQ18" s="201">
        <v>4</v>
      </c>
      <c r="AR18" s="199"/>
      <c r="AS18" s="200"/>
      <c r="AT18" s="201"/>
      <c r="AU18" s="813">
        <f t="shared" ref="AU18:AU31" si="3">IF($AZ$3="４週",SUM(P18:AQ18),IF($AZ$3="暦月",SUM(P18:AT18),""))</f>
        <v>80</v>
      </c>
      <c r="AV18" s="814"/>
      <c r="AW18" s="815">
        <f t="shared" si="1"/>
        <v>20</v>
      </c>
      <c r="AX18" s="816"/>
      <c r="AY18" s="817"/>
      <c r="AZ18" s="818"/>
      <c r="BA18" s="818"/>
      <c r="BB18" s="818"/>
      <c r="BC18" s="818"/>
      <c r="BD18" s="819"/>
    </row>
    <row r="19" spans="1:56" ht="39.950000000000003" customHeight="1" x14ac:dyDescent="0.15">
      <c r="A19" s="183"/>
      <c r="B19" s="198">
        <f t="shared" si="2"/>
        <v>6</v>
      </c>
      <c r="C19" s="803"/>
      <c r="D19" s="804"/>
      <c r="E19" s="805"/>
      <c r="F19" s="806"/>
      <c r="G19" s="807"/>
      <c r="H19" s="808"/>
      <c r="I19" s="808"/>
      <c r="J19" s="808"/>
      <c r="K19" s="809"/>
      <c r="L19" s="810"/>
      <c r="M19" s="811"/>
      <c r="N19" s="811"/>
      <c r="O19" s="812"/>
      <c r="P19" s="199"/>
      <c r="Q19" s="200"/>
      <c r="R19" s="200"/>
      <c r="S19" s="200"/>
      <c r="T19" s="200"/>
      <c r="U19" s="200"/>
      <c r="V19" s="201"/>
      <c r="W19" s="199"/>
      <c r="X19" s="200"/>
      <c r="Y19" s="200"/>
      <c r="Z19" s="200"/>
      <c r="AA19" s="200"/>
      <c r="AB19" s="200"/>
      <c r="AC19" s="201"/>
      <c r="AD19" s="199"/>
      <c r="AE19" s="200"/>
      <c r="AF19" s="200"/>
      <c r="AG19" s="200"/>
      <c r="AH19" s="200"/>
      <c r="AI19" s="200"/>
      <c r="AJ19" s="201"/>
      <c r="AK19" s="199"/>
      <c r="AL19" s="200"/>
      <c r="AM19" s="200"/>
      <c r="AN19" s="200"/>
      <c r="AO19" s="200"/>
      <c r="AP19" s="200"/>
      <c r="AQ19" s="201"/>
      <c r="AR19" s="199"/>
      <c r="AS19" s="200"/>
      <c r="AT19" s="201"/>
      <c r="AU19" s="813">
        <f t="shared" si="3"/>
        <v>0</v>
      </c>
      <c r="AV19" s="814"/>
      <c r="AW19" s="815">
        <f t="shared" si="1"/>
        <v>0</v>
      </c>
      <c r="AX19" s="816"/>
      <c r="AY19" s="817"/>
      <c r="AZ19" s="818"/>
      <c r="BA19" s="818"/>
      <c r="BB19" s="818"/>
      <c r="BC19" s="818"/>
      <c r="BD19" s="819"/>
    </row>
    <row r="20" spans="1:56" ht="39.950000000000003" customHeight="1" x14ac:dyDescent="0.15">
      <c r="A20" s="183"/>
      <c r="B20" s="198">
        <f t="shared" si="2"/>
        <v>7</v>
      </c>
      <c r="C20" s="803"/>
      <c r="D20" s="804"/>
      <c r="E20" s="805"/>
      <c r="F20" s="806"/>
      <c r="G20" s="807"/>
      <c r="H20" s="808"/>
      <c r="I20" s="808"/>
      <c r="J20" s="808"/>
      <c r="K20" s="809"/>
      <c r="L20" s="810"/>
      <c r="M20" s="811"/>
      <c r="N20" s="811"/>
      <c r="O20" s="812"/>
      <c r="P20" s="199"/>
      <c r="Q20" s="200"/>
      <c r="R20" s="200"/>
      <c r="S20" s="200"/>
      <c r="T20" s="200"/>
      <c r="U20" s="200"/>
      <c r="V20" s="201"/>
      <c r="W20" s="199"/>
      <c r="X20" s="200"/>
      <c r="Y20" s="200"/>
      <c r="Z20" s="200"/>
      <c r="AA20" s="200"/>
      <c r="AB20" s="200"/>
      <c r="AC20" s="201"/>
      <c r="AD20" s="199"/>
      <c r="AE20" s="200"/>
      <c r="AF20" s="200"/>
      <c r="AG20" s="200"/>
      <c r="AH20" s="200"/>
      <c r="AI20" s="200"/>
      <c r="AJ20" s="201"/>
      <c r="AK20" s="199"/>
      <c r="AL20" s="200"/>
      <c r="AM20" s="200"/>
      <c r="AN20" s="200"/>
      <c r="AO20" s="200"/>
      <c r="AP20" s="200"/>
      <c r="AQ20" s="201"/>
      <c r="AR20" s="199"/>
      <c r="AS20" s="200"/>
      <c r="AT20" s="201"/>
      <c r="AU20" s="813">
        <f>IF($AZ$3="４週",SUM(P20:AQ20),IF($AZ$3="暦月",SUM(P20:AT20),""))</f>
        <v>0</v>
      </c>
      <c r="AV20" s="814"/>
      <c r="AW20" s="815">
        <f t="shared" si="1"/>
        <v>0</v>
      </c>
      <c r="AX20" s="816"/>
      <c r="AY20" s="817"/>
      <c r="AZ20" s="818"/>
      <c r="BA20" s="818"/>
      <c r="BB20" s="818"/>
      <c r="BC20" s="818"/>
      <c r="BD20" s="819"/>
    </row>
    <row r="21" spans="1:56" ht="39.950000000000003" customHeight="1" x14ac:dyDescent="0.15">
      <c r="A21" s="183"/>
      <c r="B21" s="198">
        <f t="shared" si="2"/>
        <v>8</v>
      </c>
      <c r="C21" s="803"/>
      <c r="D21" s="804"/>
      <c r="E21" s="805"/>
      <c r="F21" s="806"/>
      <c r="G21" s="807"/>
      <c r="H21" s="808"/>
      <c r="I21" s="808"/>
      <c r="J21" s="808"/>
      <c r="K21" s="809"/>
      <c r="L21" s="810"/>
      <c r="M21" s="811"/>
      <c r="N21" s="811"/>
      <c r="O21" s="812"/>
      <c r="P21" s="199"/>
      <c r="Q21" s="200"/>
      <c r="R21" s="200"/>
      <c r="S21" s="200"/>
      <c r="T21" s="200"/>
      <c r="U21" s="200"/>
      <c r="V21" s="201"/>
      <c r="W21" s="199"/>
      <c r="X21" s="200"/>
      <c r="Y21" s="200"/>
      <c r="Z21" s="200"/>
      <c r="AA21" s="200"/>
      <c r="AB21" s="200"/>
      <c r="AC21" s="201"/>
      <c r="AD21" s="199"/>
      <c r="AE21" s="200"/>
      <c r="AF21" s="200"/>
      <c r="AG21" s="200"/>
      <c r="AH21" s="200"/>
      <c r="AI21" s="200"/>
      <c r="AJ21" s="201"/>
      <c r="AK21" s="199"/>
      <c r="AL21" s="200"/>
      <c r="AM21" s="200"/>
      <c r="AN21" s="200"/>
      <c r="AO21" s="200"/>
      <c r="AP21" s="200"/>
      <c r="AQ21" s="201"/>
      <c r="AR21" s="199"/>
      <c r="AS21" s="200"/>
      <c r="AT21" s="201"/>
      <c r="AU21" s="813">
        <f t="shared" si="3"/>
        <v>0</v>
      </c>
      <c r="AV21" s="814"/>
      <c r="AW21" s="815">
        <f t="shared" si="1"/>
        <v>0</v>
      </c>
      <c r="AX21" s="816"/>
      <c r="AY21" s="817"/>
      <c r="AZ21" s="818"/>
      <c r="BA21" s="818"/>
      <c r="BB21" s="818"/>
      <c r="BC21" s="818"/>
      <c r="BD21" s="819"/>
    </row>
    <row r="22" spans="1:56" ht="39.950000000000003" customHeight="1" x14ac:dyDescent="0.15">
      <c r="A22" s="183"/>
      <c r="B22" s="198">
        <f t="shared" si="2"/>
        <v>9</v>
      </c>
      <c r="C22" s="803"/>
      <c r="D22" s="804"/>
      <c r="E22" s="805"/>
      <c r="F22" s="806"/>
      <c r="G22" s="807"/>
      <c r="H22" s="808"/>
      <c r="I22" s="808"/>
      <c r="J22" s="808"/>
      <c r="K22" s="809"/>
      <c r="L22" s="810"/>
      <c r="M22" s="811"/>
      <c r="N22" s="811"/>
      <c r="O22" s="812"/>
      <c r="P22" s="199"/>
      <c r="Q22" s="200"/>
      <c r="R22" s="200"/>
      <c r="S22" s="200"/>
      <c r="T22" s="200"/>
      <c r="U22" s="200"/>
      <c r="V22" s="201"/>
      <c r="W22" s="199"/>
      <c r="X22" s="200"/>
      <c r="Y22" s="200"/>
      <c r="Z22" s="200"/>
      <c r="AA22" s="200"/>
      <c r="AB22" s="200"/>
      <c r="AC22" s="201"/>
      <c r="AD22" s="199"/>
      <c r="AE22" s="200"/>
      <c r="AF22" s="200"/>
      <c r="AG22" s="200"/>
      <c r="AH22" s="200"/>
      <c r="AI22" s="200"/>
      <c r="AJ22" s="201"/>
      <c r="AK22" s="199"/>
      <c r="AL22" s="200"/>
      <c r="AM22" s="200"/>
      <c r="AN22" s="200"/>
      <c r="AO22" s="200"/>
      <c r="AP22" s="200"/>
      <c r="AQ22" s="201"/>
      <c r="AR22" s="199"/>
      <c r="AS22" s="200"/>
      <c r="AT22" s="201"/>
      <c r="AU22" s="813">
        <f t="shared" si="3"/>
        <v>0</v>
      </c>
      <c r="AV22" s="814"/>
      <c r="AW22" s="815">
        <f t="shared" si="1"/>
        <v>0</v>
      </c>
      <c r="AX22" s="816"/>
      <c r="AY22" s="817"/>
      <c r="AZ22" s="818"/>
      <c r="BA22" s="818"/>
      <c r="BB22" s="818"/>
      <c r="BC22" s="818"/>
      <c r="BD22" s="819"/>
    </row>
    <row r="23" spans="1:56" ht="39.950000000000003" customHeight="1" x14ac:dyDescent="0.15">
      <c r="A23" s="183"/>
      <c r="B23" s="198">
        <f t="shared" si="2"/>
        <v>10</v>
      </c>
      <c r="C23" s="803"/>
      <c r="D23" s="804"/>
      <c r="E23" s="805"/>
      <c r="F23" s="806"/>
      <c r="G23" s="807"/>
      <c r="H23" s="808"/>
      <c r="I23" s="808"/>
      <c r="J23" s="808"/>
      <c r="K23" s="809"/>
      <c r="L23" s="810"/>
      <c r="M23" s="811"/>
      <c r="N23" s="811"/>
      <c r="O23" s="812"/>
      <c r="P23" s="199"/>
      <c r="Q23" s="200"/>
      <c r="R23" s="200"/>
      <c r="S23" s="200"/>
      <c r="T23" s="200"/>
      <c r="U23" s="200"/>
      <c r="V23" s="201"/>
      <c r="W23" s="199"/>
      <c r="X23" s="200"/>
      <c r="Y23" s="200"/>
      <c r="Z23" s="200"/>
      <c r="AA23" s="200"/>
      <c r="AB23" s="200"/>
      <c r="AC23" s="201"/>
      <c r="AD23" s="199"/>
      <c r="AE23" s="200"/>
      <c r="AF23" s="200"/>
      <c r="AG23" s="200"/>
      <c r="AH23" s="200"/>
      <c r="AI23" s="200"/>
      <c r="AJ23" s="201"/>
      <c r="AK23" s="199"/>
      <c r="AL23" s="200"/>
      <c r="AM23" s="200"/>
      <c r="AN23" s="200"/>
      <c r="AO23" s="200"/>
      <c r="AP23" s="200"/>
      <c r="AQ23" s="201"/>
      <c r="AR23" s="199"/>
      <c r="AS23" s="200"/>
      <c r="AT23" s="201"/>
      <c r="AU23" s="813">
        <f t="shared" si="3"/>
        <v>0</v>
      </c>
      <c r="AV23" s="814"/>
      <c r="AW23" s="815">
        <f t="shared" si="1"/>
        <v>0</v>
      </c>
      <c r="AX23" s="816"/>
      <c r="AY23" s="817"/>
      <c r="AZ23" s="818"/>
      <c r="BA23" s="818"/>
      <c r="BB23" s="818"/>
      <c r="BC23" s="818"/>
      <c r="BD23" s="819"/>
    </row>
    <row r="24" spans="1:56" ht="39.950000000000003" customHeight="1" x14ac:dyDescent="0.15">
      <c r="A24" s="183"/>
      <c r="B24" s="198">
        <f t="shared" si="2"/>
        <v>11</v>
      </c>
      <c r="C24" s="803"/>
      <c r="D24" s="804"/>
      <c r="E24" s="805"/>
      <c r="F24" s="806"/>
      <c r="G24" s="807"/>
      <c r="H24" s="808"/>
      <c r="I24" s="808"/>
      <c r="J24" s="808"/>
      <c r="K24" s="809"/>
      <c r="L24" s="810"/>
      <c r="M24" s="811"/>
      <c r="N24" s="811"/>
      <c r="O24" s="812"/>
      <c r="P24" s="199"/>
      <c r="Q24" s="200"/>
      <c r="R24" s="200"/>
      <c r="S24" s="200"/>
      <c r="T24" s="200"/>
      <c r="U24" s="200"/>
      <c r="V24" s="201"/>
      <c r="W24" s="199"/>
      <c r="X24" s="200"/>
      <c r="Y24" s="200"/>
      <c r="Z24" s="200"/>
      <c r="AA24" s="200"/>
      <c r="AB24" s="200"/>
      <c r="AC24" s="201"/>
      <c r="AD24" s="199"/>
      <c r="AE24" s="200"/>
      <c r="AF24" s="200"/>
      <c r="AG24" s="200"/>
      <c r="AH24" s="200"/>
      <c r="AI24" s="200"/>
      <c r="AJ24" s="201"/>
      <c r="AK24" s="199"/>
      <c r="AL24" s="200"/>
      <c r="AM24" s="200"/>
      <c r="AN24" s="200"/>
      <c r="AO24" s="200"/>
      <c r="AP24" s="200"/>
      <c r="AQ24" s="201"/>
      <c r="AR24" s="199"/>
      <c r="AS24" s="200"/>
      <c r="AT24" s="201"/>
      <c r="AU24" s="813">
        <f t="shared" si="3"/>
        <v>0</v>
      </c>
      <c r="AV24" s="814"/>
      <c r="AW24" s="815">
        <f t="shared" si="1"/>
        <v>0</v>
      </c>
      <c r="AX24" s="816"/>
      <c r="AY24" s="817"/>
      <c r="AZ24" s="818"/>
      <c r="BA24" s="818"/>
      <c r="BB24" s="818"/>
      <c r="BC24" s="818"/>
      <c r="BD24" s="819"/>
    </row>
    <row r="25" spans="1:56" ht="39.950000000000003" customHeight="1" x14ac:dyDescent="0.15">
      <c r="A25" s="183"/>
      <c r="B25" s="198">
        <f t="shared" si="2"/>
        <v>12</v>
      </c>
      <c r="C25" s="803"/>
      <c r="D25" s="804"/>
      <c r="E25" s="805"/>
      <c r="F25" s="806"/>
      <c r="G25" s="807"/>
      <c r="H25" s="808"/>
      <c r="I25" s="808"/>
      <c r="J25" s="808"/>
      <c r="K25" s="809"/>
      <c r="L25" s="810"/>
      <c r="M25" s="811"/>
      <c r="N25" s="811"/>
      <c r="O25" s="812"/>
      <c r="P25" s="199"/>
      <c r="Q25" s="200"/>
      <c r="R25" s="200"/>
      <c r="S25" s="200"/>
      <c r="T25" s="200"/>
      <c r="U25" s="200"/>
      <c r="V25" s="201"/>
      <c r="W25" s="199"/>
      <c r="X25" s="200"/>
      <c r="Y25" s="200"/>
      <c r="Z25" s="200"/>
      <c r="AA25" s="200"/>
      <c r="AB25" s="200"/>
      <c r="AC25" s="201"/>
      <c r="AD25" s="199"/>
      <c r="AE25" s="200"/>
      <c r="AF25" s="200"/>
      <c r="AG25" s="200"/>
      <c r="AH25" s="200"/>
      <c r="AI25" s="200"/>
      <c r="AJ25" s="201"/>
      <c r="AK25" s="199"/>
      <c r="AL25" s="200"/>
      <c r="AM25" s="200"/>
      <c r="AN25" s="200"/>
      <c r="AO25" s="200"/>
      <c r="AP25" s="200"/>
      <c r="AQ25" s="201"/>
      <c r="AR25" s="199"/>
      <c r="AS25" s="200"/>
      <c r="AT25" s="201"/>
      <c r="AU25" s="813">
        <f t="shared" si="3"/>
        <v>0</v>
      </c>
      <c r="AV25" s="814"/>
      <c r="AW25" s="815">
        <f t="shared" si="1"/>
        <v>0</v>
      </c>
      <c r="AX25" s="816"/>
      <c r="AY25" s="817"/>
      <c r="AZ25" s="818"/>
      <c r="BA25" s="818"/>
      <c r="BB25" s="818"/>
      <c r="BC25" s="818"/>
      <c r="BD25" s="819"/>
    </row>
    <row r="26" spans="1:56" ht="39.950000000000003" customHeight="1" x14ac:dyDescent="0.15">
      <c r="A26" s="183"/>
      <c r="B26" s="198">
        <f t="shared" si="2"/>
        <v>13</v>
      </c>
      <c r="C26" s="803"/>
      <c r="D26" s="804"/>
      <c r="E26" s="805"/>
      <c r="F26" s="806"/>
      <c r="G26" s="807"/>
      <c r="H26" s="808"/>
      <c r="I26" s="808"/>
      <c r="J26" s="808"/>
      <c r="K26" s="809"/>
      <c r="L26" s="810"/>
      <c r="M26" s="811"/>
      <c r="N26" s="811"/>
      <c r="O26" s="812"/>
      <c r="P26" s="199"/>
      <c r="Q26" s="200"/>
      <c r="R26" s="200"/>
      <c r="S26" s="200"/>
      <c r="T26" s="200"/>
      <c r="U26" s="200"/>
      <c r="V26" s="201"/>
      <c r="W26" s="199"/>
      <c r="X26" s="200"/>
      <c r="Y26" s="200"/>
      <c r="Z26" s="200"/>
      <c r="AA26" s="200"/>
      <c r="AB26" s="200"/>
      <c r="AC26" s="201"/>
      <c r="AD26" s="199"/>
      <c r="AE26" s="200"/>
      <c r="AF26" s="200"/>
      <c r="AG26" s="200"/>
      <c r="AH26" s="200"/>
      <c r="AI26" s="200"/>
      <c r="AJ26" s="201"/>
      <c r="AK26" s="199"/>
      <c r="AL26" s="200"/>
      <c r="AM26" s="200"/>
      <c r="AN26" s="200"/>
      <c r="AO26" s="200"/>
      <c r="AP26" s="200"/>
      <c r="AQ26" s="201"/>
      <c r="AR26" s="199"/>
      <c r="AS26" s="200"/>
      <c r="AT26" s="201"/>
      <c r="AU26" s="813">
        <f t="shared" si="3"/>
        <v>0</v>
      </c>
      <c r="AV26" s="814"/>
      <c r="AW26" s="815">
        <f t="shared" si="1"/>
        <v>0</v>
      </c>
      <c r="AX26" s="816"/>
      <c r="AY26" s="817"/>
      <c r="AZ26" s="818"/>
      <c r="BA26" s="818"/>
      <c r="BB26" s="818"/>
      <c r="BC26" s="818"/>
      <c r="BD26" s="819"/>
    </row>
    <row r="27" spans="1:56" ht="39.950000000000003" customHeight="1" x14ac:dyDescent="0.15">
      <c r="A27" s="183"/>
      <c r="B27" s="198">
        <f t="shared" si="2"/>
        <v>14</v>
      </c>
      <c r="C27" s="803"/>
      <c r="D27" s="804"/>
      <c r="E27" s="805"/>
      <c r="F27" s="806"/>
      <c r="G27" s="807"/>
      <c r="H27" s="808"/>
      <c r="I27" s="808"/>
      <c r="J27" s="808"/>
      <c r="K27" s="809"/>
      <c r="L27" s="810"/>
      <c r="M27" s="811"/>
      <c r="N27" s="811"/>
      <c r="O27" s="812"/>
      <c r="P27" s="199"/>
      <c r="Q27" s="200"/>
      <c r="R27" s="200"/>
      <c r="S27" s="200"/>
      <c r="T27" s="200"/>
      <c r="U27" s="200"/>
      <c r="V27" s="201"/>
      <c r="W27" s="199"/>
      <c r="X27" s="200"/>
      <c r="Y27" s="200"/>
      <c r="Z27" s="200"/>
      <c r="AA27" s="200"/>
      <c r="AB27" s="200"/>
      <c r="AC27" s="201"/>
      <c r="AD27" s="199"/>
      <c r="AE27" s="200"/>
      <c r="AF27" s="200"/>
      <c r="AG27" s="200"/>
      <c r="AH27" s="200"/>
      <c r="AI27" s="200"/>
      <c r="AJ27" s="201"/>
      <c r="AK27" s="199"/>
      <c r="AL27" s="200"/>
      <c r="AM27" s="200"/>
      <c r="AN27" s="200"/>
      <c r="AO27" s="200"/>
      <c r="AP27" s="200"/>
      <c r="AQ27" s="201"/>
      <c r="AR27" s="199"/>
      <c r="AS27" s="200"/>
      <c r="AT27" s="201"/>
      <c r="AU27" s="813">
        <f t="shared" si="3"/>
        <v>0</v>
      </c>
      <c r="AV27" s="814"/>
      <c r="AW27" s="815">
        <f t="shared" si="1"/>
        <v>0</v>
      </c>
      <c r="AX27" s="816"/>
      <c r="AY27" s="817"/>
      <c r="AZ27" s="818"/>
      <c r="BA27" s="818"/>
      <c r="BB27" s="818"/>
      <c r="BC27" s="818"/>
      <c r="BD27" s="819"/>
    </row>
    <row r="28" spans="1:56" ht="39.950000000000003" customHeight="1" x14ac:dyDescent="0.15">
      <c r="A28" s="183"/>
      <c r="B28" s="198">
        <f t="shared" si="2"/>
        <v>15</v>
      </c>
      <c r="C28" s="803"/>
      <c r="D28" s="804"/>
      <c r="E28" s="805"/>
      <c r="F28" s="806"/>
      <c r="G28" s="807"/>
      <c r="H28" s="808"/>
      <c r="I28" s="808"/>
      <c r="J28" s="808"/>
      <c r="K28" s="809"/>
      <c r="L28" s="810"/>
      <c r="M28" s="811"/>
      <c r="N28" s="811"/>
      <c r="O28" s="812"/>
      <c r="P28" s="199"/>
      <c r="Q28" s="200"/>
      <c r="R28" s="200"/>
      <c r="S28" s="200"/>
      <c r="T28" s="200"/>
      <c r="U28" s="200"/>
      <c r="V28" s="201"/>
      <c r="W28" s="199"/>
      <c r="X28" s="200"/>
      <c r="Y28" s="200"/>
      <c r="Z28" s="200"/>
      <c r="AA28" s="200"/>
      <c r="AB28" s="200"/>
      <c r="AC28" s="201"/>
      <c r="AD28" s="199"/>
      <c r="AE28" s="200"/>
      <c r="AF28" s="200"/>
      <c r="AG28" s="200"/>
      <c r="AH28" s="200"/>
      <c r="AI28" s="200"/>
      <c r="AJ28" s="201"/>
      <c r="AK28" s="199"/>
      <c r="AL28" s="200"/>
      <c r="AM28" s="200"/>
      <c r="AN28" s="200"/>
      <c r="AO28" s="200"/>
      <c r="AP28" s="200"/>
      <c r="AQ28" s="201"/>
      <c r="AR28" s="199"/>
      <c r="AS28" s="200"/>
      <c r="AT28" s="201"/>
      <c r="AU28" s="813">
        <f t="shared" si="3"/>
        <v>0</v>
      </c>
      <c r="AV28" s="814"/>
      <c r="AW28" s="815">
        <f t="shared" si="1"/>
        <v>0</v>
      </c>
      <c r="AX28" s="816"/>
      <c r="AY28" s="817"/>
      <c r="AZ28" s="818"/>
      <c r="BA28" s="818"/>
      <c r="BB28" s="818"/>
      <c r="BC28" s="818"/>
      <c r="BD28" s="819"/>
    </row>
    <row r="29" spans="1:56" ht="39.950000000000003" customHeight="1" x14ac:dyDescent="0.15">
      <c r="A29" s="183"/>
      <c r="B29" s="198">
        <f t="shared" si="2"/>
        <v>16</v>
      </c>
      <c r="C29" s="803"/>
      <c r="D29" s="804"/>
      <c r="E29" s="805"/>
      <c r="F29" s="806"/>
      <c r="G29" s="807"/>
      <c r="H29" s="808"/>
      <c r="I29" s="808"/>
      <c r="J29" s="808"/>
      <c r="K29" s="809"/>
      <c r="L29" s="810"/>
      <c r="M29" s="811"/>
      <c r="N29" s="811"/>
      <c r="O29" s="812"/>
      <c r="P29" s="199"/>
      <c r="Q29" s="200"/>
      <c r="R29" s="200"/>
      <c r="S29" s="200"/>
      <c r="T29" s="200"/>
      <c r="U29" s="200"/>
      <c r="V29" s="201"/>
      <c r="W29" s="199"/>
      <c r="X29" s="200"/>
      <c r="Y29" s="200"/>
      <c r="Z29" s="200"/>
      <c r="AA29" s="200"/>
      <c r="AB29" s="200"/>
      <c r="AC29" s="201"/>
      <c r="AD29" s="199"/>
      <c r="AE29" s="200"/>
      <c r="AF29" s="200"/>
      <c r="AG29" s="200"/>
      <c r="AH29" s="200"/>
      <c r="AI29" s="200"/>
      <c r="AJ29" s="201"/>
      <c r="AK29" s="199"/>
      <c r="AL29" s="200"/>
      <c r="AM29" s="200"/>
      <c r="AN29" s="200"/>
      <c r="AO29" s="200"/>
      <c r="AP29" s="200"/>
      <c r="AQ29" s="201"/>
      <c r="AR29" s="199"/>
      <c r="AS29" s="200"/>
      <c r="AT29" s="201"/>
      <c r="AU29" s="813">
        <f t="shared" si="3"/>
        <v>0</v>
      </c>
      <c r="AV29" s="814"/>
      <c r="AW29" s="815">
        <f t="shared" si="1"/>
        <v>0</v>
      </c>
      <c r="AX29" s="816"/>
      <c r="AY29" s="817"/>
      <c r="AZ29" s="818"/>
      <c r="BA29" s="818"/>
      <c r="BB29" s="818"/>
      <c r="BC29" s="818"/>
      <c r="BD29" s="819"/>
    </row>
    <row r="30" spans="1:56" ht="39.950000000000003" customHeight="1" x14ac:dyDescent="0.15">
      <c r="A30" s="183"/>
      <c r="B30" s="198">
        <f t="shared" si="2"/>
        <v>17</v>
      </c>
      <c r="C30" s="803"/>
      <c r="D30" s="804"/>
      <c r="E30" s="805"/>
      <c r="F30" s="806"/>
      <c r="G30" s="807"/>
      <c r="H30" s="808"/>
      <c r="I30" s="808"/>
      <c r="J30" s="808"/>
      <c r="K30" s="809"/>
      <c r="L30" s="810"/>
      <c r="M30" s="811"/>
      <c r="N30" s="811"/>
      <c r="O30" s="812"/>
      <c r="P30" s="199"/>
      <c r="Q30" s="200"/>
      <c r="R30" s="200"/>
      <c r="S30" s="200"/>
      <c r="T30" s="200"/>
      <c r="U30" s="200"/>
      <c r="V30" s="201"/>
      <c r="W30" s="199"/>
      <c r="X30" s="200"/>
      <c r="Y30" s="200"/>
      <c r="Z30" s="200"/>
      <c r="AA30" s="200"/>
      <c r="AB30" s="200"/>
      <c r="AC30" s="201"/>
      <c r="AD30" s="199"/>
      <c r="AE30" s="200"/>
      <c r="AF30" s="200"/>
      <c r="AG30" s="200"/>
      <c r="AH30" s="200"/>
      <c r="AI30" s="200"/>
      <c r="AJ30" s="201"/>
      <c r="AK30" s="199"/>
      <c r="AL30" s="200"/>
      <c r="AM30" s="200"/>
      <c r="AN30" s="200"/>
      <c r="AO30" s="200"/>
      <c r="AP30" s="200"/>
      <c r="AQ30" s="201"/>
      <c r="AR30" s="199"/>
      <c r="AS30" s="200"/>
      <c r="AT30" s="201"/>
      <c r="AU30" s="813">
        <f t="shared" si="3"/>
        <v>0</v>
      </c>
      <c r="AV30" s="814"/>
      <c r="AW30" s="815">
        <f t="shared" si="1"/>
        <v>0</v>
      </c>
      <c r="AX30" s="816"/>
      <c r="AY30" s="817"/>
      <c r="AZ30" s="818"/>
      <c r="BA30" s="818"/>
      <c r="BB30" s="818"/>
      <c r="BC30" s="818"/>
      <c r="BD30" s="819"/>
    </row>
    <row r="31" spans="1:56" ht="39.950000000000003" customHeight="1" thickBot="1" x14ac:dyDescent="0.2">
      <c r="A31" s="183"/>
      <c r="B31" s="202">
        <f t="shared" si="2"/>
        <v>18</v>
      </c>
      <c r="C31" s="834"/>
      <c r="D31" s="835"/>
      <c r="E31" s="836"/>
      <c r="F31" s="837"/>
      <c r="G31" s="838"/>
      <c r="H31" s="839"/>
      <c r="I31" s="839"/>
      <c r="J31" s="839"/>
      <c r="K31" s="840"/>
      <c r="L31" s="841"/>
      <c r="M31" s="842"/>
      <c r="N31" s="842"/>
      <c r="O31" s="843"/>
      <c r="P31" s="203"/>
      <c r="Q31" s="204"/>
      <c r="R31" s="204"/>
      <c r="S31" s="204"/>
      <c r="T31" s="204"/>
      <c r="U31" s="204"/>
      <c r="V31" s="205"/>
      <c r="W31" s="203"/>
      <c r="X31" s="204"/>
      <c r="Y31" s="204"/>
      <c r="Z31" s="204"/>
      <c r="AA31" s="204"/>
      <c r="AB31" s="204"/>
      <c r="AC31" s="205"/>
      <c r="AD31" s="203"/>
      <c r="AE31" s="204"/>
      <c r="AF31" s="204"/>
      <c r="AG31" s="204"/>
      <c r="AH31" s="204"/>
      <c r="AI31" s="204"/>
      <c r="AJ31" s="205"/>
      <c r="AK31" s="203"/>
      <c r="AL31" s="204"/>
      <c r="AM31" s="204"/>
      <c r="AN31" s="204"/>
      <c r="AO31" s="204"/>
      <c r="AP31" s="204"/>
      <c r="AQ31" s="205"/>
      <c r="AR31" s="203"/>
      <c r="AS31" s="204"/>
      <c r="AT31" s="205"/>
      <c r="AU31" s="844">
        <f t="shared" si="3"/>
        <v>0</v>
      </c>
      <c r="AV31" s="845"/>
      <c r="AW31" s="846">
        <f t="shared" si="1"/>
        <v>0</v>
      </c>
      <c r="AX31" s="847"/>
      <c r="AY31" s="848"/>
      <c r="AZ31" s="849"/>
      <c r="BA31" s="849"/>
      <c r="BB31" s="849"/>
      <c r="BC31" s="849"/>
      <c r="BD31" s="850"/>
    </row>
    <row r="32" spans="1:56" ht="20.25" customHeight="1" x14ac:dyDescent="0.15">
      <c r="A32" s="183"/>
      <c r="B32" s="183"/>
      <c r="C32" s="206"/>
      <c r="D32" s="207"/>
      <c r="E32" s="208"/>
      <c r="F32" s="183"/>
      <c r="G32" s="183"/>
      <c r="H32" s="183"/>
      <c r="I32" s="183"/>
      <c r="J32" s="183"/>
      <c r="K32" s="183"/>
      <c r="L32" s="183"/>
      <c r="M32" s="183"/>
      <c r="N32" s="183"/>
      <c r="O32" s="183"/>
      <c r="P32" s="183"/>
      <c r="Q32" s="183"/>
      <c r="R32" s="183"/>
      <c r="S32" s="183"/>
      <c r="T32" s="183"/>
      <c r="U32" s="183"/>
      <c r="V32" s="183"/>
      <c r="W32" s="183"/>
      <c r="X32" s="183"/>
      <c r="Y32" s="183"/>
      <c r="Z32" s="183"/>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row>
    <row r="33" spans="1:56" ht="20.25" customHeight="1" x14ac:dyDescent="0.15">
      <c r="A33" s="183"/>
      <c r="B33" s="175" t="s">
        <v>446</v>
      </c>
      <c r="C33" s="175"/>
      <c r="D33" s="175"/>
      <c r="E33" s="175"/>
      <c r="F33" s="175"/>
      <c r="G33" s="175"/>
      <c r="H33" s="175"/>
      <c r="I33" s="175"/>
      <c r="J33" s="175"/>
      <c r="K33" s="175"/>
      <c r="L33" s="182"/>
      <c r="M33" s="175"/>
      <c r="N33" s="175"/>
      <c r="O33" s="175"/>
      <c r="P33" s="175"/>
      <c r="Q33" s="175"/>
      <c r="R33" s="175"/>
      <c r="S33" s="175"/>
      <c r="T33" s="175" t="s">
        <v>447</v>
      </c>
      <c r="U33" s="175"/>
      <c r="V33" s="175"/>
      <c r="W33" s="175"/>
      <c r="X33" s="175"/>
      <c r="Y33" s="175"/>
      <c r="Z33" s="210"/>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row>
    <row r="34" spans="1:56" ht="20.25" customHeight="1" x14ac:dyDescent="0.15">
      <c r="A34" s="183"/>
      <c r="B34" s="175"/>
      <c r="C34" s="860" t="s">
        <v>448</v>
      </c>
      <c r="D34" s="860"/>
      <c r="E34" s="860" t="s">
        <v>449</v>
      </c>
      <c r="F34" s="860"/>
      <c r="G34" s="860"/>
      <c r="H34" s="860"/>
      <c r="I34" s="175"/>
      <c r="J34" s="862" t="s">
        <v>450</v>
      </c>
      <c r="K34" s="862"/>
      <c r="L34" s="862"/>
      <c r="M34" s="862"/>
      <c r="N34" s="175"/>
      <c r="O34" s="175"/>
      <c r="P34" s="212" t="s">
        <v>451</v>
      </c>
      <c r="Q34" s="212"/>
      <c r="R34" s="175"/>
      <c r="S34" s="175"/>
      <c r="T34" s="851" t="s">
        <v>452</v>
      </c>
      <c r="U34" s="853"/>
      <c r="V34" s="851" t="s">
        <v>453</v>
      </c>
      <c r="W34" s="852"/>
      <c r="X34" s="852"/>
      <c r="Y34" s="853"/>
      <c r="Z34" s="210"/>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row>
    <row r="35" spans="1:56" ht="20.25" customHeight="1" x14ac:dyDescent="0.15">
      <c r="A35" s="183"/>
      <c r="B35" s="175"/>
      <c r="C35" s="861"/>
      <c r="D35" s="861"/>
      <c r="E35" s="861" t="s">
        <v>454</v>
      </c>
      <c r="F35" s="861"/>
      <c r="G35" s="861" t="s">
        <v>455</v>
      </c>
      <c r="H35" s="861"/>
      <c r="I35" s="175"/>
      <c r="J35" s="861" t="s">
        <v>454</v>
      </c>
      <c r="K35" s="861"/>
      <c r="L35" s="861" t="s">
        <v>455</v>
      </c>
      <c r="M35" s="861"/>
      <c r="N35" s="175"/>
      <c r="O35" s="175"/>
      <c r="P35" s="212" t="s">
        <v>456</v>
      </c>
      <c r="Q35" s="212"/>
      <c r="R35" s="175"/>
      <c r="S35" s="175"/>
      <c r="T35" s="851" t="s">
        <v>457</v>
      </c>
      <c r="U35" s="853"/>
      <c r="V35" s="851" t="s">
        <v>458</v>
      </c>
      <c r="W35" s="852"/>
      <c r="X35" s="852"/>
      <c r="Y35" s="853"/>
      <c r="Z35" s="21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row>
    <row r="36" spans="1:56" ht="20.25" customHeight="1" x14ac:dyDescent="0.15">
      <c r="A36" s="183"/>
      <c r="B36" s="175"/>
      <c r="C36" s="851" t="s">
        <v>457</v>
      </c>
      <c r="D36" s="853"/>
      <c r="E36" s="854">
        <f>SUMIFS($AU$14:$AV$31,$C$14:$D$31,"介護支援専門員",$E$14:$F$31,"A")</f>
        <v>480</v>
      </c>
      <c r="F36" s="855"/>
      <c r="G36" s="856">
        <f>SUMIFS($AW$14:$AX$31,$C$14:$D$31,"介護支援専門員",$E$14:$F$31,"A")</f>
        <v>120</v>
      </c>
      <c r="H36" s="857"/>
      <c r="I36" s="214"/>
      <c r="J36" s="858">
        <v>0</v>
      </c>
      <c r="K36" s="859"/>
      <c r="L36" s="858">
        <v>0</v>
      </c>
      <c r="M36" s="859"/>
      <c r="N36" s="214"/>
      <c r="O36" s="214"/>
      <c r="P36" s="858">
        <v>3</v>
      </c>
      <c r="Q36" s="859"/>
      <c r="R36" s="175"/>
      <c r="S36" s="175"/>
      <c r="T36" s="851" t="s">
        <v>459</v>
      </c>
      <c r="U36" s="853"/>
      <c r="V36" s="851" t="s">
        <v>460</v>
      </c>
      <c r="W36" s="852"/>
      <c r="X36" s="852"/>
      <c r="Y36" s="853"/>
      <c r="Z36" s="215"/>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row>
    <row r="37" spans="1:56" ht="20.25" customHeight="1" x14ac:dyDescent="0.15">
      <c r="A37" s="183"/>
      <c r="B37" s="175"/>
      <c r="C37" s="851" t="s">
        <v>459</v>
      </c>
      <c r="D37" s="853"/>
      <c r="E37" s="854">
        <f>SUMIFS($AU$14:$AV$31,$C$14:$D$31,"介護支援専門員",$E$14:$F$31,"B")</f>
        <v>0</v>
      </c>
      <c r="F37" s="855"/>
      <c r="G37" s="856">
        <f>SUMIFS($AW$14:$AX$31,$C$14:$D$31,"介護支援専門員",$E$14:$F$31,"B")</f>
        <v>0</v>
      </c>
      <c r="H37" s="857"/>
      <c r="I37" s="214"/>
      <c r="J37" s="858">
        <v>0</v>
      </c>
      <c r="K37" s="859"/>
      <c r="L37" s="858">
        <v>0</v>
      </c>
      <c r="M37" s="859"/>
      <c r="N37" s="214"/>
      <c r="O37" s="214"/>
      <c r="P37" s="858">
        <v>0</v>
      </c>
      <c r="Q37" s="859"/>
      <c r="R37" s="175"/>
      <c r="S37" s="175"/>
      <c r="T37" s="851" t="s">
        <v>461</v>
      </c>
      <c r="U37" s="853"/>
      <c r="V37" s="851" t="s">
        <v>462</v>
      </c>
      <c r="W37" s="852"/>
      <c r="X37" s="852"/>
      <c r="Y37" s="853"/>
      <c r="Z37" s="215"/>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row>
    <row r="38" spans="1:56" ht="20.25" customHeight="1" x14ac:dyDescent="0.15">
      <c r="A38" s="183"/>
      <c r="B38" s="175"/>
      <c r="C38" s="851" t="s">
        <v>461</v>
      </c>
      <c r="D38" s="853"/>
      <c r="E38" s="854">
        <f>SUMIFS($AU$14:$AV$31,$C$14:$D$31,"介護支援専門員",$E$14:$F$31,"C")</f>
        <v>80</v>
      </c>
      <c r="F38" s="855"/>
      <c r="G38" s="856">
        <f>SUMIFS($AW$14:$AX$31,$C$14:$D$31,"介護支援専門員",$E$14:$F$31,"C")</f>
        <v>20</v>
      </c>
      <c r="H38" s="857"/>
      <c r="I38" s="214"/>
      <c r="J38" s="858">
        <v>80</v>
      </c>
      <c r="K38" s="859"/>
      <c r="L38" s="863">
        <v>20</v>
      </c>
      <c r="M38" s="864"/>
      <c r="N38" s="214"/>
      <c r="O38" s="214"/>
      <c r="P38" s="854" t="s">
        <v>463</v>
      </c>
      <c r="Q38" s="855"/>
      <c r="R38" s="175"/>
      <c r="S38" s="175"/>
      <c r="T38" s="851" t="s">
        <v>464</v>
      </c>
      <c r="U38" s="853"/>
      <c r="V38" s="851" t="s">
        <v>465</v>
      </c>
      <c r="W38" s="852"/>
      <c r="X38" s="852"/>
      <c r="Y38" s="853"/>
      <c r="Z38" s="216"/>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row>
    <row r="39" spans="1:56" ht="20.25" customHeight="1" x14ac:dyDescent="0.15">
      <c r="A39" s="183"/>
      <c r="B39" s="175"/>
      <c r="C39" s="851" t="s">
        <v>464</v>
      </c>
      <c r="D39" s="853"/>
      <c r="E39" s="854">
        <f>SUMIFS($AU$14:$AV$31,$C$14:$D$31,"介護支援専門員",$E$14:$F$31,"D")</f>
        <v>0</v>
      </c>
      <c r="F39" s="855"/>
      <c r="G39" s="856">
        <f>SUMIFS($AW$14:$AX$31,$C$14:$D$31,"介護支援専門員",$E$14:$F$31,"D")</f>
        <v>0</v>
      </c>
      <c r="H39" s="857"/>
      <c r="I39" s="214"/>
      <c r="J39" s="858">
        <v>0</v>
      </c>
      <c r="K39" s="859"/>
      <c r="L39" s="863">
        <v>0</v>
      </c>
      <c r="M39" s="864"/>
      <c r="N39" s="214"/>
      <c r="O39" s="214"/>
      <c r="P39" s="854" t="s">
        <v>463</v>
      </c>
      <c r="Q39" s="855"/>
      <c r="R39" s="175"/>
      <c r="S39" s="175"/>
      <c r="T39" s="175"/>
      <c r="U39" s="866"/>
      <c r="V39" s="866"/>
      <c r="W39" s="867"/>
      <c r="X39" s="867"/>
      <c r="Y39" s="217"/>
      <c r="Z39" s="217"/>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row>
    <row r="40" spans="1:56" ht="20.25" customHeight="1" x14ac:dyDescent="0.15">
      <c r="A40" s="183"/>
      <c r="B40" s="175"/>
      <c r="C40" s="851" t="s">
        <v>466</v>
      </c>
      <c r="D40" s="853"/>
      <c r="E40" s="854">
        <f>SUM(E36:F39)</f>
        <v>560</v>
      </c>
      <c r="F40" s="855"/>
      <c r="G40" s="856">
        <f>SUM(G36:H39)</f>
        <v>140</v>
      </c>
      <c r="H40" s="857"/>
      <c r="I40" s="214"/>
      <c r="J40" s="854">
        <f>SUM(J36:K39)</f>
        <v>80</v>
      </c>
      <c r="K40" s="855"/>
      <c r="L40" s="854">
        <f>SUM(L36:M39)</f>
        <v>20</v>
      </c>
      <c r="M40" s="855"/>
      <c r="N40" s="214"/>
      <c r="O40" s="214"/>
      <c r="P40" s="854">
        <f>SUM(P36:Q37)</f>
        <v>3</v>
      </c>
      <c r="Q40" s="855"/>
      <c r="R40" s="175"/>
      <c r="S40" s="175"/>
      <c r="T40" s="175"/>
      <c r="U40" s="866"/>
      <c r="V40" s="866"/>
      <c r="W40" s="867"/>
      <c r="X40" s="867"/>
      <c r="Y40" s="218"/>
      <c r="Z40" s="218"/>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row>
    <row r="41" spans="1:56" ht="20.25" customHeight="1" x14ac:dyDescent="0.15">
      <c r="A41" s="183"/>
      <c r="B41" s="175"/>
      <c r="C41" s="175"/>
      <c r="D41" s="175"/>
      <c r="E41" s="175"/>
      <c r="F41" s="175"/>
      <c r="G41" s="175"/>
      <c r="H41" s="175"/>
      <c r="I41" s="175"/>
      <c r="J41" s="175"/>
      <c r="K41" s="175"/>
      <c r="L41" s="182"/>
      <c r="M41" s="175"/>
      <c r="N41" s="175"/>
      <c r="O41" s="175"/>
      <c r="P41" s="175"/>
      <c r="Q41" s="175"/>
      <c r="R41" s="175"/>
      <c r="S41" s="175"/>
      <c r="T41" s="175"/>
      <c r="U41" s="210"/>
      <c r="V41" s="210"/>
      <c r="W41" s="210"/>
      <c r="X41" s="210"/>
      <c r="Y41" s="210"/>
      <c r="Z41" s="210"/>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row>
    <row r="42" spans="1:56" ht="20.25" customHeight="1" x14ac:dyDescent="0.15">
      <c r="A42" s="183"/>
      <c r="B42" s="175"/>
      <c r="C42" s="182" t="s">
        <v>467</v>
      </c>
      <c r="D42" s="175"/>
      <c r="E42" s="175"/>
      <c r="F42" s="175"/>
      <c r="G42" s="175"/>
      <c r="H42" s="175"/>
      <c r="I42" s="219" t="s">
        <v>468</v>
      </c>
      <c r="J42" s="874" t="s">
        <v>469</v>
      </c>
      <c r="K42" s="875"/>
      <c r="L42" s="220"/>
      <c r="M42" s="219"/>
      <c r="N42" s="175"/>
      <c r="O42" s="175"/>
      <c r="P42" s="175"/>
      <c r="Q42" s="175"/>
      <c r="R42" s="175"/>
      <c r="S42" s="175"/>
      <c r="T42" s="175"/>
      <c r="U42" s="221"/>
      <c r="V42" s="210"/>
      <c r="W42" s="210"/>
      <c r="X42" s="210"/>
      <c r="Y42" s="210"/>
      <c r="Z42" s="210"/>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row>
    <row r="43" spans="1:56" ht="20.25" customHeight="1" x14ac:dyDescent="0.15">
      <c r="A43" s="183"/>
      <c r="B43" s="175"/>
      <c r="C43" s="175" t="s">
        <v>470</v>
      </c>
      <c r="D43" s="175"/>
      <c r="E43" s="175"/>
      <c r="F43" s="175"/>
      <c r="G43" s="175"/>
      <c r="H43" s="175" t="s">
        <v>471</v>
      </c>
      <c r="I43" s="175"/>
      <c r="J43" s="175"/>
      <c r="K43" s="175"/>
      <c r="L43" s="182"/>
      <c r="M43" s="175"/>
      <c r="N43" s="175"/>
      <c r="O43" s="175"/>
      <c r="P43" s="175"/>
      <c r="Q43" s="175"/>
      <c r="R43" s="175"/>
      <c r="S43" s="175"/>
      <c r="T43" s="175"/>
      <c r="U43" s="210"/>
      <c r="V43" s="210"/>
      <c r="W43" s="210"/>
      <c r="X43" s="210"/>
      <c r="Y43" s="210"/>
      <c r="Z43" s="210"/>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c r="BA43" s="183"/>
      <c r="BB43" s="183"/>
      <c r="BC43" s="183"/>
      <c r="BD43" s="183"/>
    </row>
    <row r="44" spans="1:56" ht="20.25" customHeight="1" x14ac:dyDescent="0.15">
      <c r="A44" s="183"/>
      <c r="B44" s="175"/>
      <c r="C44" s="175" t="str">
        <f>IF($J$42="週","対象時間数（週平均）","対象時間数（当月合計）")</f>
        <v>対象時間数（週平均）</v>
      </c>
      <c r="D44" s="175"/>
      <c r="E44" s="175"/>
      <c r="F44" s="175"/>
      <c r="G44" s="175"/>
      <c r="H44" s="175" t="str">
        <f>IF($J$42="週","週に勤務すべき時間数","当月に勤務すべき時間数")</f>
        <v>週に勤務すべき時間数</v>
      </c>
      <c r="I44" s="175"/>
      <c r="J44" s="175"/>
      <c r="K44" s="175"/>
      <c r="L44" s="182"/>
      <c r="M44" s="861" t="s">
        <v>472</v>
      </c>
      <c r="N44" s="861"/>
      <c r="O44" s="861"/>
      <c r="P44" s="861"/>
      <c r="Q44" s="175"/>
      <c r="R44" s="175"/>
      <c r="S44" s="175"/>
      <c r="T44" s="175"/>
      <c r="U44" s="210"/>
      <c r="V44" s="210"/>
      <c r="W44" s="210"/>
      <c r="X44" s="210"/>
      <c r="Y44" s="210"/>
      <c r="Z44" s="210"/>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row>
    <row r="45" spans="1:56" ht="20.25" customHeight="1" x14ac:dyDescent="0.15">
      <c r="A45" s="183"/>
      <c r="B45" s="175"/>
      <c r="C45" s="876">
        <f>IF($J$42="週",L40,J40)</f>
        <v>20</v>
      </c>
      <c r="D45" s="877"/>
      <c r="E45" s="877"/>
      <c r="F45" s="878"/>
      <c r="G45" s="211" t="s">
        <v>473</v>
      </c>
      <c r="H45" s="851">
        <f>IF($J$42="週",$AV$5,$AZ$5)</f>
        <v>40</v>
      </c>
      <c r="I45" s="852"/>
      <c r="J45" s="852"/>
      <c r="K45" s="853"/>
      <c r="L45" s="211" t="s">
        <v>474</v>
      </c>
      <c r="M45" s="868">
        <f>ROUNDDOWN(C45/H45,1)</f>
        <v>0.5</v>
      </c>
      <c r="N45" s="869"/>
      <c r="O45" s="869"/>
      <c r="P45" s="870"/>
      <c r="Q45" s="175"/>
      <c r="R45" s="175"/>
      <c r="S45" s="175"/>
      <c r="T45" s="175"/>
      <c r="U45" s="865"/>
      <c r="V45" s="865"/>
      <c r="W45" s="865"/>
      <c r="X45" s="865"/>
      <c r="Y45" s="215"/>
      <c r="Z45" s="210"/>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row>
    <row r="46" spans="1:56" ht="20.25" customHeight="1" x14ac:dyDescent="0.15">
      <c r="A46" s="183"/>
      <c r="B46" s="175"/>
      <c r="C46" s="175"/>
      <c r="D46" s="175"/>
      <c r="E46" s="175"/>
      <c r="F46" s="175"/>
      <c r="G46" s="175"/>
      <c r="H46" s="175"/>
      <c r="I46" s="175"/>
      <c r="J46" s="175"/>
      <c r="K46" s="175"/>
      <c r="L46" s="182"/>
      <c r="M46" s="175" t="s">
        <v>475</v>
      </c>
      <c r="N46" s="175"/>
      <c r="O46" s="175"/>
      <c r="P46" s="175"/>
      <c r="Q46" s="175"/>
      <c r="R46" s="175"/>
      <c r="S46" s="175"/>
      <c r="T46" s="175"/>
      <c r="U46" s="210"/>
      <c r="V46" s="210"/>
      <c r="W46" s="210"/>
      <c r="X46" s="210"/>
      <c r="Y46" s="210"/>
      <c r="Z46" s="210"/>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row>
    <row r="47" spans="1:56" ht="20.25" customHeight="1" x14ac:dyDescent="0.15">
      <c r="A47" s="183"/>
      <c r="B47" s="175"/>
      <c r="C47" s="175" t="s">
        <v>476</v>
      </c>
      <c r="D47" s="175"/>
      <c r="E47" s="175"/>
      <c r="F47" s="175"/>
      <c r="G47" s="175"/>
      <c r="H47" s="175"/>
      <c r="I47" s="175"/>
      <c r="J47" s="175"/>
      <c r="K47" s="175"/>
      <c r="L47" s="182"/>
      <c r="M47" s="175"/>
      <c r="N47" s="175"/>
      <c r="O47" s="175"/>
      <c r="P47" s="175"/>
      <c r="Q47" s="175"/>
      <c r="R47" s="175"/>
      <c r="S47" s="175"/>
      <c r="T47" s="175"/>
      <c r="U47" s="175"/>
      <c r="V47" s="222"/>
      <c r="W47" s="223"/>
      <c r="X47" s="223"/>
      <c r="Y47" s="175"/>
      <c r="Z47" s="175"/>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row>
    <row r="48" spans="1:56" ht="20.25" customHeight="1" x14ac:dyDescent="0.15">
      <c r="A48" s="183"/>
      <c r="B48" s="175"/>
      <c r="C48" s="175" t="s">
        <v>451</v>
      </c>
      <c r="D48" s="175"/>
      <c r="E48" s="175"/>
      <c r="F48" s="175"/>
      <c r="G48" s="175"/>
      <c r="H48" s="175"/>
      <c r="I48" s="175"/>
      <c r="J48" s="175"/>
      <c r="K48" s="175"/>
      <c r="L48" s="182"/>
      <c r="M48" s="211"/>
      <c r="N48" s="211"/>
      <c r="O48" s="211"/>
      <c r="P48" s="211"/>
      <c r="Q48" s="175"/>
      <c r="R48" s="175"/>
      <c r="S48" s="175"/>
      <c r="T48" s="175"/>
      <c r="U48" s="175"/>
      <c r="V48" s="222"/>
      <c r="W48" s="223"/>
      <c r="X48" s="223"/>
      <c r="Y48" s="175"/>
      <c r="Z48" s="175"/>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row>
    <row r="49" spans="1:58" ht="20.25" customHeight="1" x14ac:dyDescent="0.15">
      <c r="A49" s="183"/>
      <c r="B49" s="175"/>
      <c r="C49" s="175" t="s">
        <v>477</v>
      </c>
      <c r="D49" s="175"/>
      <c r="E49" s="175"/>
      <c r="F49" s="175"/>
      <c r="G49" s="175"/>
      <c r="H49" s="175" t="s">
        <v>478</v>
      </c>
      <c r="I49" s="175"/>
      <c r="J49" s="175"/>
      <c r="K49" s="175"/>
      <c r="L49" s="175"/>
      <c r="M49" s="861" t="s">
        <v>466</v>
      </c>
      <c r="N49" s="861"/>
      <c r="O49" s="861"/>
      <c r="P49" s="861"/>
      <c r="Q49" s="175"/>
      <c r="R49" s="175"/>
      <c r="S49" s="175"/>
      <c r="T49" s="175"/>
      <c r="U49" s="175"/>
      <c r="V49" s="222"/>
      <c r="W49" s="223"/>
      <c r="X49" s="223"/>
      <c r="Y49" s="175"/>
      <c r="Z49" s="175"/>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row>
    <row r="50" spans="1:58" ht="20.25" customHeight="1" x14ac:dyDescent="0.15">
      <c r="A50" s="183"/>
      <c r="B50" s="175"/>
      <c r="C50" s="851">
        <f>P40</f>
        <v>3</v>
      </c>
      <c r="D50" s="852"/>
      <c r="E50" s="852"/>
      <c r="F50" s="853"/>
      <c r="G50" s="211" t="s">
        <v>479</v>
      </c>
      <c r="H50" s="868">
        <f>M45</f>
        <v>0.5</v>
      </c>
      <c r="I50" s="869"/>
      <c r="J50" s="869"/>
      <c r="K50" s="870"/>
      <c r="L50" s="211" t="s">
        <v>474</v>
      </c>
      <c r="M50" s="871">
        <f>ROUNDDOWN(C50+H50,1)</f>
        <v>3.5</v>
      </c>
      <c r="N50" s="872"/>
      <c r="O50" s="872"/>
      <c r="P50" s="873"/>
      <c r="Q50" s="175"/>
      <c r="R50" s="175"/>
      <c r="S50" s="175"/>
      <c r="T50" s="175"/>
      <c r="U50" s="175"/>
      <c r="V50" s="222"/>
      <c r="W50" s="223"/>
      <c r="X50" s="223"/>
      <c r="Y50" s="175"/>
      <c r="Z50" s="175"/>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row>
    <row r="51" spans="1:58" ht="20.25" customHeight="1" x14ac:dyDescent="0.15">
      <c r="A51" s="183"/>
      <c r="B51" s="175"/>
      <c r="C51" s="175"/>
      <c r="D51" s="175"/>
      <c r="E51" s="175"/>
      <c r="F51" s="175"/>
      <c r="G51" s="175"/>
      <c r="H51" s="175"/>
      <c r="I51" s="175"/>
      <c r="J51" s="175"/>
      <c r="K51" s="175"/>
      <c r="L51" s="175"/>
      <c r="M51" s="175"/>
      <c r="N51" s="182"/>
      <c r="O51" s="175"/>
      <c r="P51" s="175"/>
      <c r="Q51" s="175"/>
      <c r="R51" s="175"/>
      <c r="S51" s="175"/>
      <c r="T51" s="175"/>
      <c r="U51" s="175"/>
      <c r="V51" s="222"/>
      <c r="W51" s="223"/>
      <c r="X51" s="223"/>
      <c r="Y51" s="175"/>
      <c r="Z51" s="175"/>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row>
    <row r="52" spans="1:58" ht="20.25" customHeight="1" x14ac:dyDescent="0.15">
      <c r="C52" s="224"/>
      <c r="D52" s="224"/>
      <c r="T52" s="224"/>
      <c r="AJ52" s="225"/>
      <c r="AK52" s="226"/>
      <c r="AL52" s="226"/>
      <c r="BE52" s="226"/>
    </row>
    <row r="53" spans="1:58" ht="20.25" customHeight="1" x14ac:dyDescent="0.15">
      <c r="C53" s="224"/>
      <c r="D53" s="224"/>
      <c r="U53" s="224"/>
      <c r="AK53" s="225"/>
      <c r="AL53" s="226"/>
      <c r="AM53" s="226"/>
      <c r="BF53" s="226"/>
    </row>
    <row r="54" spans="1:58" ht="20.25" customHeight="1" x14ac:dyDescent="0.15">
      <c r="D54" s="224"/>
      <c r="U54" s="224"/>
      <c r="AK54" s="225"/>
      <c r="AL54" s="226"/>
      <c r="AM54" s="226"/>
      <c r="BF54" s="226"/>
    </row>
    <row r="55" spans="1:58" ht="20.25" customHeight="1" x14ac:dyDescent="0.15">
      <c r="C55" s="224"/>
      <c r="D55" s="224"/>
      <c r="U55" s="224"/>
      <c r="AK55" s="225"/>
      <c r="AL55" s="226"/>
      <c r="AM55" s="226"/>
      <c r="BF55" s="226"/>
    </row>
    <row r="56" spans="1:58" ht="20.25" customHeight="1" x14ac:dyDescent="0.15">
      <c r="C56" s="225"/>
      <c r="D56" s="225"/>
      <c r="E56" s="225"/>
      <c r="F56" s="225"/>
      <c r="G56" s="225"/>
      <c r="H56" s="225"/>
      <c r="I56" s="225"/>
      <c r="J56" s="225"/>
      <c r="K56" s="225"/>
      <c r="L56" s="225"/>
      <c r="M56" s="225"/>
      <c r="N56" s="225"/>
      <c r="O56" s="225"/>
      <c r="P56" s="225"/>
      <c r="Q56" s="225"/>
      <c r="R56" s="225"/>
      <c r="S56" s="225"/>
      <c r="T56" s="225"/>
      <c r="U56" s="226"/>
      <c r="V56" s="226"/>
      <c r="W56" s="225"/>
      <c r="X56" s="225"/>
      <c r="Y56" s="225"/>
      <c r="Z56" s="225"/>
      <c r="AA56" s="225"/>
      <c r="AB56" s="225"/>
      <c r="AC56" s="225"/>
      <c r="AD56" s="225"/>
      <c r="AE56" s="225"/>
      <c r="AF56" s="225"/>
      <c r="AG56" s="225"/>
      <c r="AH56" s="225"/>
      <c r="AI56" s="225"/>
      <c r="AJ56" s="225"/>
      <c r="AK56" s="225"/>
      <c r="AL56" s="226"/>
      <c r="AM56" s="226"/>
      <c r="BF56" s="226"/>
    </row>
    <row r="57" spans="1:58" ht="20.25" customHeight="1" x14ac:dyDescent="0.15">
      <c r="C57" s="225"/>
      <c r="D57" s="225"/>
      <c r="E57" s="225"/>
      <c r="F57" s="225"/>
      <c r="G57" s="225"/>
      <c r="H57" s="225"/>
      <c r="I57" s="225"/>
      <c r="J57" s="225"/>
      <c r="K57" s="225"/>
      <c r="L57" s="225"/>
      <c r="M57" s="225"/>
      <c r="N57" s="225"/>
      <c r="O57" s="225"/>
      <c r="P57" s="225"/>
      <c r="Q57" s="225"/>
      <c r="R57" s="225"/>
      <c r="S57" s="225"/>
      <c r="T57" s="225"/>
      <c r="U57" s="226"/>
      <c r="V57" s="226"/>
      <c r="W57" s="225"/>
      <c r="X57" s="225"/>
      <c r="Y57" s="225"/>
      <c r="Z57" s="225"/>
      <c r="AA57" s="225"/>
      <c r="AB57" s="225"/>
      <c r="AC57" s="225"/>
      <c r="AD57" s="225"/>
      <c r="AE57" s="225"/>
      <c r="AF57" s="225"/>
      <c r="AG57" s="225"/>
      <c r="AH57" s="225"/>
      <c r="AI57" s="225"/>
      <c r="AJ57" s="225"/>
      <c r="AK57" s="225"/>
      <c r="AL57" s="226"/>
      <c r="AM57" s="226"/>
      <c r="BF57" s="226"/>
    </row>
  </sheetData>
  <sheetProtection insertRows="0"/>
  <mergeCells count="212">
    <mergeCell ref="M49:P49"/>
    <mergeCell ref="C50:F50"/>
    <mergeCell ref="H50:K50"/>
    <mergeCell ref="M50:P50"/>
    <mergeCell ref="J42:K42"/>
    <mergeCell ref="M44:P44"/>
    <mergeCell ref="C45:F45"/>
    <mergeCell ref="H45:K45"/>
    <mergeCell ref="M45:P45"/>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4"/>
  <conditionalFormatting sqref="C45:F45">
    <cfRule type="expression" dxfId="5" priority="1">
      <formula>INDIRECT(ADDRESS(ROW(),COLUMN()))=TRUNC(INDIRECT(ADDRESS(ROW(),COLUMN())))</formula>
    </cfRule>
  </conditionalFormatting>
  <conditionalFormatting sqref="E36:Q40">
    <cfRule type="expression" dxfId="4" priority="2">
      <formula>INDIRECT(ADDRESS(ROW(),COLUMN()))=TRUNC(INDIRECT(ADDRESS(ROW(),COLUMN())))</formula>
    </cfRule>
  </conditionalFormatting>
  <conditionalFormatting sqref="P14:AX31">
    <cfRule type="expression" dxfId="3" priority="3">
      <formula>INDIRECT(ADDRESS(ROW(),COLUMN()))=TRUNC(INDIRECT(ADDRESS(ROW(),COLUMN())))</formula>
    </cfRule>
  </conditionalFormatting>
  <dataValidations count="8">
    <dataValidation allowBlank="1" showInputMessage="1" showErrorMessage="1" error="入力可能範囲　32～40" sqref="AZ6" xr:uid="{5D6ED62E-B5D2-4360-BF7A-785CCBF78135}"/>
    <dataValidation type="list" allowBlank="1" showInputMessage="1" sqref="E14:F31" xr:uid="{4AB2591E-5B21-4F24-A0B1-4C1D1ED26D12}">
      <formula1>"A, B, C, D"</formula1>
    </dataValidation>
    <dataValidation type="list" allowBlank="1" showInputMessage="1" showErrorMessage="1" sqref="AZ4:BC4" xr:uid="{A8D6DD8F-F75D-4967-902D-9E35AFE02F7E}">
      <formula1>"予定,実績,予定・実績"</formula1>
    </dataValidation>
    <dataValidation type="list" errorStyle="warning" allowBlank="1" showInputMessage="1" error="リストにない場合のみ、入力してください。" sqref="G14:K31" xr:uid="{043AFCD3-15CF-4F09-BF71-3908BD29EEBA}">
      <formula1>INDIRECT(C14)</formula1>
    </dataValidation>
    <dataValidation type="list" allowBlank="1" showInputMessage="1" sqref="C14:D31" xr:uid="{06B719EF-F498-4555-A06E-35DECA739A73}">
      <formula1>職種</formula1>
    </dataValidation>
    <dataValidation type="decimal" allowBlank="1" showInputMessage="1" showErrorMessage="1" error="入力可能範囲　32～40" sqref="AV5" xr:uid="{2EA788BC-619C-41C8-8435-0F1BE6B26ADA}">
      <formula1>32</formula1>
      <formula2>40</formula2>
    </dataValidation>
    <dataValidation type="list" allowBlank="1" showInputMessage="1" showErrorMessage="1" sqref="J42:K42" xr:uid="{FBEDDD29-024E-4126-B2CD-C4EA32BA652F}">
      <formula1>"週,暦月"</formula1>
    </dataValidation>
    <dataValidation type="list" allowBlank="1" showInputMessage="1" showErrorMessage="1" sqref="AZ3" xr:uid="{35EAA46A-4AC9-49FD-8212-9818418EED28}">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688C4EA7-9898-475D-B8E6-AAB0CAC33C9B}">
          <x14:formula1>
            <xm:f>プルダウン・リスト!$C$4:$C$8</xm:f>
          </x14:formula1>
          <xm:sqref>AM1:BA1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E4BB-7767-4836-BA6E-F780E1A02621}">
  <sheetPr>
    <tabColor theme="9" tint="0.39997558519241921"/>
    <pageSetUpPr fitToPage="1"/>
  </sheetPr>
  <dimension ref="B1:BF57"/>
  <sheetViews>
    <sheetView showGridLines="0" view="pageBreakPreview" zoomScaleNormal="55" zoomScaleSheetLayoutView="100" workbookViewId="0">
      <selection activeCell="C14" sqref="C14:D14"/>
    </sheetView>
  </sheetViews>
  <sheetFormatPr defaultColWidth="4.5" defaultRowHeight="20.25" customHeight="1" x14ac:dyDescent="0.15"/>
  <cols>
    <col min="1" max="1" width="1.375" style="183" customWidth="1"/>
    <col min="2" max="56" width="5.625" style="183" customWidth="1"/>
    <col min="57" max="16384" width="4.5" style="183"/>
  </cols>
  <sheetData>
    <row r="1" spans="2:57" s="152" customFormat="1" ht="20.25" customHeight="1" x14ac:dyDescent="0.15">
      <c r="C1" s="153" t="s">
        <v>400</v>
      </c>
      <c r="D1" s="153"/>
      <c r="G1" s="154" t="s">
        <v>401</v>
      </c>
      <c r="J1" s="153"/>
      <c r="K1" s="153"/>
      <c r="L1" s="153"/>
      <c r="M1" s="153"/>
      <c r="AK1" s="155" t="s">
        <v>402</v>
      </c>
      <c r="AL1" s="155" t="s">
        <v>403</v>
      </c>
      <c r="AM1" s="760" t="s">
        <v>404</v>
      </c>
      <c r="AN1" s="760"/>
      <c r="AO1" s="760"/>
      <c r="AP1" s="760"/>
      <c r="AQ1" s="760"/>
      <c r="AR1" s="760"/>
      <c r="AS1" s="760"/>
      <c r="AT1" s="760"/>
      <c r="AU1" s="760"/>
      <c r="AV1" s="760"/>
      <c r="AW1" s="760"/>
      <c r="AX1" s="760"/>
      <c r="AY1" s="760"/>
      <c r="AZ1" s="760"/>
      <c r="BA1" s="760"/>
      <c r="BB1" s="156" t="s">
        <v>405</v>
      </c>
    </row>
    <row r="2" spans="2:57" s="158" customFormat="1" ht="20.25" customHeight="1" x14ac:dyDescent="0.15">
      <c r="D2" s="154"/>
      <c r="H2" s="154"/>
      <c r="I2" s="155"/>
      <c r="J2" s="155"/>
      <c r="K2" s="155"/>
      <c r="L2" s="155"/>
      <c r="M2" s="155"/>
      <c r="T2" s="155" t="s">
        <v>406</v>
      </c>
      <c r="U2" s="761">
        <v>6</v>
      </c>
      <c r="V2" s="761"/>
      <c r="W2" s="155" t="s">
        <v>403</v>
      </c>
      <c r="X2" s="762">
        <f>IF(U2=0,"",YEAR(DATE(2018+U2,1,1)))</f>
        <v>2024</v>
      </c>
      <c r="Y2" s="762"/>
      <c r="Z2" s="158" t="s">
        <v>407</v>
      </c>
      <c r="AA2" s="158" t="s">
        <v>408</v>
      </c>
      <c r="AB2" s="761">
        <v>4</v>
      </c>
      <c r="AC2" s="761"/>
      <c r="AD2" s="158" t="s">
        <v>409</v>
      </c>
      <c r="AJ2" s="156"/>
      <c r="AK2" s="155" t="s">
        <v>410</v>
      </c>
      <c r="AL2" s="155" t="s">
        <v>403</v>
      </c>
      <c r="AM2" s="761"/>
      <c r="AN2" s="761"/>
      <c r="AO2" s="761"/>
      <c r="AP2" s="761"/>
      <c r="AQ2" s="761"/>
      <c r="AR2" s="761"/>
      <c r="AS2" s="761"/>
      <c r="AT2" s="761"/>
      <c r="AU2" s="761"/>
      <c r="AV2" s="761"/>
      <c r="AW2" s="761"/>
      <c r="AX2" s="761"/>
      <c r="AY2" s="761"/>
      <c r="AZ2" s="761"/>
      <c r="BA2" s="761"/>
      <c r="BB2" s="156" t="s">
        <v>405</v>
      </c>
      <c r="BC2" s="155"/>
      <c r="BD2" s="155"/>
      <c r="BE2" s="155"/>
    </row>
    <row r="3" spans="2:57" s="158" customFormat="1" ht="20.25" customHeight="1" x14ac:dyDescent="0.15">
      <c r="D3" s="154"/>
      <c r="H3" s="154"/>
      <c r="I3" s="155"/>
      <c r="J3" s="155"/>
      <c r="K3" s="155"/>
      <c r="L3" s="155"/>
      <c r="M3" s="155"/>
      <c r="T3" s="162"/>
      <c r="U3" s="163"/>
      <c r="V3" s="163"/>
      <c r="W3" s="164"/>
      <c r="X3" s="163"/>
      <c r="Y3" s="163"/>
      <c r="Z3" s="165"/>
      <c r="AA3" s="165"/>
      <c r="AB3" s="163"/>
      <c r="AC3" s="163"/>
      <c r="AD3" s="166"/>
      <c r="AJ3" s="156"/>
      <c r="AK3" s="155"/>
      <c r="AL3" s="155"/>
      <c r="AM3" s="159"/>
      <c r="AN3" s="159"/>
      <c r="AO3" s="159"/>
      <c r="AP3" s="159"/>
      <c r="AQ3" s="159"/>
      <c r="AR3" s="159"/>
      <c r="AS3" s="159"/>
      <c r="AT3" s="159"/>
      <c r="AU3" s="159"/>
      <c r="AV3" s="159"/>
      <c r="AW3" s="159"/>
      <c r="AX3" s="159"/>
      <c r="AY3" s="167" t="s">
        <v>412</v>
      </c>
      <c r="AZ3" s="763" t="s">
        <v>413</v>
      </c>
      <c r="BA3" s="763"/>
      <c r="BB3" s="763"/>
      <c r="BC3" s="763"/>
      <c r="BD3" s="155"/>
      <c r="BE3" s="155"/>
    </row>
    <row r="4" spans="2:57" s="158" customFormat="1" ht="20.25" customHeight="1" x14ac:dyDescent="0.15">
      <c r="B4" s="168"/>
      <c r="C4" s="168"/>
      <c r="D4" s="168"/>
      <c r="E4" s="168"/>
      <c r="F4" s="168"/>
      <c r="G4" s="168"/>
      <c r="H4" s="168"/>
      <c r="I4" s="168"/>
      <c r="J4" s="169"/>
      <c r="K4" s="170"/>
      <c r="L4" s="170"/>
      <c r="M4" s="170"/>
      <c r="N4" s="170"/>
      <c r="O4" s="170"/>
      <c r="P4" s="171"/>
      <c r="Q4" s="170"/>
      <c r="R4" s="170"/>
      <c r="Z4" s="165"/>
      <c r="AA4" s="165"/>
      <c r="AB4" s="163"/>
      <c r="AC4" s="163"/>
      <c r="AD4" s="166"/>
      <c r="AJ4" s="156"/>
      <c r="AK4" s="155"/>
      <c r="AL4" s="155"/>
      <c r="AM4" s="159"/>
      <c r="AN4" s="159"/>
      <c r="AO4" s="159"/>
      <c r="AP4" s="159"/>
      <c r="AQ4" s="159"/>
      <c r="AR4" s="159"/>
      <c r="AS4" s="159"/>
      <c r="AT4" s="159"/>
      <c r="AU4" s="159"/>
      <c r="AV4" s="159"/>
      <c r="AW4" s="159"/>
      <c r="AX4" s="159"/>
      <c r="AY4" s="167" t="s">
        <v>414</v>
      </c>
      <c r="AZ4" s="763" t="s">
        <v>415</v>
      </c>
      <c r="BA4" s="763"/>
      <c r="BB4" s="763"/>
      <c r="BC4" s="763"/>
      <c r="BD4" s="155"/>
      <c r="BE4" s="155"/>
    </row>
    <row r="5" spans="2:57" s="158" customFormat="1" ht="20.25" customHeight="1" x14ac:dyDescent="0.15">
      <c r="B5" s="172"/>
      <c r="C5" s="172"/>
      <c r="D5" s="172"/>
      <c r="E5" s="172"/>
      <c r="F5" s="172"/>
      <c r="G5" s="172"/>
      <c r="H5" s="172"/>
      <c r="I5" s="172"/>
      <c r="J5" s="170"/>
      <c r="K5" s="173"/>
      <c r="L5" s="174"/>
      <c r="M5" s="174"/>
      <c r="N5" s="174"/>
      <c r="O5" s="174"/>
      <c r="P5" s="172"/>
      <c r="Q5" s="168"/>
      <c r="R5" s="168"/>
      <c r="S5" s="152"/>
      <c r="Z5" s="165"/>
      <c r="AA5" s="165"/>
      <c r="AB5" s="163"/>
      <c r="AC5" s="163"/>
      <c r="AD5" s="152"/>
      <c r="AE5" s="152"/>
      <c r="AF5" s="152"/>
      <c r="AG5" s="152"/>
      <c r="AJ5" s="152" t="s">
        <v>416</v>
      </c>
      <c r="AK5" s="152"/>
      <c r="AL5" s="152"/>
      <c r="AM5" s="152"/>
      <c r="AN5" s="152"/>
      <c r="AO5" s="152"/>
      <c r="AP5" s="152"/>
      <c r="AQ5" s="152"/>
      <c r="AR5" s="168"/>
      <c r="AS5" s="168"/>
      <c r="AT5" s="175"/>
      <c r="AU5" s="152"/>
      <c r="AV5" s="764">
        <v>40</v>
      </c>
      <c r="AW5" s="765"/>
      <c r="AX5" s="175" t="s">
        <v>417</v>
      </c>
      <c r="AY5" s="152"/>
      <c r="AZ5" s="764">
        <v>160</v>
      </c>
      <c r="BA5" s="765"/>
      <c r="BB5" s="175" t="s">
        <v>418</v>
      </c>
      <c r="BC5" s="152"/>
      <c r="BE5" s="155"/>
    </row>
    <row r="6" spans="2:57" s="158" customFormat="1" ht="20.25" customHeight="1" x14ac:dyDescent="0.15">
      <c r="B6" s="172"/>
      <c r="C6" s="172"/>
      <c r="D6" s="172"/>
      <c r="E6" s="172"/>
      <c r="F6" s="172"/>
      <c r="G6" s="172"/>
      <c r="H6" s="172"/>
      <c r="I6" s="172"/>
      <c r="J6" s="170"/>
      <c r="K6" s="173"/>
      <c r="L6" s="174"/>
      <c r="M6" s="174"/>
      <c r="N6" s="174"/>
      <c r="O6" s="174"/>
      <c r="P6" s="172"/>
      <c r="Q6" s="168"/>
      <c r="R6" s="168"/>
      <c r="S6" s="152"/>
      <c r="Z6" s="165"/>
      <c r="AA6" s="165"/>
      <c r="AB6" s="163"/>
      <c r="AC6" s="163"/>
      <c r="AD6" s="152"/>
      <c r="AE6" s="152"/>
      <c r="AF6" s="152"/>
      <c r="AG6" s="152"/>
      <c r="AJ6" s="152"/>
      <c r="AK6" s="152"/>
      <c r="AL6" s="152"/>
      <c r="AM6" s="152"/>
      <c r="AN6" s="152"/>
      <c r="AO6" s="152"/>
      <c r="AP6" s="152"/>
      <c r="AQ6" s="152" t="s">
        <v>419</v>
      </c>
      <c r="AR6" s="152"/>
      <c r="AS6" s="176"/>
      <c r="AT6" s="176"/>
      <c r="AU6" s="176"/>
      <c r="AV6" s="152"/>
      <c r="AW6" s="152"/>
      <c r="AX6" s="177"/>
      <c r="AY6" s="152"/>
      <c r="AZ6" s="764">
        <v>100</v>
      </c>
      <c r="BA6" s="765"/>
      <c r="BB6" s="175" t="s">
        <v>420</v>
      </c>
      <c r="BC6" s="152"/>
      <c r="BE6" s="155"/>
    </row>
    <row r="7" spans="2:57" s="158" customFormat="1" ht="20.25" customHeight="1" x14ac:dyDescent="0.15">
      <c r="B7" s="172"/>
      <c r="C7" s="172"/>
      <c r="D7" s="172"/>
      <c r="E7" s="172"/>
      <c r="F7" s="172"/>
      <c r="G7" s="172"/>
      <c r="H7" s="172"/>
      <c r="I7" s="172"/>
      <c r="J7" s="172"/>
      <c r="K7" s="178"/>
      <c r="L7" s="178"/>
      <c r="M7" s="178"/>
      <c r="N7" s="172"/>
      <c r="O7" s="179"/>
      <c r="P7" s="180"/>
      <c r="Q7" s="180"/>
      <c r="R7" s="181"/>
      <c r="S7" s="176"/>
      <c r="Z7" s="165"/>
      <c r="AA7" s="165"/>
      <c r="AB7" s="163"/>
      <c r="AC7" s="163"/>
      <c r="AD7" s="175"/>
      <c r="AE7" s="152"/>
      <c r="AF7" s="152"/>
      <c r="AG7" s="152"/>
      <c r="AL7" s="152"/>
      <c r="AM7" s="152"/>
      <c r="AN7" s="182"/>
      <c r="AO7" s="177"/>
      <c r="AP7" s="177"/>
      <c r="AQ7" s="176"/>
      <c r="AR7" s="176"/>
      <c r="AS7" s="176"/>
      <c r="AT7" s="176"/>
      <c r="AU7" s="176"/>
      <c r="AV7" s="176"/>
      <c r="AW7" s="152" t="s">
        <v>421</v>
      </c>
      <c r="AX7" s="152"/>
      <c r="AY7" s="152"/>
      <c r="AZ7" s="768">
        <f>DAY(EOMONTH(DATE(X2,AB2,1),0))</f>
        <v>30</v>
      </c>
      <c r="BA7" s="769"/>
      <c r="BB7" s="175" t="s">
        <v>422</v>
      </c>
      <c r="BE7" s="155"/>
    </row>
    <row r="8" spans="2:57" ht="5.0999999999999996" customHeight="1" thickBot="1" x14ac:dyDescent="0.2">
      <c r="C8" s="184"/>
      <c r="D8" s="184"/>
      <c r="S8" s="184"/>
      <c r="AJ8" s="184"/>
      <c r="BC8" s="185"/>
      <c r="BD8" s="185"/>
      <c r="BE8" s="185"/>
    </row>
    <row r="9" spans="2:57" ht="20.25" customHeight="1" thickBot="1" x14ac:dyDescent="0.2">
      <c r="B9" s="770" t="s">
        <v>423</v>
      </c>
      <c r="C9" s="773" t="s">
        <v>424</v>
      </c>
      <c r="D9" s="774"/>
      <c r="E9" s="779" t="s">
        <v>425</v>
      </c>
      <c r="F9" s="774"/>
      <c r="G9" s="779" t="s">
        <v>426</v>
      </c>
      <c r="H9" s="773"/>
      <c r="I9" s="773"/>
      <c r="J9" s="773"/>
      <c r="K9" s="774"/>
      <c r="L9" s="779" t="s">
        <v>427</v>
      </c>
      <c r="M9" s="773"/>
      <c r="N9" s="773"/>
      <c r="O9" s="782"/>
      <c r="P9" s="785" t="s">
        <v>428</v>
      </c>
      <c r="Q9" s="786"/>
      <c r="R9" s="786"/>
      <c r="S9" s="786"/>
      <c r="T9" s="786"/>
      <c r="U9" s="786"/>
      <c r="V9" s="786"/>
      <c r="W9" s="786"/>
      <c r="X9" s="786"/>
      <c r="Y9" s="786"/>
      <c r="Z9" s="786"/>
      <c r="AA9" s="786"/>
      <c r="AB9" s="786"/>
      <c r="AC9" s="786"/>
      <c r="AD9" s="786"/>
      <c r="AE9" s="786"/>
      <c r="AF9" s="786"/>
      <c r="AG9" s="786"/>
      <c r="AH9" s="786"/>
      <c r="AI9" s="786"/>
      <c r="AJ9" s="786"/>
      <c r="AK9" s="786"/>
      <c r="AL9" s="786"/>
      <c r="AM9" s="786"/>
      <c r="AN9" s="786"/>
      <c r="AO9" s="786"/>
      <c r="AP9" s="786"/>
      <c r="AQ9" s="786"/>
      <c r="AR9" s="786"/>
      <c r="AS9" s="786"/>
      <c r="AT9" s="786"/>
      <c r="AU9" s="787" t="str">
        <f>IF(AZ3="４週","(10)1～4週目の勤務時間数合計","(10)1か月の勤務時間数合計")</f>
        <v>(10)1～4週目の勤務時間数合計</v>
      </c>
      <c r="AV9" s="788"/>
      <c r="AW9" s="787" t="s">
        <v>429</v>
      </c>
      <c r="AX9" s="788"/>
      <c r="AY9" s="795" t="s">
        <v>430</v>
      </c>
      <c r="AZ9" s="795"/>
      <c r="BA9" s="795"/>
      <c r="BB9" s="795"/>
      <c r="BC9" s="795"/>
      <c r="BD9" s="795"/>
    </row>
    <row r="10" spans="2:57" ht="20.25" customHeight="1" thickBot="1" x14ac:dyDescent="0.2">
      <c r="B10" s="771"/>
      <c r="C10" s="775"/>
      <c r="D10" s="776"/>
      <c r="E10" s="780"/>
      <c r="F10" s="776"/>
      <c r="G10" s="780"/>
      <c r="H10" s="775"/>
      <c r="I10" s="775"/>
      <c r="J10" s="775"/>
      <c r="K10" s="776"/>
      <c r="L10" s="780"/>
      <c r="M10" s="775"/>
      <c r="N10" s="775"/>
      <c r="O10" s="783"/>
      <c r="P10" s="797" t="s">
        <v>431</v>
      </c>
      <c r="Q10" s="798"/>
      <c r="R10" s="798"/>
      <c r="S10" s="798"/>
      <c r="T10" s="798"/>
      <c r="U10" s="798"/>
      <c r="V10" s="799"/>
      <c r="W10" s="797" t="s">
        <v>432</v>
      </c>
      <c r="X10" s="798"/>
      <c r="Y10" s="798"/>
      <c r="Z10" s="798"/>
      <c r="AA10" s="798"/>
      <c r="AB10" s="798"/>
      <c r="AC10" s="799"/>
      <c r="AD10" s="797" t="s">
        <v>433</v>
      </c>
      <c r="AE10" s="798"/>
      <c r="AF10" s="798"/>
      <c r="AG10" s="798"/>
      <c r="AH10" s="798"/>
      <c r="AI10" s="798"/>
      <c r="AJ10" s="799"/>
      <c r="AK10" s="797" t="s">
        <v>434</v>
      </c>
      <c r="AL10" s="798"/>
      <c r="AM10" s="798"/>
      <c r="AN10" s="798"/>
      <c r="AO10" s="798"/>
      <c r="AP10" s="798"/>
      <c r="AQ10" s="799"/>
      <c r="AR10" s="797" t="s">
        <v>435</v>
      </c>
      <c r="AS10" s="798"/>
      <c r="AT10" s="799"/>
      <c r="AU10" s="789"/>
      <c r="AV10" s="790"/>
      <c r="AW10" s="789"/>
      <c r="AX10" s="790"/>
      <c r="AY10" s="795"/>
      <c r="AZ10" s="795"/>
      <c r="BA10" s="795"/>
      <c r="BB10" s="795"/>
      <c r="BC10" s="795"/>
      <c r="BD10" s="795"/>
    </row>
    <row r="11" spans="2:57" ht="20.25" customHeight="1" thickBot="1" x14ac:dyDescent="0.2">
      <c r="B11" s="771"/>
      <c r="C11" s="775"/>
      <c r="D11" s="776"/>
      <c r="E11" s="780"/>
      <c r="F11" s="776"/>
      <c r="G11" s="780"/>
      <c r="H11" s="775"/>
      <c r="I11" s="775"/>
      <c r="J11" s="775"/>
      <c r="K11" s="776"/>
      <c r="L11" s="780"/>
      <c r="M11" s="775"/>
      <c r="N11" s="775"/>
      <c r="O11" s="783"/>
      <c r="P11" s="188">
        <f>DAY(DATE($X$2,$AB$2,1))</f>
        <v>1</v>
      </c>
      <c r="Q11" s="189">
        <f>DAY(DATE($X$2,$AB$2,2))</f>
        <v>2</v>
      </c>
      <c r="R11" s="189">
        <f>DAY(DATE($X$2,$AB$2,3))</f>
        <v>3</v>
      </c>
      <c r="S11" s="189">
        <f>DAY(DATE($X$2,$AB$2,4))</f>
        <v>4</v>
      </c>
      <c r="T11" s="189">
        <f>DAY(DATE($X$2,$AB$2,5))</f>
        <v>5</v>
      </c>
      <c r="U11" s="189">
        <f>DAY(DATE($X$2,$AB$2,6))</f>
        <v>6</v>
      </c>
      <c r="V11" s="190">
        <f>DAY(DATE($X$2,$AB$2,7))</f>
        <v>7</v>
      </c>
      <c r="W11" s="188">
        <f>DAY(DATE($X$2,$AB$2,8))</f>
        <v>8</v>
      </c>
      <c r="X11" s="189">
        <f>DAY(DATE($X$2,$AB$2,9))</f>
        <v>9</v>
      </c>
      <c r="Y11" s="189">
        <f>DAY(DATE($X$2,$AB$2,10))</f>
        <v>10</v>
      </c>
      <c r="Z11" s="189">
        <f>DAY(DATE($X$2,$AB$2,11))</f>
        <v>11</v>
      </c>
      <c r="AA11" s="189">
        <f>DAY(DATE($X$2,$AB$2,12))</f>
        <v>12</v>
      </c>
      <c r="AB11" s="189">
        <f>DAY(DATE($X$2,$AB$2,13))</f>
        <v>13</v>
      </c>
      <c r="AC11" s="190">
        <f>DAY(DATE($X$2,$AB$2,14))</f>
        <v>14</v>
      </c>
      <c r="AD11" s="188">
        <f>DAY(DATE($X$2,$AB$2,15))</f>
        <v>15</v>
      </c>
      <c r="AE11" s="189">
        <f>DAY(DATE($X$2,$AB$2,16))</f>
        <v>16</v>
      </c>
      <c r="AF11" s="189">
        <f>DAY(DATE($X$2,$AB$2,17))</f>
        <v>17</v>
      </c>
      <c r="AG11" s="189">
        <f>DAY(DATE($X$2,$AB$2,18))</f>
        <v>18</v>
      </c>
      <c r="AH11" s="189">
        <f>DAY(DATE($X$2,$AB$2,19))</f>
        <v>19</v>
      </c>
      <c r="AI11" s="189">
        <f>DAY(DATE($X$2,$AB$2,20))</f>
        <v>20</v>
      </c>
      <c r="AJ11" s="190">
        <f>DAY(DATE($X$2,$AB$2,21))</f>
        <v>21</v>
      </c>
      <c r="AK11" s="188">
        <f>DAY(DATE($X$2,$AB$2,22))</f>
        <v>22</v>
      </c>
      <c r="AL11" s="189">
        <f>DAY(DATE($X$2,$AB$2,23))</f>
        <v>23</v>
      </c>
      <c r="AM11" s="189">
        <f>DAY(DATE($X$2,$AB$2,24))</f>
        <v>24</v>
      </c>
      <c r="AN11" s="189">
        <f>DAY(DATE($X$2,$AB$2,25))</f>
        <v>25</v>
      </c>
      <c r="AO11" s="189">
        <f>DAY(DATE($X$2,$AB$2,26))</f>
        <v>26</v>
      </c>
      <c r="AP11" s="189">
        <f>DAY(DATE($X$2,$AB$2,27))</f>
        <v>27</v>
      </c>
      <c r="AQ11" s="190">
        <f>DAY(DATE($X$2,$AB$2,28))</f>
        <v>28</v>
      </c>
      <c r="AR11" s="188" t="str">
        <f>IF(AZ3="暦月",IF(DAY(DATE($X$2,$AB$2,29))=29,29,""),"")</f>
        <v/>
      </c>
      <c r="AS11" s="189" t="str">
        <f>IF(AZ3="暦月",IF(DAY(DATE($X$2,$AB$2,30))=30,30,""),"")</f>
        <v/>
      </c>
      <c r="AT11" s="227" t="str">
        <f>IF(AZ3="暦月",IF(DAY(DATE($X$2,$AB$2,31))=31,31,""),"")</f>
        <v/>
      </c>
      <c r="AU11" s="789"/>
      <c r="AV11" s="790"/>
      <c r="AW11" s="789"/>
      <c r="AX11" s="790"/>
      <c r="AY11" s="795"/>
      <c r="AZ11" s="795"/>
      <c r="BA11" s="795"/>
      <c r="BB11" s="795"/>
      <c r="BC11" s="795"/>
      <c r="BD11" s="795"/>
    </row>
    <row r="12" spans="2:57" ht="20.25" hidden="1" customHeight="1" thickBot="1" x14ac:dyDescent="0.2">
      <c r="B12" s="771"/>
      <c r="C12" s="775"/>
      <c r="D12" s="776"/>
      <c r="E12" s="780"/>
      <c r="F12" s="776"/>
      <c r="G12" s="780"/>
      <c r="H12" s="775"/>
      <c r="I12" s="775"/>
      <c r="J12" s="775"/>
      <c r="K12" s="776"/>
      <c r="L12" s="780"/>
      <c r="M12" s="775"/>
      <c r="N12" s="775"/>
      <c r="O12" s="783"/>
      <c r="P12" s="188">
        <f>WEEKDAY(DATE($X$2,$AB$2,1))</f>
        <v>2</v>
      </c>
      <c r="Q12" s="189">
        <f>WEEKDAY(DATE($X$2,$AB$2,2))</f>
        <v>3</v>
      </c>
      <c r="R12" s="189">
        <f>WEEKDAY(DATE($X$2,$AB$2,3))</f>
        <v>4</v>
      </c>
      <c r="S12" s="189">
        <f>WEEKDAY(DATE($X$2,$AB$2,4))</f>
        <v>5</v>
      </c>
      <c r="T12" s="189">
        <f>WEEKDAY(DATE($X$2,$AB$2,5))</f>
        <v>6</v>
      </c>
      <c r="U12" s="189">
        <f>WEEKDAY(DATE($X$2,$AB$2,6))</f>
        <v>7</v>
      </c>
      <c r="V12" s="190">
        <f>WEEKDAY(DATE($X$2,$AB$2,7))</f>
        <v>1</v>
      </c>
      <c r="W12" s="188">
        <f>WEEKDAY(DATE($X$2,$AB$2,8))</f>
        <v>2</v>
      </c>
      <c r="X12" s="189">
        <f>WEEKDAY(DATE($X$2,$AB$2,9))</f>
        <v>3</v>
      </c>
      <c r="Y12" s="189">
        <f>WEEKDAY(DATE($X$2,$AB$2,10))</f>
        <v>4</v>
      </c>
      <c r="Z12" s="189">
        <f>WEEKDAY(DATE($X$2,$AB$2,11))</f>
        <v>5</v>
      </c>
      <c r="AA12" s="189">
        <f>WEEKDAY(DATE($X$2,$AB$2,12))</f>
        <v>6</v>
      </c>
      <c r="AB12" s="189">
        <f>WEEKDAY(DATE($X$2,$AB$2,13))</f>
        <v>7</v>
      </c>
      <c r="AC12" s="190">
        <f>WEEKDAY(DATE($X$2,$AB$2,14))</f>
        <v>1</v>
      </c>
      <c r="AD12" s="188">
        <f>WEEKDAY(DATE($X$2,$AB$2,15))</f>
        <v>2</v>
      </c>
      <c r="AE12" s="189">
        <f>WEEKDAY(DATE($X$2,$AB$2,16))</f>
        <v>3</v>
      </c>
      <c r="AF12" s="189">
        <f>WEEKDAY(DATE($X$2,$AB$2,17))</f>
        <v>4</v>
      </c>
      <c r="AG12" s="189">
        <f>WEEKDAY(DATE($X$2,$AB$2,18))</f>
        <v>5</v>
      </c>
      <c r="AH12" s="189">
        <f>WEEKDAY(DATE($X$2,$AB$2,19))</f>
        <v>6</v>
      </c>
      <c r="AI12" s="189">
        <f>WEEKDAY(DATE($X$2,$AB$2,20))</f>
        <v>7</v>
      </c>
      <c r="AJ12" s="190">
        <f>WEEKDAY(DATE($X$2,$AB$2,21))</f>
        <v>1</v>
      </c>
      <c r="AK12" s="188">
        <f>WEEKDAY(DATE($X$2,$AB$2,22))</f>
        <v>2</v>
      </c>
      <c r="AL12" s="189">
        <f>WEEKDAY(DATE($X$2,$AB$2,23))</f>
        <v>3</v>
      </c>
      <c r="AM12" s="189">
        <f>WEEKDAY(DATE($X$2,$AB$2,24))</f>
        <v>4</v>
      </c>
      <c r="AN12" s="189">
        <f>WEEKDAY(DATE($X$2,$AB$2,25))</f>
        <v>5</v>
      </c>
      <c r="AO12" s="189">
        <f>WEEKDAY(DATE($X$2,$AB$2,26))</f>
        <v>6</v>
      </c>
      <c r="AP12" s="189">
        <f>WEEKDAY(DATE($X$2,$AB$2,27))</f>
        <v>7</v>
      </c>
      <c r="AQ12" s="190">
        <f>WEEKDAY(DATE($X$2,$AB$2,28))</f>
        <v>1</v>
      </c>
      <c r="AR12" s="188">
        <f>IF(AR11=29,WEEKDAY(DATE($X$2,$AB$2,29)),0)</f>
        <v>0</v>
      </c>
      <c r="AS12" s="189">
        <f>IF(AS11=30,WEEKDAY(DATE($X$2,$AB$2,30)),0)</f>
        <v>0</v>
      </c>
      <c r="AT12" s="227">
        <f>IF(AT11=31,WEEKDAY(DATE($X$2,$AB$2,31)),0)</f>
        <v>0</v>
      </c>
      <c r="AU12" s="791"/>
      <c r="AV12" s="792"/>
      <c r="AW12" s="791"/>
      <c r="AX12" s="792"/>
      <c r="AY12" s="796"/>
      <c r="AZ12" s="796"/>
      <c r="BA12" s="796"/>
      <c r="BB12" s="796"/>
      <c r="BC12" s="796"/>
      <c r="BD12" s="796"/>
    </row>
    <row r="13" spans="2:57" ht="20.25" customHeight="1" thickBot="1" x14ac:dyDescent="0.2">
      <c r="B13" s="772"/>
      <c r="C13" s="777"/>
      <c r="D13" s="778"/>
      <c r="E13" s="781"/>
      <c r="F13" s="778"/>
      <c r="G13" s="781"/>
      <c r="H13" s="777"/>
      <c r="I13" s="777"/>
      <c r="J13" s="777"/>
      <c r="K13" s="778"/>
      <c r="L13" s="781"/>
      <c r="M13" s="777"/>
      <c r="N13" s="777"/>
      <c r="O13" s="784"/>
      <c r="P13" s="191" t="str">
        <f>IF(P12=1,"日",IF(P12=2,"月",IF(P12=3,"火",IF(P12=4,"水",IF(P12=5,"木",IF(P12=6,"金","土"))))))</f>
        <v>月</v>
      </c>
      <c r="Q13" s="192" t="str">
        <f t="shared" ref="Q13:AQ13" si="0">IF(Q12=1,"日",IF(Q12=2,"月",IF(Q12=3,"火",IF(Q12=4,"水",IF(Q12=5,"木",IF(Q12=6,"金","土"))))))</f>
        <v>火</v>
      </c>
      <c r="R13" s="192" t="str">
        <f t="shared" si="0"/>
        <v>水</v>
      </c>
      <c r="S13" s="192" t="str">
        <f t="shared" si="0"/>
        <v>木</v>
      </c>
      <c r="T13" s="192" t="str">
        <f t="shared" si="0"/>
        <v>金</v>
      </c>
      <c r="U13" s="192" t="str">
        <f t="shared" si="0"/>
        <v>土</v>
      </c>
      <c r="V13" s="193" t="str">
        <f t="shared" si="0"/>
        <v>日</v>
      </c>
      <c r="W13" s="191" t="str">
        <f t="shared" si="0"/>
        <v>月</v>
      </c>
      <c r="X13" s="192" t="str">
        <f t="shared" si="0"/>
        <v>火</v>
      </c>
      <c r="Y13" s="192" t="str">
        <f t="shared" si="0"/>
        <v>水</v>
      </c>
      <c r="Z13" s="192" t="str">
        <f t="shared" si="0"/>
        <v>木</v>
      </c>
      <c r="AA13" s="192" t="str">
        <f t="shared" si="0"/>
        <v>金</v>
      </c>
      <c r="AB13" s="192" t="str">
        <f t="shared" si="0"/>
        <v>土</v>
      </c>
      <c r="AC13" s="193" t="str">
        <f t="shared" si="0"/>
        <v>日</v>
      </c>
      <c r="AD13" s="191" t="str">
        <f t="shared" si="0"/>
        <v>月</v>
      </c>
      <c r="AE13" s="192" t="str">
        <f t="shared" si="0"/>
        <v>火</v>
      </c>
      <c r="AF13" s="192" t="str">
        <f t="shared" si="0"/>
        <v>水</v>
      </c>
      <c r="AG13" s="192" t="str">
        <f t="shared" si="0"/>
        <v>木</v>
      </c>
      <c r="AH13" s="192" t="str">
        <f t="shared" si="0"/>
        <v>金</v>
      </c>
      <c r="AI13" s="192" t="str">
        <f t="shared" si="0"/>
        <v>土</v>
      </c>
      <c r="AJ13" s="193" t="str">
        <f t="shared" si="0"/>
        <v>日</v>
      </c>
      <c r="AK13" s="191" t="str">
        <f t="shared" si="0"/>
        <v>月</v>
      </c>
      <c r="AL13" s="192" t="str">
        <f t="shared" si="0"/>
        <v>火</v>
      </c>
      <c r="AM13" s="192" t="str">
        <f t="shared" si="0"/>
        <v>水</v>
      </c>
      <c r="AN13" s="192" t="str">
        <f t="shared" si="0"/>
        <v>木</v>
      </c>
      <c r="AO13" s="192" t="str">
        <f t="shared" si="0"/>
        <v>金</v>
      </c>
      <c r="AP13" s="192" t="str">
        <f t="shared" si="0"/>
        <v>土</v>
      </c>
      <c r="AQ13" s="193" t="str">
        <f t="shared" si="0"/>
        <v>日</v>
      </c>
      <c r="AR13" s="192" t="str">
        <f>IF(AR12=1,"日",IF(AR12=2,"月",IF(AR12=3,"火",IF(AR12=4,"水",IF(AR12=5,"木",IF(AR12=6,"金",IF(AR12=0,"","土")))))))</f>
        <v/>
      </c>
      <c r="AS13" s="192" t="str">
        <f>IF(AS12=1,"日",IF(AS12=2,"月",IF(AS12=3,"火",IF(AS12=4,"水",IF(AS12=5,"木",IF(AS12=6,"金",IF(AS12=0,"","土")))))))</f>
        <v/>
      </c>
      <c r="AT13" s="228" t="str">
        <f>IF(AT12=1,"日",IF(AT12=2,"月",IF(AT12=3,"火",IF(AT12=4,"水",IF(AT12=5,"木",IF(AT12=6,"金",IF(AT12=0,"","土")))))))</f>
        <v/>
      </c>
      <c r="AU13" s="793"/>
      <c r="AV13" s="794"/>
      <c r="AW13" s="793"/>
      <c r="AX13" s="794"/>
      <c r="AY13" s="796"/>
      <c r="AZ13" s="796"/>
      <c r="BA13" s="796"/>
      <c r="BB13" s="796"/>
      <c r="BC13" s="796"/>
      <c r="BD13" s="796"/>
    </row>
    <row r="14" spans="2:57" ht="39.950000000000003" customHeight="1" x14ac:dyDescent="0.15">
      <c r="B14" s="194">
        <v>1</v>
      </c>
      <c r="C14" s="820"/>
      <c r="D14" s="821"/>
      <c r="E14" s="822"/>
      <c r="F14" s="823"/>
      <c r="G14" s="824"/>
      <c r="H14" s="825"/>
      <c r="I14" s="825"/>
      <c r="J14" s="825"/>
      <c r="K14" s="826"/>
      <c r="L14" s="827"/>
      <c r="M14" s="828"/>
      <c r="N14" s="828"/>
      <c r="O14" s="829"/>
      <c r="P14" s="195"/>
      <c r="Q14" s="196"/>
      <c r="R14" s="196"/>
      <c r="S14" s="196"/>
      <c r="T14" s="196"/>
      <c r="U14" s="196"/>
      <c r="V14" s="197"/>
      <c r="W14" s="195"/>
      <c r="X14" s="196"/>
      <c r="Y14" s="196"/>
      <c r="Z14" s="196"/>
      <c r="AA14" s="196"/>
      <c r="AB14" s="196"/>
      <c r="AC14" s="197"/>
      <c r="AD14" s="195"/>
      <c r="AE14" s="196"/>
      <c r="AF14" s="196"/>
      <c r="AG14" s="196"/>
      <c r="AH14" s="196"/>
      <c r="AI14" s="196"/>
      <c r="AJ14" s="197"/>
      <c r="AK14" s="195"/>
      <c r="AL14" s="196"/>
      <c r="AM14" s="196"/>
      <c r="AN14" s="196"/>
      <c r="AO14" s="196"/>
      <c r="AP14" s="196"/>
      <c r="AQ14" s="197"/>
      <c r="AR14" s="195"/>
      <c r="AS14" s="196"/>
      <c r="AT14" s="197"/>
      <c r="AU14" s="830">
        <f>IF($AZ$3="４週",SUM(P14:AQ14),IF($AZ$3="暦月",SUM(P14:AT14),""))</f>
        <v>0</v>
      </c>
      <c r="AV14" s="831"/>
      <c r="AW14" s="832">
        <f t="shared" ref="AW14:AW31" si="1">IF($AZ$3="４週",AU14/4,IF($AZ$3="暦月",AU14/($AZ$7/7),""))</f>
        <v>0</v>
      </c>
      <c r="AX14" s="833"/>
      <c r="AY14" s="800"/>
      <c r="AZ14" s="801"/>
      <c r="BA14" s="801"/>
      <c r="BB14" s="801"/>
      <c r="BC14" s="801"/>
      <c r="BD14" s="802"/>
    </row>
    <row r="15" spans="2:57" ht="39.950000000000003" customHeight="1" x14ac:dyDescent="0.15">
      <c r="B15" s="198">
        <f t="shared" ref="B15:B31" si="2">B14+1</f>
        <v>2</v>
      </c>
      <c r="C15" s="803"/>
      <c r="D15" s="804"/>
      <c r="E15" s="805"/>
      <c r="F15" s="806"/>
      <c r="G15" s="807"/>
      <c r="H15" s="808"/>
      <c r="I15" s="808"/>
      <c r="J15" s="808"/>
      <c r="K15" s="809"/>
      <c r="L15" s="810"/>
      <c r="M15" s="811"/>
      <c r="N15" s="811"/>
      <c r="O15" s="812"/>
      <c r="P15" s="199"/>
      <c r="Q15" s="200"/>
      <c r="R15" s="200"/>
      <c r="S15" s="200"/>
      <c r="T15" s="200"/>
      <c r="U15" s="200"/>
      <c r="V15" s="201"/>
      <c r="W15" s="199"/>
      <c r="X15" s="200"/>
      <c r="Y15" s="200"/>
      <c r="Z15" s="200"/>
      <c r="AA15" s="200"/>
      <c r="AB15" s="200"/>
      <c r="AC15" s="201"/>
      <c r="AD15" s="199"/>
      <c r="AE15" s="200"/>
      <c r="AF15" s="200"/>
      <c r="AG15" s="200"/>
      <c r="AH15" s="200"/>
      <c r="AI15" s="200"/>
      <c r="AJ15" s="201"/>
      <c r="AK15" s="199"/>
      <c r="AL15" s="200"/>
      <c r="AM15" s="200"/>
      <c r="AN15" s="200"/>
      <c r="AO15" s="200"/>
      <c r="AP15" s="200"/>
      <c r="AQ15" s="201"/>
      <c r="AR15" s="199"/>
      <c r="AS15" s="200"/>
      <c r="AT15" s="201"/>
      <c r="AU15" s="813">
        <f>IF($AZ$3="４週",SUM(P15:AQ15),IF($AZ$3="暦月",SUM(P15:AT15),""))</f>
        <v>0</v>
      </c>
      <c r="AV15" s="814"/>
      <c r="AW15" s="815">
        <f t="shared" si="1"/>
        <v>0</v>
      </c>
      <c r="AX15" s="816"/>
      <c r="AY15" s="817"/>
      <c r="AZ15" s="818"/>
      <c r="BA15" s="818"/>
      <c r="BB15" s="818"/>
      <c r="BC15" s="818"/>
      <c r="BD15" s="819"/>
    </row>
    <row r="16" spans="2:57" ht="39.950000000000003" customHeight="1" x14ac:dyDescent="0.15">
      <c r="B16" s="198">
        <f t="shared" si="2"/>
        <v>3</v>
      </c>
      <c r="C16" s="803"/>
      <c r="D16" s="804"/>
      <c r="E16" s="805"/>
      <c r="F16" s="806"/>
      <c r="G16" s="807"/>
      <c r="H16" s="808"/>
      <c r="I16" s="808"/>
      <c r="J16" s="808"/>
      <c r="K16" s="809"/>
      <c r="L16" s="810"/>
      <c r="M16" s="811"/>
      <c r="N16" s="811"/>
      <c r="O16" s="812"/>
      <c r="P16" s="199"/>
      <c r="Q16" s="200"/>
      <c r="R16" s="200"/>
      <c r="S16" s="200"/>
      <c r="T16" s="200"/>
      <c r="U16" s="200"/>
      <c r="V16" s="201"/>
      <c r="W16" s="199"/>
      <c r="X16" s="200"/>
      <c r="Y16" s="200"/>
      <c r="Z16" s="200"/>
      <c r="AA16" s="200"/>
      <c r="AB16" s="200"/>
      <c r="AC16" s="201"/>
      <c r="AD16" s="199"/>
      <c r="AE16" s="200"/>
      <c r="AF16" s="200"/>
      <c r="AG16" s="200"/>
      <c r="AH16" s="200"/>
      <c r="AI16" s="200"/>
      <c r="AJ16" s="201"/>
      <c r="AK16" s="199"/>
      <c r="AL16" s="200"/>
      <c r="AM16" s="200"/>
      <c r="AN16" s="200"/>
      <c r="AO16" s="200"/>
      <c r="AP16" s="200"/>
      <c r="AQ16" s="201"/>
      <c r="AR16" s="199"/>
      <c r="AS16" s="200"/>
      <c r="AT16" s="201"/>
      <c r="AU16" s="813">
        <f>IF($AZ$3="４週",SUM(P16:AQ16),IF($AZ$3="暦月",SUM(P16:AT16),""))</f>
        <v>0</v>
      </c>
      <c r="AV16" s="814"/>
      <c r="AW16" s="815">
        <f t="shared" si="1"/>
        <v>0</v>
      </c>
      <c r="AX16" s="816"/>
      <c r="AY16" s="817"/>
      <c r="AZ16" s="818"/>
      <c r="BA16" s="818"/>
      <c r="BB16" s="818"/>
      <c r="BC16" s="818"/>
      <c r="BD16" s="819"/>
    </row>
    <row r="17" spans="2:56" ht="39.950000000000003" customHeight="1" x14ac:dyDescent="0.15">
      <c r="B17" s="198">
        <f t="shared" si="2"/>
        <v>4</v>
      </c>
      <c r="C17" s="803"/>
      <c r="D17" s="804"/>
      <c r="E17" s="805"/>
      <c r="F17" s="806"/>
      <c r="G17" s="807"/>
      <c r="H17" s="808"/>
      <c r="I17" s="808"/>
      <c r="J17" s="808"/>
      <c r="K17" s="809"/>
      <c r="L17" s="810"/>
      <c r="M17" s="811"/>
      <c r="N17" s="811"/>
      <c r="O17" s="812"/>
      <c r="P17" s="199"/>
      <c r="Q17" s="200"/>
      <c r="R17" s="200"/>
      <c r="S17" s="200"/>
      <c r="T17" s="200"/>
      <c r="U17" s="200"/>
      <c r="V17" s="201"/>
      <c r="W17" s="199"/>
      <c r="X17" s="200"/>
      <c r="Y17" s="200"/>
      <c r="Z17" s="200"/>
      <c r="AA17" s="200"/>
      <c r="AB17" s="200"/>
      <c r="AC17" s="201"/>
      <c r="AD17" s="199"/>
      <c r="AE17" s="200"/>
      <c r="AF17" s="200"/>
      <c r="AG17" s="200"/>
      <c r="AH17" s="200"/>
      <c r="AI17" s="200"/>
      <c r="AJ17" s="201"/>
      <c r="AK17" s="199"/>
      <c r="AL17" s="200"/>
      <c r="AM17" s="200"/>
      <c r="AN17" s="200"/>
      <c r="AO17" s="200"/>
      <c r="AP17" s="200"/>
      <c r="AQ17" s="201"/>
      <c r="AR17" s="199"/>
      <c r="AS17" s="200"/>
      <c r="AT17" s="201"/>
      <c r="AU17" s="813">
        <f>IF($AZ$3="４週",SUM(P17:AQ17),IF($AZ$3="暦月",SUM(P17:AT17),""))</f>
        <v>0</v>
      </c>
      <c r="AV17" s="814"/>
      <c r="AW17" s="815">
        <f t="shared" si="1"/>
        <v>0</v>
      </c>
      <c r="AX17" s="816"/>
      <c r="AY17" s="817"/>
      <c r="AZ17" s="818"/>
      <c r="BA17" s="818"/>
      <c r="BB17" s="818"/>
      <c r="BC17" s="818"/>
      <c r="BD17" s="819"/>
    </row>
    <row r="18" spans="2:56" ht="39.950000000000003" customHeight="1" x14ac:dyDescent="0.15">
      <c r="B18" s="198">
        <f t="shared" si="2"/>
        <v>5</v>
      </c>
      <c r="C18" s="803"/>
      <c r="D18" s="804"/>
      <c r="E18" s="805"/>
      <c r="F18" s="806"/>
      <c r="G18" s="807"/>
      <c r="H18" s="808"/>
      <c r="I18" s="808"/>
      <c r="J18" s="808"/>
      <c r="K18" s="809"/>
      <c r="L18" s="810"/>
      <c r="M18" s="811"/>
      <c r="N18" s="811"/>
      <c r="O18" s="812"/>
      <c r="P18" s="199"/>
      <c r="Q18" s="200"/>
      <c r="R18" s="200"/>
      <c r="S18" s="200"/>
      <c r="T18" s="200"/>
      <c r="U18" s="200"/>
      <c r="V18" s="201"/>
      <c r="W18" s="199"/>
      <c r="X18" s="200"/>
      <c r="Y18" s="200"/>
      <c r="Z18" s="200"/>
      <c r="AA18" s="200"/>
      <c r="AB18" s="200"/>
      <c r="AC18" s="201"/>
      <c r="AD18" s="199"/>
      <c r="AE18" s="200"/>
      <c r="AF18" s="200"/>
      <c r="AG18" s="200"/>
      <c r="AH18" s="200"/>
      <c r="AI18" s="200"/>
      <c r="AJ18" s="201"/>
      <c r="AK18" s="199"/>
      <c r="AL18" s="200"/>
      <c r="AM18" s="200"/>
      <c r="AN18" s="200"/>
      <c r="AO18" s="200"/>
      <c r="AP18" s="200"/>
      <c r="AQ18" s="201"/>
      <c r="AR18" s="199"/>
      <c r="AS18" s="200"/>
      <c r="AT18" s="201"/>
      <c r="AU18" s="813">
        <f t="shared" ref="AU18:AU31" si="3">IF($AZ$3="４週",SUM(P18:AQ18),IF($AZ$3="暦月",SUM(P18:AT18),""))</f>
        <v>0</v>
      </c>
      <c r="AV18" s="814"/>
      <c r="AW18" s="815">
        <f t="shared" si="1"/>
        <v>0</v>
      </c>
      <c r="AX18" s="816"/>
      <c r="AY18" s="817"/>
      <c r="AZ18" s="818"/>
      <c r="BA18" s="818"/>
      <c r="BB18" s="818"/>
      <c r="BC18" s="818"/>
      <c r="BD18" s="819"/>
    </row>
    <row r="19" spans="2:56" ht="39.950000000000003" customHeight="1" x14ac:dyDescent="0.15">
      <c r="B19" s="198">
        <f t="shared" si="2"/>
        <v>6</v>
      </c>
      <c r="C19" s="803"/>
      <c r="D19" s="804"/>
      <c r="E19" s="805"/>
      <c r="F19" s="806"/>
      <c r="G19" s="807"/>
      <c r="H19" s="808"/>
      <c r="I19" s="808"/>
      <c r="J19" s="808"/>
      <c r="K19" s="809"/>
      <c r="L19" s="810"/>
      <c r="M19" s="811"/>
      <c r="N19" s="811"/>
      <c r="O19" s="812"/>
      <c r="P19" s="199"/>
      <c r="Q19" s="200"/>
      <c r="R19" s="200"/>
      <c r="S19" s="200"/>
      <c r="T19" s="200"/>
      <c r="U19" s="200"/>
      <c r="V19" s="201"/>
      <c r="W19" s="199"/>
      <c r="X19" s="200"/>
      <c r="Y19" s="200"/>
      <c r="Z19" s="200"/>
      <c r="AA19" s="200"/>
      <c r="AB19" s="200"/>
      <c r="AC19" s="201"/>
      <c r="AD19" s="199"/>
      <c r="AE19" s="200"/>
      <c r="AF19" s="200"/>
      <c r="AG19" s="200"/>
      <c r="AH19" s="200"/>
      <c r="AI19" s="200"/>
      <c r="AJ19" s="201"/>
      <c r="AK19" s="199"/>
      <c r="AL19" s="200"/>
      <c r="AM19" s="200"/>
      <c r="AN19" s="200"/>
      <c r="AO19" s="200"/>
      <c r="AP19" s="200"/>
      <c r="AQ19" s="201"/>
      <c r="AR19" s="199"/>
      <c r="AS19" s="200"/>
      <c r="AT19" s="201"/>
      <c r="AU19" s="813">
        <f t="shared" si="3"/>
        <v>0</v>
      </c>
      <c r="AV19" s="814"/>
      <c r="AW19" s="815">
        <f t="shared" si="1"/>
        <v>0</v>
      </c>
      <c r="AX19" s="816"/>
      <c r="AY19" s="817"/>
      <c r="AZ19" s="818"/>
      <c r="BA19" s="818"/>
      <c r="BB19" s="818"/>
      <c r="BC19" s="818"/>
      <c r="BD19" s="819"/>
    </row>
    <row r="20" spans="2:56" ht="39.950000000000003" customHeight="1" x14ac:dyDescent="0.15">
      <c r="B20" s="198">
        <f t="shared" si="2"/>
        <v>7</v>
      </c>
      <c r="C20" s="803"/>
      <c r="D20" s="804"/>
      <c r="E20" s="805"/>
      <c r="F20" s="806"/>
      <c r="G20" s="807"/>
      <c r="H20" s="808"/>
      <c r="I20" s="808"/>
      <c r="J20" s="808"/>
      <c r="K20" s="809"/>
      <c r="L20" s="810"/>
      <c r="M20" s="811"/>
      <c r="N20" s="811"/>
      <c r="O20" s="812"/>
      <c r="P20" s="199"/>
      <c r="Q20" s="200"/>
      <c r="R20" s="200"/>
      <c r="S20" s="200"/>
      <c r="T20" s="200"/>
      <c r="U20" s="200"/>
      <c r="V20" s="201"/>
      <c r="W20" s="199"/>
      <c r="X20" s="200"/>
      <c r="Y20" s="200"/>
      <c r="Z20" s="200"/>
      <c r="AA20" s="200"/>
      <c r="AB20" s="200"/>
      <c r="AC20" s="201"/>
      <c r="AD20" s="199"/>
      <c r="AE20" s="200"/>
      <c r="AF20" s="200"/>
      <c r="AG20" s="200"/>
      <c r="AH20" s="200"/>
      <c r="AI20" s="200"/>
      <c r="AJ20" s="201"/>
      <c r="AK20" s="199"/>
      <c r="AL20" s="200"/>
      <c r="AM20" s="200"/>
      <c r="AN20" s="200"/>
      <c r="AO20" s="200"/>
      <c r="AP20" s="200"/>
      <c r="AQ20" s="201"/>
      <c r="AR20" s="199"/>
      <c r="AS20" s="200"/>
      <c r="AT20" s="201"/>
      <c r="AU20" s="813">
        <f>IF($AZ$3="４週",SUM(P20:AQ20),IF($AZ$3="暦月",SUM(P20:AT20),""))</f>
        <v>0</v>
      </c>
      <c r="AV20" s="814"/>
      <c r="AW20" s="815">
        <f t="shared" si="1"/>
        <v>0</v>
      </c>
      <c r="AX20" s="816"/>
      <c r="AY20" s="817"/>
      <c r="AZ20" s="818"/>
      <c r="BA20" s="818"/>
      <c r="BB20" s="818"/>
      <c r="BC20" s="818"/>
      <c r="BD20" s="819"/>
    </row>
    <row r="21" spans="2:56" ht="39.950000000000003" customHeight="1" x14ac:dyDescent="0.15">
      <c r="B21" s="198">
        <f t="shared" si="2"/>
        <v>8</v>
      </c>
      <c r="C21" s="803"/>
      <c r="D21" s="804"/>
      <c r="E21" s="805"/>
      <c r="F21" s="806"/>
      <c r="G21" s="807"/>
      <c r="H21" s="808"/>
      <c r="I21" s="808"/>
      <c r="J21" s="808"/>
      <c r="K21" s="809"/>
      <c r="L21" s="810"/>
      <c r="M21" s="811"/>
      <c r="N21" s="811"/>
      <c r="O21" s="812"/>
      <c r="P21" s="199"/>
      <c r="Q21" s="200"/>
      <c r="R21" s="200"/>
      <c r="S21" s="200"/>
      <c r="T21" s="200"/>
      <c r="U21" s="200"/>
      <c r="V21" s="201"/>
      <c r="W21" s="199"/>
      <c r="X21" s="200"/>
      <c r="Y21" s="200"/>
      <c r="Z21" s="200"/>
      <c r="AA21" s="200"/>
      <c r="AB21" s="200"/>
      <c r="AC21" s="201"/>
      <c r="AD21" s="199"/>
      <c r="AE21" s="200"/>
      <c r="AF21" s="200"/>
      <c r="AG21" s="200"/>
      <c r="AH21" s="200"/>
      <c r="AI21" s="200"/>
      <c r="AJ21" s="201"/>
      <c r="AK21" s="199"/>
      <c r="AL21" s="200"/>
      <c r="AM21" s="200"/>
      <c r="AN21" s="200"/>
      <c r="AO21" s="200"/>
      <c r="AP21" s="200"/>
      <c r="AQ21" s="201"/>
      <c r="AR21" s="199"/>
      <c r="AS21" s="200"/>
      <c r="AT21" s="201"/>
      <c r="AU21" s="813">
        <f t="shared" si="3"/>
        <v>0</v>
      </c>
      <c r="AV21" s="814"/>
      <c r="AW21" s="815">
        <f t="shared" si="1"/>
        <v>0</v>
      </c>
      <c r="AX21" s="816"/>
      <c r="AY21" s="817"/>
      <c r="AZ21" s="818"/>
      <c r="BA21" s="818"/>
      <c r="BB21" s="818"/>
      <c r="BC21" s="818"/>
      <c r="BD21" s="819"/>
    </row>
    <row r="22" spans="2:56" ht="39.950000000000003" customHeight="1" x14ac:dyDescent="0.15">
      <c r="B22" s="198">
        <f t="shared" si="2"/>
        <v>9</v>
      </c>
      <c r="C22" s="803"/>
      <c r="D22" s="804"/>
      <c r="E22" s="805"/>
      <c r="F22" s="806"/>
      <c r="G22" s="807"/>
      <c r="H22" s="808"/>
      <c r="I22" s="808"/>
      <c r="J22" s="808"/>
      <c r="K22" s="809"/>
      <c r="L22" s="810"/>
      <c r="M22" s="811"/>
      <c r="N22" s="811"/>
      <c r="O22" s="812"/>
      <c r="P22" s="199"/>
      <c r="Q22" s="200"/>
      <c r="R22" s="200"/>
      <c r="S22" s="200"/>
      <c r="T22" s="200"/>
      <c r="U22" s="200"/>
      <c r="V22" s="201"/>
      <c r="W22" s="199"/>
      <c r="X22" s="200"/>
      <c r="Y22" s="200"/>
      <c r="Z22" s="200"/>
      <c r="AA22" s="200"/>
      <c r="AB22" s="200"/>
      <c r="AC22" s="201"/>
      <c r="AD22" s="199"/>
      <c r="AE22" s="200"/>
      <c r="AF22" s="200"/>
      <c r="AG22" s="200"/>
      <c r="AH22" s="200"/>
      <c r="AI22" s="200"/>
      <c r="AJ22" s="201"/>
      <c r="AK22" s="199"/>
      <c r="AL22" s="200"/>
      <c r="AM22" s="200"/>
      <c r="AN22" s="200"/>
      <c r="AO22" s="200"/>
      <c r="AP22" s="200"/>
      <c r="AQ22" s="201"/>
      <c r="AR22" s="199"/>
      <c r="AS22" s="200"/>
      <c r="AT22" s="201"/>
      <c r="AU22" s="813">
        <f t="shared" si="3"/>
        <v>0</v>
      </c>
      <c r="AV22" s="814"/>
      <c r="AW22" s="815">
        <f t="shared" si="1"/>
        <v>0</v>
      </c>
      <c r="AX22" s="816"/>
      <c r="AY22" s="817"/>
      <c r="AZ22" s="818"/>
      <c r="BA22" s="818"/>
      <c r="BB22" s="818"/>
      <c r="BC22" s="818"/>
      <c r="BD22" s="819"/>
    </row>
    <row r="23" spans="2:56" ht="39.950000000000003" customHeight="1" x14ac:dyDescent="0.15">
      <c r="B23" s="198">
        <f t="shared" si="2"/>
        <v>10</v>
      </c>
      <c r="C23" s="803"/>
      <c r="D23" s="804"/>
      <c r="E23" s="805"/>
      <c r="F23" s="806"/>
      <c r="G23" s="807"/>
      <c r="H23" s="808"/>
      <c r="I23" s="808"/>
      <c r="J23" s="808"/>
      <c r="K23" s="809"/>
      <c r="L23" s="810"/>
      <c r="M23" s="811"/>
      <c r="N23" s="811"/>
      <c r="O23" s="812"/>
      <c r="P23" s="199"/>
      <c r="Q23" s="200"/>
      <c r="R23" s="200"/>
      <c r="S23" s="200"/>
      <c r="T23" s="200"/>
      <c r="U23" s="200"/>
      <c r="V23" s="201"/>
      <c r="W23" s="199"/>
      <c r="X23" s="200"/>
      <c r="Y23" s="200"/>
      <c r="Z23" s="200"/>
      <c r="AA23" s="200"/>
      <c r="AB23" s="200"/>
      <c r="AC23" s="201"/>
      <c r="AD23" s="199"/>
      <c r="AE23" s="200"/>
      <c r="AF23" s="200"/>
      <c r="AG23" s="200"/>
      <c r="AH23" s="200"/>
      <c r="AI23" s="200"/>
      <c r="AJ23" s="201"/>
      <c r="AK23" s="199"/>
      <c r="AL23" s="200"/>
      <c r="AM23" s="200"/>
      <c r="AN23" s="200"/>
      <c r="AO23" s="200"/>
      <c r="AP23" s="200"/>
      <c r="AQ23" s="201"/>
      <c r="AR23" s="199"/>
      <c r="AS23" s="200"/>
      <c r="AT23" s="201"/>
      <c r="AU23" s="813">
        <f t="shared" si="3"/>
        <v>0</v>
      </c>
      <c r="AV23" s="814"/>
      <c r="AW23" s="815">
        <f t="shared" si="1"/>
        <v>0</v>
      </c>
      <c r="AX23" s="816"/>
      <c r="AY23" s="817"/>
      <c r="AZ23" s="818"/>
      <c r="BA23" s="818"/>
      <c r="BB23" s="818"/>
      <c r="BC23" s="818"/>
      <c r="BD23" s="819"/>
    </row>
    <row r="24" spans="2:56" ht="39.950000000000003" customHeight="1" x14ac:dyDescent="0.15">
      <c r="B24" s="198">
        <f t="shared" si="2"/>
        <v>11</v>
      </c>
      <c r="C24" s="803"/>
      <c r="D24" s="804"/>
      <c r="E24" s="805"/>
      <c r="F24" s="806"/>
      <c r="G24" s="807"/>
      <c r="H24" s="808"/>
      <c r="I24" s="808"/>
      <c r="J24" s="808"/>
      <c r="K24" s="809"/>
      <c r="L24" s="810"/>
      <c r="M24" s="811"/>
      <c r="N24" s="811"/>
      <c r="O24" s="812"/>
      <c r="P24" s="199"/>
      <c r="Q24" s="200"/>
      <c r="R24" s="200"/>
      <c r="S24" s="200"/>
      <c r="T24" s="200"/>
      <c r="U24" s="200"/>
      <c r="V24" s="201"/>
      <c r="W24" s="199"/>
      <c r="X24" s="200"/>
      <c r="Y24" s="200"/>
      <c r="Z24" s="200"/>
      <c r="AA24" s="200"/>
      <c r="AB24" s="200"/>
      <c r="AC24" s="201"/>
      <c r="AD24" s="199"/>
      <c r="AE24" s="200"/>
      <c r="AF24" s="200"/>
      <c r="AG24" s="200"/>
      <c r="AH24" s="200"/>
      <c r="AI24" s="200"/>
      <c r="AJ24" s="201"/>
      <c r="AK24" s="199"/>
      <c r="AL24" s="200"/>
      <c r="AM24" s="200"/>
      <c r="AN24" s="200"/>
      <c r="AO24" s="200"/>
      <c r="AP24" s="200"/>
      <c r="AQ24" s="201"/>
      <c r="AR24" s="199"/>
      <c r="AS24" s="200"/>
      <c r="AT24" s="201"/>
      <c r="AU24" s="813">
        <f t="shared" si="3"/>
        <v>0</v>
      </c>
      <c r="AV24" s="814"/>
      <c r="AW24" s="815">
        <f t="shared" si="1"/>
        <v>0</v>
      </c>
      <c r="AX24" s="816"/>
      <c r="AY24" s="817"/>
      <c r="AZ24" s="818"/>
      <c r="BA24" s="818"/>
      <c r="BB24" s="818"/>
      <c r="BC24" s="818"/>
      <c r="BD24" s="819"/>
    </row>
    <row r="25" spans="2:56" ht="39.950000000000003" customHeight="1" x14ac:dyDescent="0.15">
      <c r="B25" s="198">
        <f t="shared" si="2"/>
        <v>12</v>
      </c>
      <c r="C25" s="803"/>
      <c r="D25" s="804"/>
      <c r="E25" s="805"/>
      <c r="F25" s="806"/>
      <c r="G25" s="807"/>
      <c r="H25" s="808"/>
      <c r="I25" s="808"/>
      <c r="J25" s="808"/>
      <c r="K25" s="809"/>
      <c r="L25" s="810"/>
      <c r="M25" s="811"/>
      <c r="N25" s="811"/>
      <c r="O25" s="812"/>
      <c r="P25" s="199"/>
      <c r="Q25" s="200"/>
      <c r="R25" s="200"/>
      <c r="S25" s="200"/>
      <c r="T25" s="200"/>
      <c r="U25" s="200"/>
      <c r="V25" s="201"/>
      <c r="W25" s="199"/>
      <c r="X25" s="200"/>
      <c r="Y25" s="200"/>
      <c r="Z25" s="200"/>
      <c r="AA25" s="200"/>
      <c r="AB25" s="200"/>
      <c r="AC25" s="201"/>
      <c r="AD25" s="199"/>
      <c r="AE25" s="200"/>
      <c r="AF25" s="200"/>
      <c r="AG25" s="200"/>
      <c r="AH25" s="200"/>
      <c r="AI25" s="200"/>
      <c r="AJ25" s="201"/>
      <c r="AK25" s="199"/>
      <c r="AL25" s="200"/>
      <c r="AM25" s="200"/>
      <c r="AN25" s="200"/>
      <c r="AO25" s="200"/>
      <c r="AP25" s="200"/>
      <c r="AQ25" s="201"/>
      <c r="AR25" s="199"/>
      <c r="AS25" s="200"/>
      <c r="AT25" s="201"/>
      <c r="AU25" s="813">
        <f t="shared" si="3"/>
        <v>0</v>
      </c>
      <c r="AV25" s="814"/>
      <c r="AW25" s="815">
        <f t="shared" si="1"/>
        <v>0</v>
      </c>
      <c r="AX25" s="816"/>
      <c r="AY25" s="817"/>
      <c r="AZ25" s="818"/>
      <c r="BA25" s="818"/>
      <c r="BB25" s="818"/>
      <c r="BC25" s="818"/>
      <c r="BD25" s="819"/>
    </row>
    <row r="26" spans="2:56" ht="39.950000000000003" customHeight="1" x14ac:dyDescent="0.15">
      <c r="B26" s="198">
        <f t="shared" si="2"/>
        <v>13</v>
      </c>
      <c r="C26" s="803"/>
      <c r="D26" s="804"/>
      <c r="E26" s="805"/>
      <c r="F26" s="806"/>
      <c r="G26" s="807"/>
      <c r="H26" s="808"/>
      <c r="I26" s="808"/>
      <c r="J26" s="808"/>
      <c r="K26" s="809"/>
      <c r="L26" s="810"/>
      <c r="M26" s="811"/>
      <c r="N26" s="811"/>
      <c r="O26" s="812"/>
      <c r="P26" s="199"/>
      <c r="Q26" s="200"/>
      <c r="R26" s="200"/>
      <c r="S26" s="200"/>
      <c r="T26" s="200"/>
      <c r="U26" s="200"/>
      <c r="V26" s="201"/>
      <c r="W26" s="199"/>
      <c r="X26" s="200"/>
      <c r="Y26" s="200"/>
      <c r="Z26" s="200"/>
      <c r="AA26" s="200"/>
      <c r="AB26" s="200"/>
      <c r="AC26" s="201"/>
      <c r="AD26" s="199"/>
      <c r="AE26" s="200"/>
      <c r="AF26" s="200"/>
      <c r="AG26" s="200"/>
      <c r="AH26" s="200"/>
      <c r="AI26" s="200"/>
      <c r="AJ26" s="201"/>
      <c r="AK26" s="199"/>
      <c r="AL26" s="200"/>
      <c r="AM26" s="200"/>
      <c r="AN26" s="200"/>
      <c r="AO26" s="200"/>
      <c r="AP26" s="200"/>
      <c r="AQ26" s="201"/>
      <c r="AR26" s="199"/>
      <c r="AS26" s="200"/>
      <c r="AT26" s="201"/>
      <c r="AU26" s="813">
        <f t="shared" si="3"/>
        <v>0</v>
      </c>
      <c r="AV26" s="814"/>
      <c r="AW26" s="815">
        <f t="shared" si="1"/>
        <v>0</v>
      </c>
      <c r="AX26" s="816"/>
      <c r="AY26" s="817"/>
      <c r="AZ26" s="818"/>
      <c r="BA26" s="818"/>
      <c r="BB26" s="818"/>
      <c r="BC26" s="818"/>
      <c r="BD26" s="819"/>
    </row>
    <row r="27" spans="2:56" ht="39.950000000000003" customHeight="1" x14ac:dyDescent="0.15">
      <c r="B27" s="198">
        <f t="shared" si="2"/>
        <v>14</v>
      </c>
      <c r="C27" s="803"/>
      <c r="D27" s="804"/>
      <c r="E27" s="805"/>
      <c r="F27" s="806"/>
      <c r="G27" s="807"/>
      <c r="H27" s="808"/>
      <c r="I27" s="808"/>
      <c r="J27" s="808"/>
      <c r="K27" s="809"/>
      <c r="L27" s="810"/>
      <c r="M27" s="811"/>
      <c r="N27" s="811"/>
      <c r="O27" s="812"/>
      <c r="P27" s="199"/>
      <c r="Q27" s="200"/>
      <c r="R27" s="200"/>
      <c r="S27" s="200"/>
      <c r="T27" s="200"/>
      <c r="U27" s="200"/>
      <c r="V27" s="201"/>
      <c r="W27" s="199"/>
      <c r="X27" s="200"/>
      <c r="Y27" s="200"/>
      <c r="Z27" s="200"/>
      <c r="AA27" s="200"/>
      <c r="AB27" s="200"/>
      <c r="AC27" s="201"/>
      <c r="AD27" s="199"/>
      <c r="AE27" s="200"/>
      <c r="AF27" s="200"/>
      <c r="AG27" s="200"/>
      <c r="AH27" s="200"/>
      <c r="AI27" s="200"/>
      <c r="AJ27" s="201"/>
      <c r="AK27" s="199"/>
      <c r="AL27" s="200"/>
      <c r="AM27" s="200"/>
      <c r="AN27" s="200"/>
      <c r="AO27" s="200"/>
      <c r="AP27" s="200"/>
      <c r="AQ27" s="201"/>
      <c r="AR27" s="199"/>
      <c r="AS27" s="200"/>
      <c r="AT27" s="201"/>
      <c r="AU27" s="813">
        <f t="shared" si="3"/>
        <v>0</v>
      </c>
      <c r="AV27" s="814"/>
      <c r="AW27" s="815">
        <f t="shared" si="1"/>
        <v>0</v>
      </c>
      <c r="AX27" s="816"/>
      <c r="AY27" s="817"/>
      <c r="AZ27" s="818"/>
      <c r="BA27" s="818"/>
      <c r="BB27" s="818"/>
      <c r="BC27" s="818"/>
      <c r="BD27" s="819"/>
    </row>
    <row r="28" spans="2:56" ht="39.950000000000003" customHeight="1" x14ac:dyDescent="0.15">
      <c r="B28" s="198">
        <f t="shared" si="2"/>
        <v>15</v>
      </c>
      <c r="C28" s="803"/>
      <c r="D28" s="804"/>
      <c r="E28" s="805"/>
      <c r="F28" s="806"/>
      <c r="G28" s="807"/>
      <c r="H28" s="808"/>
      <c r="I28" s="808"/>
      <c r="J28" s="808"/>
      <c r="K28" s="809"/>
      <c r="L28" s="810"/>
      <c r="M28" s="811"/>
      <c r="N28" s="811"/>
      <c r="O28" s="812"/>
      <c r="P28" s="199"/>
      <c r="Q28" s="200"/>
      <c r="R28" s="200"/>
      <c r="S28" s="200"/>
      <c r="T28" s="200"/>
      <c r="U28" s="200"/>
      <c r="V28" s="201"/>
      <c r="W28" s="199"/>
      <c r="X28" s="200"/>
      <c r="Y28" s="200"/>
      <c r="Z28" s="200"/>
      <c r="AA28" s="200"/>
      <c r="AB28" s="200"/>
      <c r="AC28" s="201"/>
      <c r="AD28" s="199"/>
      <c r="AE28" s="200"/>
      <c r="AF28" s="200"/>
      <c r="AG28" s="200"/>
      <c r="AH28" s="200"/>
      <c r="AI28" s="200"/>
      <c r="AJ28" s="201"/>
      <c r="AK28" s="199"/>
      <c r="AL28" s="200"/>
      <c r="AM28" s="200"/>
      <c r="AN28" s="200"/>
      <c r="AO28" s="200"/>
      <c r="AP28" s="200"/>
      <c r="AQ28" s="201"/>
      <c r="AR28" s="199"/>
      <c r="AS28" s="200"/>
      <c r="AT28" s="201"/>
      <c r="AU28" s="813">
        <f t="shared" si="3"/>
        <v>0</v>
      </c>
      <c r="AV28" s="814"/>
      <c r="AW28" s="815">
        <f t="shared" si="1"/>
        <v>0</v>
      </c>
      <c r="AX28" s="816"/>
      <c r="AY28" s="817"/>
      <c r="AZ28" s="818"/>
      <c r="BA28" s="818"/>
      <c r="BB28" s="818"/>
      <c r="BC28" s="818"/>
      <c r="BD28" s="819"/>
    </row>
    <row r="29" spans="2:56" ht="39.950000000000003" customHeight="1" x14ac:dyDescent="0.15">
      <c r="B29" s="198">
        <f t="shared" si="2"/>
        <v>16</v>
      </c>
      <c r="C29" s="803"/>
      <c r="D29" s="804"/>
      <c r="E29" s="805"/>
      <c r="F29" s="806"/>
      <c r="G29" s="807"/>
      <c r="H29" s="808"/>
      <c r="I29" s="808"/>
      <c r="J29" s="808"/>
      <c r="K29" s="809"/>
      <c r="L29" s="810"/>
      <c r="M29" s="811"/>
      <c r="N29" s="811"/>
      <c r="O29" s="812"/>
      <c r="P29" s="199"/>
      <c r="Q29" s="200"/>
      <c r="R29" s="200"/>
      <c r="S29" s="200"/>
      <c r="T29" s="200"/>
      <c r="U29" s="200"/>
      <c r="V29" s="201"/>
      <c r="W29" s="199"/>
      <c r="X29" s="200"/>
      <c r="Y29" s="200"/>
      <c r="Z29" s="200"/>
      <c r="AA29" s="200"/>
      <c r="AB29" s="200"/>
      <c r="AC29" s="201"/>
      <c r="AD29" s="199"/>
      <c r="AE29" s="200"/>
      <c r="AF29" s="200"/>
      <c r="AG29" s="200"/>
      <c r="AH29" s="200"/>
      <c r="AI29" s="200"/>
      <c r="AJ29" s="201"/>
      <c r="AK29" s="199"/>
      <c r="AL29" s="200"/>
      <c r="AM29" s="200"/>
      <c r="AN29" s="200"/>
      <c r="AO29" s="200"/>
      <c r="AP29" s="200"/>
      <c r="AQ29" s="201"/>
      <c r="AR29" s="199"/>
      <c r="AS29" s="200"/>
      <c r="AT29" s="201"/>
      <c r="AU29" s="813">
        <f t="shared" si="3"/>
        <v>0</v>
      </c>
      <c r="AV29" s="814"/>
      <c r="AW29" s="815">
        <f t="shared" si="1"/>
        <v>0</v>
      </c>
      <c r="AX29" s="816"/>
      <c r="AY29" s="817"/>
      <c r="AZ29" s="818"/>
      <c r="BA29" s="818"/>
      <c r="BB29" s="818"/>
      <c r="BC29" s="818"/>
      <c r="BD29" s="819"/>
    </row>
    <row r="30" spans="2:56" ht="39.950000000000003" customHeight="1" x14ac:dyDescent="0.15">
      <c r="B30" s="198">
        <f t="shared" si="2"/>
        <v>17</v>
      </c>
      <c r="C30" s="803"/>
      <c r="D30" s="804"/>
      <c r="E30" s="805"/>
      <c r="F30" s="806"/>
      <c r="G30" s="807"/>
      <c r="H30" s="808"/>
      <c r="I30" s="808"/>
      <c r="J30" s="808"/>
      <c r="K30" s="809"/>
      <c r="L30" s="810"/>
      <c r="M30" s="811"/>
      <c r="N30" s="811"/>
      <c r="O30" s="812"/>
      <c r="P30" s="199"/>
      <c r="Q30" s="200"/>
      <c r="R30" s="200"/>
      <c r="S30" s="200"/>
      <c r="T30" s="200"/>
      <c r="U30" s="200"/>
      <c r="V30" s="201"/>
      <c r="W30" s="199"/>
      <c r="X30" s="200"/>
      <c r="Y30" s="200"/>
      <c r="Z30" s="200"/>
      <c r="AA30" s="200"/>
      <c r="AB30" s="200"/>
      <c r="AC30" s="201"/>
      <c r="AD30" s="199"/>
      <c r="AE30" s="200"/>
      <c r="AF30" s="200"/>
      <c r="AG30" s="200"/>
      <c r="AH30" s="200"/>
      <c r="AI30" s="200"/>
      <c r="AJ30" s="201"/>
      <c r="AK30" s="199"/>
      <c r="AL30" s="200"/>
      <c r="AM30" s="200"/>
      <c r="AN30" s="200"/>
      <c r="AO30" s="200"/>
      <c r="AP30" s="200"/>
      <c r="AQ30" s="201"/>
      <c r="AR30" s="199"/>
      <c r="AS30" s="200"/>
      <c r="AT30" s="201"/>
      <c r="AU30" s="813">
        <f t="shared" si="3"/>
        <v>0</v>
      </c>
      <c r="AV30" s="814"/>
      <c r="AW30" s="815">
        <f t="shared" si="1"/>
        <v>0</v>
      </c>
      <c r="AX30" s="816"/>
      <c r="AY30" s="817"/>
      <c r="AZ30" s="818"/>
      <c r="BA30" s="818"/>
      <c r="BB30" s="818"/>
      <c r="BC30" s="818"/>
      <c r="BD30" s="819"/>
    </row>
    <row r="31" spans="2:56" ht="39.950000000000003" customHeight="1" thickBot="1" x14ac:dyDescent="0.2">
      <c r="B31" s="202">
        <f t="shared" si="2"/>
        <v>18</v>
      </c>
      <c r="C31" s="834"/>
      <c r="D31" s="835"/>
      <c r="E31" s="836"/>
      <c r="F31" s="837"/>
      <c r="G31" s="838"/>
      <c r="H31" s="839"/>
      <c r="I31" s="839"/>
      <c r="J31" s="839"/>
      <c r="K31" s="840"/>
      <c r="L31" s="841"/>
      <c r="M31" s="842"/>
      <c r="N31" s="842"/>
      <c r="O31" s="843"/>
      <c r="P31" s="203"/>
      <c r="Q31" s="204"/>
      <c r="R31" s="204"/>
      <c r="S31" s="204"/>
      <c r="T31" s="204"/>
      <c r="U31" s="204"/>
      <c r="V31" s="205"/>
      <c r="W31" s="203"/>
      <c r="X31" s="204"/>
      <c r="Y31" s="204"/>
      <c r="Z31" s="204"/>
      <c r="AA31" s="204"/>
      <c r="AB31" s="204"/>
      <c r="AC31" s="205"/>
      <c r="AD31" s="203"/>
      <c r="AE31" s="204"/>
      <c r="AF31" s="204"/>
      <c r="AG31" s="204"/>
      <c r="AH31" s="204"/>
      <c r="AI31" s="204"/>
      <c r="AJ31" s="205"/>
      <c r="AK31" s="203"/>
      <c r="AL31" s="204"/>
      <c r="AM31" s="204"/>
      <c r="AN31" s="204"/>
      <c r="AO31" s="204"/>
      <c r="AP31" s="204"/>
      <c r="AQ31" s="205"/>
      <c r="AR31" s="203"/>
      <c r="AS31" s="204"/>
      <c r="AT31" s="205"/>
      <c r="AU31" s="844">
        <f t="shared" si="3"/>
        <v>0</v>
      </c>
      <c r="AV31" s="845"/>
      <c r="AW31" s="846">
        <f t="shared" si="1"/>
        <v>0</v>
      </c>
      <c r="AX31" s="847"/>
      <c r="AY31" s="848"/>
      <c r="AZ31" s="849"/>
      <c r="BA31" s="849"/>
      <c r="BB31" s="849"/>
      <c r="BC31" s="849"/>
      <c r="BD31" s="850"/>
    </row>
    <row r="32" spans="2:56" ht="20.25" customHeight="1" x14ac:dyDescent="0.15">
      <c r="C32" s="206"/>
      <c r="D32" s="207"/>
      <c r="E32" s="208"/>
      <c r="AC32" s="184"/>
    </row>
    <row r="33" spans="2:26" ht="20.25" customHeight="1" x14ac:dyDescent="0.15">
      <c r="B33" s="175" t="s">
        <v>446</v>
      </c>
      <c r="C33" s="175"/>
      <c r="D33" s="175"/>
      <c r="E33" s="175"/>
      <c r="F33" s="175"/>
      <c r="G33" s="175"/>
      <c r="H33" s="175"/>
      <c r="I33" s="175"/>
      <c r="J33" s="175"/>
      <c r="K33" s="175"/>
      <c r="L33" s="182"/>
      <c r="M33" s="175"/>
      <c r="N33" s="175"/>
      <c r="O33" s="175"/>
      <c r="P33" s="175"/>
      <c r="Q33" s="175"/>
      <c r="R33" s="175"/>
      <c r="S33" s="175"/>
      <c r="T33" s="175" t="s">
        <v>447</v>
      </c>
      <c r="U33" s="175"/>
      <c r="V33" s="175"/>
      <c r="W33" s="175"/>
      <c r="X33" s="175"/>
      <c r="Y33" s="175"/>
      <c r="Z33" s="210"/>
    </row>
    <row r="34" spans="2:26" ht="20.25" customHeight="1" x14ac:dyDescent="0.15">
      <c r="B34" s="175"/>
      <c r="C34" s="860" t="s">
        <v>448</v>
      </c>
      <c r="D34" s="860"/>
      <c r="E34" s="860" t="s">
        <v>449</v>
      </c>
      <c r="F34" s="860"/>
      <c r="G34" s="860"/>
      <c r="H34" s="860"/>
      <c r="I34" s="175"/>
      <c r="J34" s="862" t="s">
        <v>450</v>
      </c>
      <c r="K34" s="862"/>
      <c r="L34" s="862"/>
      <c r="M34" s="862"/>
      <c r="N34" s="175"/>
      <c r="O34" s="175"/>
      <c r="P34" s="212" t="s">
        <v>451</v>
      </c>
      <c r="Q34" s="212"/>
      <c r="R34" s="175"/>
      <c r="S34" s="175"/>
      <c r="T34" s="851" t="s">
        <v>452</v>
      </c>
      <c r="U34" s="853"/>
      <c r="V34" s="851" t="s">
        <v>453</v>
      </c>
      <c r="W34" s="852"/>
      <c r="X34" s="852"/>
      <c r="Y34" s="853"/>
      <c r="Z34" s="210"/>
    </row>
    <row r="35" spans="2:26" ht="20.25" customHeight="1" x14ac:dyDescent="0.15">
      <c r="B35" s="175"/>
      <c r="C35" s="861"/>
      <c r="D35" s="861"/>
      <c r="E35" s="861" t="s">
        <v>454</v>
      </c>
      <c r="F35" s="861"/>
      <c r="G35" s="861" t="s">
        <v>455</v>
      </c>
      <c r="H35" s="861"/>
      <c r="I35" s="175"/>
      <c r="J35" s="861" t="s">
        <v>454</v>
      </c>
      <c r="K35" s="861"/>
      <c r="L35" s="861" t="s">
        <v>455</v>
      </c>
      <c r="M35" s="861"/>
      <c r="N35" s="175"/>
      <c r="O35" s="175"/>
      <c r="P35" s="212" t="s">
        <v>456</v>
      </c>
      <c r="Q35" s="212"/>
      <c r="R35" s="175"/>
      <c r="S35" s="175"/>
      <c r="T35" s="851" t="s">
        <v>457</v>
      </c>
      <c r="U35" s="853"/>
      <c r="V35" s="851" t="s">
        <v>458</v>
      </c>
      <c r="W35" s="852"/>
      <c r="X35" s="852"/>
      <c r="Y35" s="853"/>
      <c r="Z35" s="213"/>
    </row>
    <row r="36" spans="2:26" ht="20.25" customHeight="1" x14ac:dyDescent="0.15">
      <c r="B36" s="175"/>
      <c r="C36" s="851" t="s">
        <v>457</v>
      </c>
      <c r="D36" s="853"/>
      <c r="E36" s="854">
        <f>SUMIFS($AU$14:$AV$31,$C$14:$D$31,"介護支援専門員",$E$14:$F$31,"A")</f>
        <v>0</v>
      </c>
      <c r="F36" s="855"/>
      <c r="G36" s="856">
        <f>SUMIFS($AW$14:$AX$31,$C$14:$D$31,"介護支援専門員",$E$14:$F$31,"A")</f>
        <v>0</v>
      </c>
      <c r="H36" s="857"/>
      <c r="I36" s="214"/>
      <c r="J36" s="858">
        <v>0</v>
      </c>
      <c r="K36" s="859"/>
      <c r="L36" s="858">
        <v>0</v>
      </c>
      <c r="M36" s="859"/>
      <c r="N36" s="214"/>
      <c r="O36" s="214"/>
      <c r="P36" s="858">
        <v>0</v>
      </c>
      <c r="Q36" s="859"/>
      <c r="R36" s="175"/>
      <c r="S36" s="175"/>
      <c r="T36" s="851" t="s">
        <v>459</v>
      </c>
      <c r="U36" s="853"/>
      <c r="V36" s="851" t="s">
        <v>460</v>
      </c>
      <c r="W36" s="852"/>
      <c r="X36" s="852"/>
      <c r="Y36" s="853"/>
      <c r="Z36" s="215"/>
    </row>
    <row r="37" spans="2:26" ht="20.25" customHeight="1" x14ac:dyDescent="0.15">
      <c r="B37" s="175"/>
      <c r="C37" s="851" t="s">
        <v>459</v>
      </c>
      <c r="D37" s="853"/>
      <c r="E37" s="854">
        <f>SUMIFS($AU$14:$AV$31,$C$14:$D$31,"介護支援専門員",$E$14:$F$31,"B")</f>
        <v>0</v>
      </c>
      <c r="F37" s="855"/>
      <c r="G37" s="856">
        <f>SUMIFS($AW$14:$AX$31,$C$14:$D$31,"介護支援専門員",$E$14:$F$31,"B")</f>
        <v>0</v>
      </c>
      <c r="H37" s="857"/>
      <c r="I37" s="214"/>
      <c r="J37" s="858">
        <v>0</v>
      </c>
      <c r="K37" s="859"/>
      <c r="L37" s="858">
        <v>0</v>
      </c>
      <c r="M37" s="859"/>
      <c r="N37" s="214"/>
      <c r="O37" s="214"/>
      <c r="P37" s="858">
        <v>0</v>
      </c>
      <c r="Q37" s="859"/>
      <c r="R37" s="175"/>
      <c r="S37" s="175"/>
      <c r="T37" s="851" t="s">
        <v>461</v>
      </c>
      <c r="U37" s="853"/>
      <c r="V37" s="851" t="s">
        <v>462</v>
      </c>
      <c r="W37" s="852"/>
      <c r="X37" s="852"/>
      <c r="Y37" s="853"/>
      <c r="Z37" s="215"/>
    </row>
    <row r="38" spans="2:26" ht="20.25" customHeight="1" x14ac:dyDescent="0.15">
      <c r="B38" s="175"/>
      <c r="C38" s="851" t="s">
        <v>461</v>
      </c>
      <c r="D38" s="853"/>
      <c r="E38" s="854">
        <f>SUMIFS($AU$14:$AV$31,$C$14:$D$31,"介護支援専門員",$E$14:$F$31,"C")</f>
        <v>0</v>
      </c>
      <c r="F38" s="855"/>
      <c r="G38" s="856">
        <f>SUMIFS($AW$14:$AX$31,$C$14:$D$31,"介護支援専門員",$E$14:$F$31,"C")</f>
        <v>0</v>
      </c>
      <c r="H38" s="857"/>
      <c r="I38" s="214"/>
      <c r="J38" s="858">
        <v>0</v>
      </c>
      <c r="K38" s="859"/>
      <c r="L38" s="863">
        <v>0</v>
      </c>
      <c r="M38" s="864"/>
      <c r="N38" s="214"/>
      <c r="O38" s="214"/>
      <c r="P38" s="854" t="s">
        <v>463</v>
      </c>
      <c r="Q38" s="855"/>
      <c r="R38" s="175"/>
      <c r="S38" s="175"/>
      <c r="T38" s="851" t="s">
        <v>464</v>
      </c>
      <c r="U38" s="853"/>
      <c r="V38" s="851" t="s">
        <v>465</v>
      </c>
      <c r="W38" s="852"/>
      <c r="X38" s="852"/>
      <c r="Y38" s="853"/>
      <c r="Z38" s="216"/>
    </row>
    <row r="39" spans="2:26" ht="20.25" customHeight="1" x14ac:dyDescent="0.15">
      <c r="B39" s="175"/>
      <c r="C39" s="851" t="s">
        <v>464</v>
      </c>
      <c r="D39" s="853"/>
      <c r="E39" s="854">
        <f>SUMIFS($AU$14:$AV$31,$C$14:$D$31,"介護支援専門員",$E$14:$F$31,"D")</f>
        <v>0</v>
      </c>
      <c r="F39" s="855"/>
      <c r="G39" s="856">
        <f>SUMIFS($AW$14:$AX$31,$C$14:$D$31,"介護支援専門員",$E$14:$F$31,"D")</f>
        <v>0</v>
      </c>
      <c r="H39" s="857"/>
      <c r="I39" s="214"/>
      <c r="J39" s="858">
        <v>0</v>
      </c>
      <c r="K39" s="859"/>
      <c r="L39" s="863">
        <v>0</v>
      </c>
      <c r="M39" s="864"/>
      <c r="N39" s="214"/>
      <c r="O39" s="214"/>
      <c r="P39" s="854" t="s">
        <v>463</v>
      </c>
      <c r="Q39" s="855"/>
      <c r="R39" s="175"/>
      <c r="S39" s="175"/>
      <c r="T39" s="175"/>
      <c r="U39" s="866"/>
      <c r="V39" s="866"/>
      <c r="W39" s="867"/>
      <c r="X39" s="867"/>
      <c r="Y39" s="217"/>
      <c r="Z39" s="217"/>
    </row>
    <row r="40" spans="2:26" ht="20.25" customHeight="1" x14ac:dyDescent="0.15">
      <c r="B40" s="175"/>
      <c r="C40" s="851" t="s">
        <v>466</v>
      </c>
      <c r="D40" s="853"/>
      <c r="E40" s="854">
        <f>SUM(E36:F39)</f>
        <v>0</v>
      </c>
      <c r="F40" s="855"/>
      <c r="G40" s="856">
        <f>SUM(G36:H39)</f>
        <v>0</v>
      </c>
      <c r="H40" s="857"/>
      <c r="I40" s="214"/>
      <c r="J40" s="854">
        <f>SUM(J36:K39)</f>
        <v>0</v>
      </c>
      <c r="K40" s="855"/>
      <c r="L40" s="854">
        <f>SUM(L36:M39)</f>
        <v>0</v>
      </c>
      <c r="M40" s="855"/>
      <c r="N40" s="214"/>
      <c r="O40" s="214"/>
      <c r="P40" s="854">
        <f>SUM(P36:Q37)</f>
        <v>0</v>
      </c>
      <c r="Q40" s="855"/>
      <c r="R40" s="175"/>
      <c r="S40" s="175"/>
      <c r="T40" s="175"/>
      <c r="U40" s="866"/>
      <c r="V40" s="866"/>
      <c r="W40" s="867"/>
      <c r="X40" s="867"/>
      <c r="Y40" s="218"/>
      <c r="Z40" s="218"/>
    </row>
    <row r="41" spans="2:26" ht="20.25" customHeight="1" x14ac:dyDescent="0.15">
      <c r="B41" s="175"/>
      <c r="C41" s="175"/>
      <c r="D41" s="175"/>
      <c r="E41" s="175"/>
      <c r="F41" s="175"/>
      <c r="G41" s="175"/>
      <c r="H41" s="175"/>
      <c r="I41" s="175"/>
      <c r="J41" s="175"/>
      <c r="K41" s="175"/>
      <c r="L41" s="182"/>
      <c r="M41" s="175"/>
      <c r="N41" s="175"/>
      <c r="O41" s="175"/>
      <c r="P41" s="175"/>
      <c r="Q41" s="175"/>
      <c r="R41" s="175"/>
      <c r="S41" s="175"/>
      <c r="T41" s="175"/>
      <c r="U41" s="210"/>
      <c r="V41" s="210"/>
      <c r="W41" s="210"/>
      <c r="X41" s="210"/>
      <c r="Y41" s="210"/>
      <c r="Z41" s="210"/>
    </row>
    <row r="42" spans="2:26" ht="20.25" customHeight="1" x14ac:dyDescent="0.15">
      <c r="B42" s="175"/>
      <c r="C42" s="182" t="s">
        <v>467</v>
      </c>
      <c r="D42" s="175"/>
      <c r="E42" s="175"/>
      <c r="F42" s="175"/>
      <c r="G42" s="175"/>
      <c r="H42" s="175"/>
      <c r="I42" s="219" t="s">
        <v>468</v>
      </c>
      <c r="J42" s="874" t="s">
        <v>469</v>
      </c>
      <c r="K42" s="875"/>
      <c r="L42" s="220"/>
      <c r="M42" s="219"/>
      <c r="N42" s="175"/>
      <c r="O42" s="175"/>
      <c r="P42" s="175"/>
      <c r="Q42" s="175"/>
      <c r="R42" s="175"/>
      <c r="S42" s="175"/>
      <c r="T42" s="175"/>
      <c r="U42" s="221"/>
      <c r="V42" s="210"/>
      <c r="W42" s="210"/>
      <c r="X42" s="210"/>
      <c r="Y42" s="210"/>
      <c r="Z42" s="210"/>
    </row>
    <row r="43" spans="2:26" ht="20.25" customHeight="1" x14ac:dyDescent="0.15">
      <c r="B43" s="175"/>
      <c r="C43" s="175" t="s">
        <v>470</v>
      </c>
      <c r="D43" s="175"/>
      <c r="E43" s="175"/>
      <c r="F43" s="175"/>
      <c r="G43" s="175"/>
      <c r="H43" s="175" t="s">
        <v>471</v>
      </c>
      <c r="I43" s="175"/>
      <c r="J43" s="175"/>
      <c r="K43" s="175"/>
      <c r="L43" s="182"/>
      <c r="M43" s="175"/>
      <c r="N43" s="175"/>
      <c r="O43" s="175"/>
      <c r="P43" s="175"/>
      <c r="Q43" s="175"/>
      <c r="R43" s="175"/>
      <c r="S43" s="175"/>
      <c r="T43" s="175"/>
      <c r="U43" s="210"/>
      <c r="V43" s="210"/>
      <c r="W43" s="210"/>
      <c r="X43" s="210"/>
      <c r="Y43" s="210"/>
      <c r="Z43" s="210"/>
    </row>
    <row r="44" spans="2:26" ht="20.25" customHeight="1" x14ac:dyDescent="0.15">
      <c r="B44" s="175"/>
      <c r="C44" s="175" t="str">
        <f>IF($J$42="週","対象時間数（週平均）","対象時間数（当月合計）")</f>
        <v>対象時間数（週平均）</v>
      </c>
      <c r="D44" s="175"/>
      <c r="E44" s="175"/>
      <c r="F44" s="175"/>
      <c r="G44" s="175"/>
      <c r="H44" s="175" t="str">
        <f>IF($J$42="週","週に勤務すべき時間数","当月に勤務すべき時間数")</f>
        <v>週に勤務すべき時間数</v>
      </c>
      <c r="I44" s="175"/>
      <c r="J44" s="175"/>
      <c r="K44" s="175"/>
      <c r="L44" s="182"/>
      <c r="M44" s="861" t="s">
        <v>472</v>
      </c>
      <c r="N44" s="861"/>
      <c r="O44" s="861"/>
      <c r="P44" s="861"/>
      <c r="Q44" s="175"/>
      <c r="R44" s="175"/>
      <c r="S44" s="175"/>
      <c r="T44" s="175"/>
      <c r="U44" s="210"/>
      <c r="V44" s="210"/>
      <c r="W44" s="210"/>
      <c r="X44" s="210"/>
      <c r="Y44" s="210"/>
      <c r="Z44" s="210"/>
    </row>
    <row r="45" spans="2:26" ht="20.25" customHeight="1" x14ac:dyDescent="0.15">
      <c r="B45" s="175"/>
      <c r="C45" s="876">
        <f>IF($J$42="週",L40,J40)</f>
        <v>0</v>
      </c>
      <c r="D45" s="877"/>
      <c r="E45" s="877"/>
      <c r="F45" s="878"/>
      <c r="G45" s="211" t="s">
        <v>473</v>
      </c>
      <c r="H45" s="851">
        <f>IF($J$42="週",$AV$5,$AZ$5)</f>
        <v>40</v>
      </c>
      <c r="I45" s="852"/>
      <c r="J45" s="852"/>
      <c r="K45" s="853"/>
      <c r="L45" s="211" t="s">
        <v>474</v>
      </c>
      <c r="M45" s="868">
        <f>ROUNDDOWN(C45/H45,1)</f>
        <v>0</v>
      </c>
      <c r="N45" s="869"/>
      <c r="O45" s="869"/>
      <c r="P45" s="870"/>
      <c r="Q45" s="175"/>
      <c r="R45" s="175"/>
      <c r="S45" s="175"/>
      <c r="T45" s="175"/>
      <c r="U45" s="865"/>
      <c r="V45" s="865"/>
      <c r="W45" s="865"/>
      <c r="X45" s="865"/>
      <c r="Y45" s="215"/>
      <c r="Z45" s="210"/>
    </row>
    <row r="46" spans="2:26" ht="20.25" customHeight="1" x14ac:dyDescent="0.15">
      <c r="B46" s="175"/>
      <c r="C46" s="175"/>
      <c r="D46" s="175"/>
      <c r="E46" s="175"/>
      <c r="F46" s="175"/>
      <c r="G46" s="175"/>
      <c r="H46" s="175"/>
      <c r="I46" s="175"/>
      <c r="J46" s="175"/>
      <c r="K46" s="175"/>
      <c r="L46" s="182"/>
      <c r="M46" s="175" t="s">
        <v>475</v>
      </c>
      <c r="N46" s="175"/>
      <c r="O46" s="175"/>
      <c r="P46" s="175"/>
      <c r="Q46" s="175"/>
      <c r="R46" s="175"/>
      <c r="S46" s="175"/>
      <c r="T46" s="175"/>
      <c r="U46" s="210"/>
      <c r="V46" s="210"/>
      <c r="W46" s="210"/>
      <c r="X46" s="210"/>
      <c r="Y46" s="210"/>
      <c r="Z46" s="210"/>
    </row>
    <row r="47" spans="2:26" ht="20.25" customHeight="1" x14ac:dyDescent="0.15">
      <c r="B47" s="175"/>
      <c r="C47" s="175" t="s">
        <v>476</v>
      </c>
      <c r="D47" s="175"/>
      <c r="E47" s="175"/>
      <c r="F47" s="175"/>
      <c r="G47" s="175"/>
      <c r="H47" s="175"/>
      <c r="I47" s="175"/>
      <c r="J47" s="175"/>
      <c r="K47" s="175"/>
      <c r="L47" s="182"/>
      <c r="M47" s="175"/>
      <c r="N47" s="175"/>
      <c r="O47" s="175"/>
      <c r="P47" s="175"/>
      <c r="Q47" s="175"/>
      <c r="R47" s="175"/>
      <c r="S47" s="175"/>
      <c r="T47" s="175"/>
      <c r="U47" s="175"/>
      <c r="V47" s="222"/>
      <c r="W47" s="223"/>
      <c r="X47" s="223"/>
      <c r="Y47" s="175"/>
      <c r="Z47" s="175"/>
    </row>
    <row r="48" spans="2:26" ht="20.25" customHeight="1" x14ac:dyDescent="0.15">
      <c r="B48" s="175"/>
      <c r="C48" s="175" t="s">
        <v>451</v>
      </c>
      <c r="D48" s="175"/>
      <c r="E48" s="175"/>
      <c r="F48" s="175"/>
      <c r="G48" s="175"/>
      <c r="H48" s="175"/>
      <c r="I48" s="175"/>
      <c r="J48" s="175"/>
      <c r="K48" s="175"/>
      <c r="L48" s="182"/>
      <c r="M48" s="211"/>
      <c r="N48" s="211"/>
      <c r="O48" s="211"/>
      <c r="P48" s="211"/>
      <c r="Q48" s="175"/>
      <c r="R48" s="175"/>
      <c r="S48" s="175"/>
      <c r="T48" s="175"/>
      <c r="U48" s="175"/>
      <c r="V48" s="222"/>
      <c r="W48" s="223"/>
      <c r="X48" s="223"/>
      <c r="Y48" s="175"/>
      <c r="Z48" s="175"/>
    </row>
    <row r="49" spans="2:58" ht="20.25" customHeight="1" x14ac:dyDescent="0.15">
      <c r="B49" s="175"/>
      <c r="C49" s="175" t="s">
        <v>477</v>
      </c>
      <c r="D49" s="175"/>
      <c r="E49" s="175"/>
      <c r="F49" s="175"/>
      <c r="G49" s="175"/>
      <c r="H49" s="175" t="s">
        <v>478</v>
      </c>
      <c r="I49" s="175"/>
      <c r="J49" s="175"/>
      <c r="K49" s="175"/>
      <c r="L49" s="175"/>
      <c r="M49" s="861" t="s">
        <v>466</v>
      </c>
      <c r="N49" s="861"/>
      <c r="O49" s="861"/>
      <c r="P49" s="861"/>
      <c r="Q49" s="175"/>
      <c r="R49" s="175"/>
      <c r="S49" s="175"/>
      <c r="T49" s="175"/>
      <c r="U49" s="175"/>
      <c r="V49" s="222"/>
      <c r="W49" s="223"/>
      <c r="X49" s="223"/>
      <c r="Y49" s="175"/>
      <c r="Z49" s="175"/>
    </row>
    <row r="50" spans="2:58" ht="20.25" customHeight="1" x14ac:dyDescent="0.15">
      <c r="B50" s="175"/>
      <c r="C50" s="851">
        <f>P40</f>
        <v>0</v>
      </c>
      <c r="D50" s="852"/>
      <c r="E50" s="852"/>
      <c r="F50" s="853"/>
      <c r="G50" s="211" t="s">
        <v>479</v>
      </c>
      <c r="H50" s="868">
        <f>M45</f>
        <v>0</v>
      </c>
      <c r="I50" s="869"/>
      <c r="J50" s="869"/>
      <c r="K50" s="870"/>
      <c r="L50" s="211" t="s">
        <v>474</v>
      </c>
      <c r="M50" s="871">
        <f>ROUNDDOWN(C50+H50,1)</f>
        <v>0</v>
      </c>
      <c r="N50" s="872"/>
      <c r="O50" s="872"/>
      <c r="P50" s="873"/>
      <c r="Q50" s="175"/>
      <c r="R50" s="175"/>
      <c r="S50" s="175"/>
      <c r="T50" s="175"/>
      <c r="U50" s="175"/>
      <c r="V50" s="222"/>
      <c r="W50" s="223"/>
      <c r="X50" s="223"/>
      <c r="Y50" s="175"/>
      <c r="Z50" s="175"/>
    </row>
    <row r="51" spans="2:58" ht="20.25" customHeight="1" x14ac:dyDescent="0.15">
      <c r="B51" s="175"/>
      <c r="C51" s="175"/>
      <c r="D51" s="175"/>
      <c r="E51" s="175"/>
      <c r="F51" s="175"/>
      <c r="G51" s="175"/>
      <c r="H51" s="175"/>
      <c r="I51" s="175"/>
      <c r="J51" s="175"/>
      <c r="K51" s="175"/>
      <c r="L51" s="175"/>
      <c r="M51" s="175"/>
      <c r="N51" s="182"/>
      <c r="O51" s="175"/>
      <c r="P51" s="175"/>
      <c r="Q51" s="175"/>
      <c r="R51" s="175"/>
      <c r="S51" s="175"/>
      <c r="T51" s="175"/>
      <c r="U51" s="175"/>
      <c r="V51" s="222"/>
      <c r="W51" s="223"/>
      <c r="X51" s="223"/>
      <c r="Y51" s="175"/>
      <c r="Z51" s="175"/>
    </row>
    <row r="52" spans="2:58" ht="20.25" customHeight="1" x14ac:dyDescent="0.15">
      <c r="C52" s="184"/>
      <c r="D52" s="184"/>
      <c r="T52" s="184"/>
      <c r="AJ52" s="229"/>
      <c r="AK52" s="230"/>
      <c r="AL52" s="230"/>
      <c r="BE52" s="230"/>
    </row>
    <row r="53" spans="2:58" ht="20.25" customHeight="1" x14ac:dyDescent="0.15">
      <c r="C53" s="184"/>
      <c r="D53" s="184"/>
      <c r="U53" s="184"/>
      <c r="AK53" s="229"/>
      <c r="AL53" s="230"/>
      <c r="AM53" s="230"/>
      <c r="BF53" s="230"/>
    </row>
    <row r="54" spans="2:58" ht="20.25" customHeight="1" x14ac:dyDescent="0.15">
      <c r="D54" s="184"/>
      <c r="U54" s="184"/>
      <c r="AK54" s="229"/>
      <c r="AL54" s="230"/>
      <c r="AM54" s="230"/>
      <c r="BF54" s="230"/>
    </row>
    <row r="55" spans="2:58" ht="20.25" customHeight="1" x14ac:dyDescent="0.15">
      <c r="C55" s="184"/>
      <c r="D55" s="184"/>
      <c r="U55" s="184"/>
      <c r="AK55" s="229"/>
      <c r="AL55" s="230"/>
      <c r="AM55" s="230"/>
      <c r="BF55" s="230"/>
    </row>
    <row r="56" spans="2:58" ht="20.25" customHeight="1" x14ac:dyDescent="0.15">
      <c r="C56" s="229"/>
      <c r="D56" s="229"/>
      <c r="E56" s="229"/>
      <c r="F56" s="229"/>
      <c r="G56" s="229"/>
      <c r="H56" s="229"/>
      <c r="I56" s="229"/>
      <c r="J56" s="229"/>
      <c r="K56" s="229"/>
      <c r="L56" s="229"/>
      <c r="M56" s="229"/>
      <c r="N56" s="229"/>
      <c r="O56" s="229"/>
      <c r="P56" s="229"/>
      <c r="Q56" s="229"/>
      <c r="R56" s="229"/>
      <c r="S56" s="229"/>
      <c r="T56" s="229"/>
      <c r="U56" s="230"/>
      <c r="V56" s="230"/>
      <c r="W56" s="229"/>
      <c r="X56" s="229"/>
      <c r="Y56" s="229"/>
      <c r="Z56" s="229"/>
      <c r="AA56" s="229"/>
      <c r="AB56" s="229"/>
      <c r="AC56" s="229"/>
      <c r="AD56" s="229"/>
      <c r="AE56" s="229"/>
      <c r="AF56" s="229"/>
      <c r="AG56" s="229"/>
      <c r="AH56" s="229"/>
      <c r="AI56" s="229"/>
      <c r="AJ56" s="229"/>
      <c r="AK56" s="229"/>
      <c r="AL56" s="230"/>
      <c r="AM56" s="230"/>
      <c r="BF56" s="230"/>
    </row>
    <row r="57" spans="2:58" ht="20.25" customHeight="1" x14ac:dyDescent="0.15">
      <c r="C57" s="229"/>
      <c r="D57" s="229"/>
      <c r="E57" s="229"/>
      <c r="F57" s="229"/>
      <c r="G57" s="229"/>
      <c r="H57" s="229"/>
      <c r="I57" s="229"/>
      <c r="J57" s="229"/>
      <c r="K57" s="229"/>
      <c r="L57" s="229"/>
      <c r="M57" s="229"/>
      <c r="N57" s="229"/>
      <c r="O57" s="229"/>
      <c r="P57" s="229"/>
      <c r="Q57" s="229"/>
      <c r="R57" s="229"/>
      <c r="S57" s="229"/>
      <c r="T57" s="229"/>
      <c r="U57" s="230"/>
      <c r="V57" s="230"/>
      <c r="W57" s="229"/>
      <c r="X57" s="229"/>
      <c r="Y57" s="229"/>
      <c r="Z57" s="229"/>
      <c r="AA57" s="229"/>
      <c r="AB57" s="229"/>
      <c r="AC57" s="229"/>
      <c r="AD57" s="229"/>
      <c r="AE57" s="229"/>
      <c r="AF57" s="229"/>
      <c r="AG57" s="229"/>
      <c r="AH57" s="229"/>
      <c r="AI57" s="229"/>
      <c r="AJ57" s="229"/>
      <c r="AK57" s="229"/>
      <c r="AL57" s="230"/>
      <c r="AM57" s="230"/>
      <c r="BF57" s="230"/>
    </row>
  </sheetData>
  <sheetProtection insertRows="0"/>
  <mergeCells count="212">
    <mergeCell ref="M49:P49"/>
    <mergeCell ref="C50:F50"/>
    <mergeCell ref="H50:K50"/>
    <mergeCell ref="M50:P50"/>
    <mergeCell ref="J42:K42"/>
    <mergeCell ref="M44:P44"/>
    <mergeCell ref="C45:F45"/>
    <mergeCell ref="H45:K45"/>
    <mergeCell ref="M45:P45"/>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4"/>
  <conditionalFormatting sqref="C45:F45">
    <cfRule type="expression" dxfId="2" priority="2">
      <formula>INDIRECT(ADDRESS(ROW(),COLUMN()))=TRUNC(INDIRECT(ADDRESS(ROW(),COLUMN())))</formula>
    </cfRule>
  </conditionalFormatting>
  <conditionalFormatting sqref="E36:Q40">
    <cfRule type="expression" dxfId="1" priority="1">
      <formula>INDIRECT(ADDRESS(ROW(),COLUMN()))=TRUNC(INDIRECT(ADDRESS(ROW(),COLUMN())))</formula>
    </cfRule>
  </conditionalFormatting>
  <conditionalFormatting sqref="AU14:AX31">
    <cfRule type="expression" dxfId="0" priority="3">
      <formula>INDIRECT(ADDRESS(ROW(),COLUMN()))=TRUNC(INDIRECT(ADDRESS(ROW(),COLUMN())))</formula>
    </cfRule>
  </conditionalFormatting>
  <dataValidations count="8">
    <dataValidation allowBlank="1" showInputMessage="1" showErrorMessage="1" error="入力可能範囲　32～40" sqref="AZ6" xr:uid="{39945AE0-5A3B-4DC9-A9E1-D0BBF4DA1A7F}"/>
    <dataValidation type="list" allowBlank="1" showInputMessage="1" sqref="E14:F31" xr:uid="{3F7AAB11-3C16-4054-B0F8-829399E9AC18}">
      <formula1>"A, B, C, D"</formula1>
    </dataValidation>
    <dataValidation type="list" allowBlank="1" showInputMessage="1" showErrorMessage="1" sqref="AZ4:BC4" xr:uid="{988CAC1E-CCA8-49DE-AA36-7A3270C04D63}">
      <formula1>"予定,実績,予定・実績"</formula1>
    </dataValidation>
    <dataValidation type="list" errorStyle="warning" allowBlank="1" showInputMessage="1" error="リストにない場合のみ、入力してください。" sqref="G14:K31" xr:uid="{C4F31416-0AB8-4C04-87A6-C26165A14805}">
      <formula1>INDIRECT(C14)</formula1>
    </dataValidation>
    <dataValidation type="list" allowBlank="1" showInputMessage="1" sqref="C14:D31" xr:uid="{08B12ECE-DF1B-4ECC-BDAC-AE6E18E5AEC3}">
      <formula1>職種</formula1>
    </dataValidation>
    <dataValidation type="list" allowBlank="1" showInputMessage="1" showErrorMessage="1" sqref="AZ3" xr:uid="{0C1C02DE-15AE-45D9-B38E-0A4A2AF6DA1E}">
      <formula1>"４週,暦月"</formula1>
    </dataValidation>
    <dataValidation type="list" allowBlank="1" showInputMessage="1" showErrorMessage="1" sqref="J42:K42" xr:uid="{56ADB4FD-E182-4BEC-BAE5-F811F2B572AA}">
      <formula1>"週,暦月"</formula1>
    </dataValidation>
    <dataValidation type="decimal" allowBlank="1" showInputMessage="1" showErrorMessage="1" error="入力可能範囲　32～40" sqref="AV5" xr:uid="{BD576DFB-6C85-4DD6-B47F-301F23D6E5E8}">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65496057-B675-431B-BC6E-01B17AB7693B}">
          <x14:formula1>
            <xm:f>プルダウン・リスト!$C$4:$C$8</xm:f>
          </x14:formula1>
          <xm:sqref>AM1:BA1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C894-6DAE-40AA-8826-BEFB5A684B47}">
  <sheetPr>
    <tabColor theme="9" tint="0.39997558519241921"/>
    <pageSetUpPr fitToPage="1"/>
  </sheetPr>
  <dimension ref="A1:BC71"/>
  <sheetViews>
    <sheetView workbookViewId="0"/>
  </sheetViews>
  <sheetFormatPr defaultColWidth="9" defaultRowHeight="13.5" x14ac:dyDescent="0.15"/>
  <cols>
    <col min="1" max="2" width="9" style="231"/>
    <col min="3" max="3" width="44.25" style="231" customWidth="1"/>
    <col min="4" max="16384" width="9" style="231"/>
  </cols>
  <sheetData>
    <row r="1" spans="1:10" x14ac:dyDescent="0.15">
      <c r="A1" s="231" t="s">
        <v>480</v>
      </c>
    </row>
    <row r="2" spans="1:10" s="234" customFormat="1" ht="20.25" customHeight="1" x14ac:dyDescent="0.15">
      <c r="A2" s="232" t="s">
        <v>481</v>
      </c>
      <c r="B2" s="232"/>
      <c r="C2" s="233"/>
    </row>
    <row r="3" spans="1:10" s="234" customFormat="1" ht="20.25" customHeight="1" x14ac:dyDescent="0.15">
      <c r="A3" s="233"/>
      <c r="B3" s="233"/>
      <c r="C3" s="233"/>
    </row>
    <row r="4" spans="1:10" s="234" customFormat="1" ht="20.25" customHeight="1" x14ac:dyDescent="0.15">
      <c r="A4" s="235"/>
      <c r="B4" s="233" t="s">
        <v>482</v>
      </c>
      <c r="C4" s="233"/>
      <c r="E4" s="879" t="s">
        <v>483</v>
      </c>
      <c r="F4" s="879"/>
      <c r="G4" s="879"/>
      <c r="H4" s="879"/>
      <c r="I4" s="879"/>
      <c r="J4" s="879"/>
    </row>
    <row r="5" spans="1:10" s="234" customFormat="1" ht="20.25" customHeight="1" x14ac:dyDescent="0.15">
      <c r="A5" s="236"/>
      <c r="B5" s="233" t="s">
        <v>484</v>
      </c>
      <c r="C5" s="233"/>
      <c r="E5" s="879"/>
      <c r="F5" s="879"/>
      <c r="G5" s="879"/>
      <c r="H5" s="879"/>
      <c r="I5" s="879"/>
      <c r="J5" s="879"/>
    </row>
    <row r="6" spans="1:10" s="234" customFormat="1" ht="20.25" customHeight="1" x14ac:dyDescent="0.15">
      <c r="A6" s="237" t="s">
        <v>485</v>
      </c>
      <c r="B6" s="233"/>
      <c r="C6" s="233"/>
    </row>
    <row r="7" spans="1:10" s="234" customFormat="1" ht="20.25" customHeight="1" x14ac:dyDescent="0.15">
      <c r="A7" s="237"/>
      <c r="B7" s="233"/>
      <c r="C7" s="233"/>
    </row>
    <row r="8" spans="1:10" s="234" customFormat="1" ht="20.25" customHeight="1" x14ac:dyDescent="0.15">
      <c r="A8" s="233" t="s">
        <v>486</v>
      </c>
      <c r="B8" s="233"/>
      <c r="C8" s="233"/>
    </row>
    <row r="9" spans="1:10" s="234" customFormat="1" ht="20.25" customHeight="1" x14ac:dyDescent="0.15">
      <c r="A9" s="237"/>
      <c r="B9" s="233"/>
      <c r="C9" s="233"/>
    </row>
    <row r="10" spans="1:10" s="234" customFormat="1" ht="20.25" customHeight="1" x14ac:dyDescent="0.15">
      <c r="A10" s="233" t="s">
        <v>487</v>
      </c>
      <c r="B10" s="233"/>
      <c r="C10" s="233"/>
    </row>
    <row r="11" spans="1:10" s="234" customFormat="1" ht="20.25" customHeight="1" x14ac:dyDescent="0.15">
      <c r="A11" s="233"/>
      <c r="B11" s="233"/>
      <c r="C11" s="233"/>
    </row>
    <row r="12" spans="1:10" s="234" customFormat="1" ht="20.25" customHeight="1" x14ac:dyDescent="0.15">
      <c r="A12" s="233" t="s">
        <v>488</v>
      </c>
      <c r="B12" s="233"/>
      <c r="C12" s="233"/>
    </row>
    <row r="13" spans="1:10" s="234" customFormat="1" ht="20.25" customHeight="1" x14ac:dyDescent="0.15">
      <c r="A13" s="233"/>
      <c r="B13" s="233"/>
      <c r="C13" s="233"/>
    </row>
    <row r="14" spans="1:10" s="234" customFormat="1" ht="20.25" customHeight="1" x14ac:dyDescent="0.15">
      <c r="A14" s="233" t="s">
        <v>489</v>
      </c>
      <c r="B14" s="233"/>
      <c r="C14" s="233"/>
    </row>
    <row r="15" spans="1:10" s="234" customFormat="1" ht="20.25" customHeight="1" x14ac:dyDescent="0.15">
      <c r="A15" s="233"/>
      <c r="B15" s="233"/>
      <c r="C15" s="233"/>
    </row>
    <row r="16" spans="1:10" s="234" customFormat="1" ht="20.25" customHeight="1" x14ac:dyDescent="0.15">
      <c r="A16" s="233" t="s">
        <v>490</v>
      </c>
      <c r="B16" s="233"/>
      <c r="C16" s="233"/>
    </row>
    <row r="17" spans="1:3" s="234" customFormat="1" ht="20.25" customHeight="1" x14ac:dyDescent="0.15">
      <c r="A17" s="233"/>
      <c r="B17" s="233"/>
      <c r="C17" s="233"/>
    </row>
    <row r="18" spans="1:3" s="234" customFormat="1" ht="20.25" customHeight="1" x14ac:dyDescent="0.15">
      <c r="A18" s="233" t="s">
        <v>491</v>
      </c>
      <c r="B18" s="233"/>
      <c r="C18" s="233"/>
    </row>
    <row r="19" spans="1:3" s="234" customFormat="1" ht="20.25" customHeight="1" x14ac:dyDescent="0.15">
      <c r="A19" s="233" t="s">
        <v>492</v>
      </c>
      <c r="B19" s="233"/>
      <c r="C19" s="233"/>
    </row>
    <row r="20" spans="1:3" s="234" customFormat="1" ht="20.25" customHeight="1" x14ac:dyDescent="0.15">
      <c r="A20" s="233"/>
      <c r="B20" s="233"/>
      <c r="C20" s="233"/>
    </row>
    <row r="21" spans="1:3" s="234" customFormat="1" ht="20.25" customHeight="1" x14ac:dyDescent="0.15">
      <c r="A21" s="233"/>
      <c r="B21" s="238" t="s">
        <v>423</v>
      </c>
      <c r="C21" s="238" t="s">
        <v>493</v>
      </c>
    </row>
    <row r="22" spans="1:3" s="234" customFormat="1" ht="20.25" customHeight="1" x14ac:dyDescent="0.15">
      <c r="A22" s="233"/>
      <c r="B22" s="238">
        <v>1</v>
      </c>
      <c r="C22" s="239" t="s">
        <v>436</v>
      </c>
    </row>
    <row r="23" spans="1:3" s="234" customFormat="1" ht="20.25" customHeight="1" x14ac:dyDescent="0.15">
      <c r="A23" s="233"/>
      <c r="B23" s="238">
        <v>2</v>
      </c>
      <c r="C23" s="239" t="s">
        <v>440</v>
      </c>
    </row>
    <row r="24" spans="1:3" s="234" customFormat="1" ht="20.25" customHeight="1" x14ac:dyDescent="0.15">
      <c r="A24" s="233"/>
      <c r="B24" s="238">
        <v>3</v>
      </c>
      <c r="C24" s="239" t="s">
        <v>494</v>
      </c>
    </row>
    <row r="25" spans="1:3" s="234" customFormat="1" ht="20.25" customHeight="1" x14ac:dyDescent="0.15">
      <c r="A25" s="233"/>
      <c r="B25" s="233"/>
      <c r="C25" s="233"/>
    </row>
    <row r="26" spans="1:3" s="234" customFormat="1" ht="20.25" customHeight="1" x14ac:dyDescent="0.15">
      <c r="A26" s="233" t="s">
        <v>495</v>
      </c>
      <c r="B26" s="233"/>
      <c r="C26" s="233"/>
    </row>
    <row r="27" spans="1:3" s="234" customFormat="1" ht="20.25" customHeight="1" x14ac:dyDescent="0.15">
      <c r="A27" s="233" t="s">
        <v>496</v>
      </c>
      <c r="B27" s="233"/>
      <c r="C27" s="233"/>
    </row>
    <row r="28" spans="1:3" s="234" customFormat="1" ht="20.25" customHeight="1" x14ac:dyDescent="0.15">
      <c r="A28" s="233"/>
      <c r="B28" s="233"/>
      <c r="C28" s="233"/>
    </row>
    <row r="29" spans="1:3" s="234" customFormat="1" ht="20.25" customHeight="1" x14ac:dyDescent="0.15">
      <c r="A29" s="233"/>
      <c r="B29" s="238" t="s">
        <v>452</v>
      </c>
      <c r="C29" s="238" t="s">
        <v>453</v>
      </c>
    </row>
    <row r="30" spans="1:3" s="234" customFormat="1" ht="20.25" customHeight="1" x14ac:dyDescent="0.15">
      <c r="A30" s="233"/>
      <c r="B30" s="238" t="s">
        <v>457</v>
      </c>
      <c r="C30" s="239" t="s">
        <v>458</v>
      </c>
    </row>
    <row r="31" spans="1:3" s="234" customFormat="1" ht="20.25" customHeight="1" x14ac:dyDescent="0.15">
      <c r="A31" s="233"/>
      <c r="B31" s="238" t="s">
        <v>459</v>
      </c>
      <c r="C31" s="239" t="s">
        <v>460</v>
      </c>
    </row>
    <row r="32" spans="1:3" s="234" customFormat="1" ht="20.25" customHeight="1" x14ac:dyDescent="0.15">
      <c r="A32" s="233"/>
      <c r="B32" s="238" t="s">
        <v>461</v>
      </c>
      <c r="C32" s="239" t="s">
        <v>462</v>
      </c>
    </row>
    <row r="33" spans="1:55" s="234" customFormat="1" ht="20.25" customHeight="1" x14ac:dyDescent="0.15">
      <c r="A33" s="233"/>
      <c r="B33" s="238" t="s">
        <v>464</v>
      </c>
      <c r="C33" s="239" t="s">
        <v>465</v>
      </c>
    </row>
    <row r="34" spans="1:55" s="234" customFormat="1" ht="20.25" customHeight="1" x14ac:dyDescent="0.15">
      <c r="A34" s="233"/>
      <c r="B34" s="233"/>
      <c r="C34" s="233"/>
    </row>
    <row r="35" spans="1:55" s="234" customFormat="1" ht="20.25" customHeight="1" x14ac:dyDescent="0.15">
      <c r="A35" s="233"/>
      <c r="B35" s="240" t="s">
        <v>497</v>
      </c>
      <c r="C35" s="233"/>
    </row>
    <row r="36" spans="1:55" s="234" customFormat="1" ht="20.25" customHeight="1" x14ac:dyDescent="0.15">
      <c r="B36" s="233" t="s">
        <v>498</v>
      </c>
      <c r="E36" s="240"/>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row>
    <row r="37" spans="1:55" s="234" customFormat="1" ht="20.25" customHeight="1" x14ac:dyDescent="0.15">
      <c r="B37" s="233" t="s">
        <v>499</v>
      </c>
      <c r="E37" s="233"/>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row>
    <row r="38" spans="1:55" s="234" customFormat="1" ht="20.25" customHeight="1" x14ac:dyDescent="0.15">
      <c r="E38" s="233"/>
    </row>
    <row r="39" spans="1:55" s="234" customFormat="1" ht="20.25" customHeight="1" x14ac:dyDescent="0.15">
      <c r="A39" s="233"/>
      <c r="B39" s="233"/>
      <c r="C39" s="233"/>
      <c r="D39" s="240"/>
      <c r="E39" s="242"/>
      <c r="F39" s="242"/>
      <c r="G39" s="242"/>
      <c r="J39" s="242"/>
      <c r="K39" s="242"/>
      <c r="L39" s="242"/>
      <c r="R39" s="242"/>
      <c r="S39" s="242"/>
      <c r="T39" s="242"/>
      <c r="W39" s="242"/>
      <c r="X39" s="242"/>
      <c r="Y39" s="242"/>
    </row>
    <row r="40" spans="1:55" s="234" customFormat="1" ht="20.25" customHeight="1" x14ac:dyDescent="0.15">
      <c r="A40" s="233" t="s">
        <v>500</v>
      </c>
      <c r="B40" s="233"/>
      <c r="C40" s="233"/>
    </row>
    <row r="41" spans="1:55" s="234" customFormat="1" ht="20.25" customHeight="1" x14ac:dyDescent="0.15">
      <c r="A41" s="233" t="s">
        <v>501</v>
      </c>
      <c r="B41" s="233"/>
      <c r="C41" s="233"/>
    </row>
    <row r="42" spans="1:55" s="234" customFormat="1" ht="20.25" customHeight="1" x14ac:dyDescent="0.15">
      <c r="A42" s="243" t="s">
        <v>502</v>
      </c>
      <c r="D42" s="244"/>
      <c r="E42" s="245"/>
      <c r="F42" s="242"/>
      <c r="G42" s="242"/>
      <c r="H42" s="242"/>
      <c r="I42" s="242"/>
      <c r="K42" s="242"/>
      <c r="M42" s="242"/>
      <c r="N42" s="242"/>
      <c r="O42" s="242"/>
      <c r="P42" s="242"/>
      <c r="Q42" s="242"/>
      <c r="S42" s="242"/>
      <c r="U42" s="242"/>
      <c r="V42" s="242"/>
      <c r="X42" s="242"/>
      <c r="Z42" s="242"/>
      <c r="AA42" s="242"/>
      <c r="AB42" s="242"/>
      <c r="AC42" s="242"/>
      <c r="AD42" s="242"/>
      <c r="AF42" s="240"/>
      <c r="AH42" s="242"/>
      <c r="AM42" s="242"/>
    </row>
    <row r="43" spans="1:55" s="234" customFormat="1" ht="20.25" customHeight="1" x14ac:dyDescent="0.15">
      <c r="C43" s="243"/>
      <c r="D43" s="244"/>
      <c r="E43" s="245"/>
      <c r="F43" s="242"/>
      <c r="G43" s="242"/>
      <c r="H43" s="242"/>
      <c r="I43" s="242"/>
      <c r="K43" s="242"/>
      <c r="M43" s="242"/>
      <c r="N43" s="242"/>
      <c r="O43" s="242"/>
      <c r="P43" s="242"/>
      <c r="Q43" s="242"/>
      <c r="S43" s="242"/>
      <c r="U43" s="242"/>
      <c r="V43" s="242"/>
      <c r="X43" s="242"/>
      <c r="Z43" s="242"/>
      <c r="AA43" s="242"/>
      <c r="AB43" s="242"/>
      <c r="AC43" s="242"/>
      <c r="AD43" s="242"/>
      <c r="AF43" s="240"/>
      <c r="AH43" s="242"/>
      <c r="AM43" s="242"/>
    </row>
    <row r="44" spans="1:55" s="234" customFormat="1" ht="20.25" customHeight="1" x14ac:dyDescent="0.15">
      <c r="A44" s="233" t="s">
        <v>503</v>
      </c>
      <c r="B44" s="233"/>
    </row>
    <row r="45" spans="1:55" s="234" customFormat="1" ht="20.25" customHeight="1" x14ac:dyDescent="0.15"/>
    <row r="46" spans="1:55" s="234" customFormat="1" ht="20.25" customHeight="1" x14ac:dyDescent="0.15">
      <c r="A46" s="233" t="s">
        <v>504</v>
      </c>
      <c r="B46" s="233"/>
      <c r="C46" s="233"/>
    </row>
    <row r="47" spans="1:55" s="234" customFormat="1" ht="20.25" customHeight="1" x14ac:dyDescent="0.15">
      <c r="A47" s="233" t="s">
        <v>505</v>
      </c>
      <c r="B47" s="233"/>
      <c r="C47" s="233"/>
    </row>
    <row r="48" spans="1:55" s="234" customFormat="1" ht="20.25" customHeight="1" x14ac:dyDescent="0.15"/>
    <row r="49" spans="1:55" s="234" customFormat="1" ht="20.25" customHeight="1" x14ac:dyDescent="0.15">
      <c r="A49" s="233" t="s">
        <v>506</v>
      </c>
      <c r="B49" s="233"/>
      <c r="C49" s="233"/>
    </row>
    <row r="50" spans="1:55" s="234" customFormat="1" ht="20.25" customHeight="1" x14ac:dyDescent="0.15">
      <c r="A50" s="233" t="s">
        <v>507</v>
      </c>
      <c r="B50" s="233"/>
      <c r="C50" s="233"/>
    </row>
    <row r="51" spans="1:55" s="234" customFormat="1" ht="20.25" customHeight="1" x14ac:dyDescent="0.15">
      <c r="A51" s="233"/>
      <c r="B51" s="233"/>
      <c r="C51" s="233"/>
    </row>
    <row r="52" spans="1:55" s="234" customFormat="1" ht="20.25" customHeight="1" x14ac:dyDescent="0.15">
      <c r="A52" s="233" t="s">
        <v>508</v>
      </c>
      <c r="B52" s="233"/>
      <c r="C52" s="233"/>
    </row>
    <row r="53" spans="1:55" s="234" customFormat="1" ht="20.25" customHeight="1" x14ac:dyDescent="0.15">
      <c r="A53" s="233"/>
      <c r="B53" s="233"/>
      <c r="C53" s="233"/>
    </row>
    <row r="54" spans="1:55" s="234" customFormat="1" ht="20.25" customHeight="1" x14ac:dyDescent="0.15">
      <c r="A54" s="234" t="s">
        <v>509</v>
      </c>
      <c r="D54" s="246"/>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c r="AG54" s="246"/>
      <c r="AH54" s="246"/>
      <c r="AI54" s="246"/>
      <c r="AJ54" s="246"/>
      <c r="AK54" s="246"/>
      <c r="AL54" s="246"/>
      <c r="AM54" s="246"/>
      <c r="AN54" s="246"/>
      <c r="AO54" s="246"/>
      <c r="AP54" s="246"/>
      <c r="AQ54" s="246"/>
      <c r="AR54" s="246"/>
      <c r="AS54" s="246"/>
      <c r="AT54" s="246"/>
      <c r="AU54" s="246"/>
      <c r="AV54" s="246"/>
      <c r="AW54" s="246"/>
      <c r="AX54" s="246"/>
      <c r="AY54" s="246"/>
      <c r="AZ54" s="246"/>
      <c r="BA54" s="246"/>
      <c r="BB54" s="246"/>
      <c r="BC54" s="246"/>
    </row>
    <row r="55" spans="1:55" s="234" customFormat="1" ht="20.25" customHeight="1" x14ac:dyDescent="0.15">
      <c r="A55" s="234" t="s">
        <v>510</v>
      </c>
      <c r="D55" s="246"/>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row>
    <row r="56" spans="1:55" s="234" customFormat="1" ht="20.25" customHeight="1" x14ac:dyDescent="0.15">
      <c r="A56" s="234" t="s">
        <v>511</v>
      </c>
      <c r="D56" s="246"/>
      <c r="E56" s="246"/>
      <c r="F56" s="246"/>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c r="AG56" s="246"/>
      <c r="AH56" s="246"/>
      <c r="AI56" s="246"/>
      <c r="AJ56" s="246"/>
      <c r="AK56" s="246"/>
      <c r="AL56" s="246"/>
      <c r="AM56" s="246"/>
      <c r="AN56" s="246"/>
      <c r="AO56" s="246"/>
      <c r="AP56" s="246"/>
      <c r="AQ56" s="246"/>
      <c r="AR56" s="246"/>
      <c r="AS56" s="246"/>
      <c r="AT56" s="246"/>
      <c r="AU56" s="246"/>
      <c r="AV56" s="246"/>
      <c r="AW56" s="246"/>
      <c r="AX56" s="246"/>
      <c r="AY56" s="246"/>
      <c r="AZ56" s="246"/>
      <c r="BA56" s="246"/>
      <c r="BB56" s="246"/>
      <c r="BC56" s="246"/>
    </row>
    <row r="57" spans="1:55" s="234" customFormat="1" ht="20.25" customHeight="1" x14ac:dyDescent="0.15">
      <c r="A57" s="233"/>
      <c r="B57" s="233"/>
      <c r="C57" s="233"/>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row>
    <row r="58" spans="1:55" s="234" customFormat="1" ht="20.25" customHeight="1" x14ac:dyDescent="0.15">
      <c r="A58" s="234" t="s">
        <v>512</v>
      </c>
      <c r="C58" s="247"/>
      <c r="D58" s="240"/>
      <c r="E58" s="240"/>
    </row>
    <row r="59" spans="1:55" s="234" customFormat="1" ht="20.25" customHeight="1" x14ac:dyDescent="0.15">
      <c r="A59" s="248" t="s">
        <v>513</v>
      </c>
      <c r="B59" s="247"/>
      <c r="C59" s="247"/>
      <c r="D59" s="233"/>
      <c r="E59" s="233"/>
    </row>
    <row r="60" spans="1:55" s="234" customFormat="1" ht="20.25" customHeight="1" x14ac:dyDescent="0.15">
      <c r="A60" s="249" t="s">
        <v>514</v>
      </c>
      <c r="B60" s="247"/>
      <c r="C60" s="247"/>
      <c r="D60" s="233"/>
      <c r="E60" s="233"/>
    </row>
    <row r="61" spans="1:55" s="234" customFormat="1" ht="20.25" customHeight="1" x14ac:dyDescent="0.15">
      <c r="A61" s="248" t="s">
        <v>515</v>
      </c>
      <c r="B61" s="247"/>
      <c r="C61" s="247"/>
      <c r="D61" s="233"/>
      <c r="E61" s="233"/>
    </row>
    <row r="62" spans="1:55" s="234" customFormat="1" ht="20.25" customHeight="1" x14ac:dyDescent="0.15">
      <c r="A62" s="249" t="s">
        <v>516</v>
      </c>
      <c r="B62" s="247"/>
      <c r="C62" s="247"/>
      <c r="D62" s="233"/>
      <c r="E62" s="233"/>
    </row>
    <row r="63" spans="1:55" s="234" customFormat="1" ht="20.25" customHeight="1" x14ac:dyDescent="0.15">
      <c r="A63" s="248" t="s">
        <v>517</v>
      </c>
      <c r="B63" s="247"/>
      <c r="C63" s="247"/>
      <c r="D63" s="233"/>
      <c r="E63" s="233"/>
    </row>
    <row r="64" spans="1:55" s="234" customFormat="1" ht="20.25" customHeight="1" x14ac:dyDescent="0.15">
      <c r="A64" s="248" t="s">
        <v>518</v>
      </c>
      <c r="B64" s="247"/>
      <c r="C64" s="247"/>
      <c r="D64" s="233"/>
      <c r="E64" s="233"/>
    </row>
    <row r="65" spans="1:5" s="234" customFormat="1" ht="20.25" customHeight="1" x14ac:dyDescent="0.15">
      <c r="A65" s="248" t="s">
        <v>519</v>
      </c>
      <c r="B65" s="247"/>
      <c r="C65" s="247"/>
      <c r="D65" s="233"/>
      <c r="E65" s="233"/>
    </row>
    <row r="66" spans="1:5" s="234" customFormat="1" ht="20.25" customHeight="1" x14ac:dyDescent="0.15">
      <c r="A66" s="247"/>
      <c r="B66" s="247"/>
      <c r="C66" s="247"/>
      <c r="D66" s="233"/>
      <c r="E66" s="233"/>
    </row>
    <row r="67" spans="1:5" s="234" customFormat="1" ht="20.25" customHeight="1" x14ac:dyDescent="0.15">
      <c r="A67" s="247"/>
      <c r="B67" s="247"/>
      <c r="C67" s="247"/>
      <c r="D67" s="233"/>
      <c r="E67" s="233"/>
    </row>
    <row r="68" spans="1:5" s="234" customFormat="1" ht="20.25" customHeight="1" x14ac:dyDescent="0.15">
      <c r="A68" s="247"/>
      <c r="B68" s="247"/>
      <c r="C68" s="247"/>
      <c r="D68" s="233"/>
      <c r="E68" s="233"/>
    </row>
    <row r="69" spans="1:5" s="234" customFormat="1" ht="20.25" customHeight="1" x14ac:dyDescent="0.15">
      <c r="A69" s="247"/>
      <c r="B69" s="247"/>
      <c r="C69" s="247"/>
      <c r="D69" s="233"/>
      <c r="E69" s="233"/>
    </row>
    <row r="70" spans="1:5" ht="20.25" customHeight="1" x14ac:dyDescent="0.15"/>
    <row r="71" spans="1:5" ht="20.25" customHeight="1" x14ac:dyDescent="0.15"/>
  </sheetData>
  <mergeCells count="1">
    <mergeCell ref="E4:J5"/>
  </mergeCells>
  <phoneticPr fontId="4"/>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55580-7906-4037-96E4-F9D012A4B04E}">
  <sheetPr>
    <tabColor theme="9" tint="0.39997558519241921"/>
    <pageSetUpPr fitToPage="1"/>
  </sheetPr>
  <dimension ref="B1:K45"/>
  <sheetViews>
    <sheetView workbookViewId="0">
      <selection activeCell="E30" sqref="E30"/>
    </sheetView>
  </sheetViews>
  <sheetFormatPr defaultColWidth="9" defaultRowHeight="18.75" x14ac:dyDescent="0.15"/>
  <cols>
    <col min="1" max="1" width="2" style="250" customWidth="1"/>
    <col min="2" max="2" width="8.625" style="250" customWidth="1"/>
    <col min="3" max="11" width="40.625" style="250" customWidth="1"/>
    <col min="12" max="16384" width="9" style="250"/>
  </cols>
  <sheetData>
    <row r="1" spans="2:11" x14ac:dyDescent="0.15">
      <c r="B1" s="250" t="s">
        <v>520</v>
      </c>
    </row>
    <row r="3" spans="2:11" x14ac:dyDescent="0.15">
      <c r="B3" s="251" t="s">
        <v>423</v>
      </c>
      <c r="C3" s="251" t="s">
        <v>521</v>
      </c>
    </row>
    <row r="4" spans="2:11" x14ac:dyDescent="0.15">
      <c r="B4" s="251">
        <v>1</v>
      </c>
      <c r="C4" s="252" t="s">
        <v>404</v>
      </c>
    </row>
    <row r="5" spans="2:11" x14ac:dyDescent="0.15">
      <c r="B5" s="251">
        <v>2</v>
      </c>
      <c r="C5" s="252" t="s">
        <v>522</v>
      </c>
    </row>
    <row r="6" spans="2:11" x14ac:dyDescent="0.15">
      <c r="B6" s="251">
        <v>3</v>
      </c>
      <c r="C6" s="252"/>
    </row>
    <row r="7" spans="2:11" x14ac:dyDescent="0.15">
      <c r="B7" s="251">
        <v>4</v>
      </c>
      <c r="C7" s="252"/>
    </row>
    <row r="8" spans="2:11" x14ac:dyDescent="0.15">
      <c r="B8" s="251">
        <v>5</v>
      </c>
      <c r="C8" s="252"/>
    </row>
    <row r="9" spans="2:11" x14ac:dyDescent="0.15">
      <c r="B9" s="251">
        <v>6</v>
      </c>
      <c r="C9" s="252"/>
    </row>
    <row r="10" spans="2:11" x14ac:dyDescent="0.15">
      <c r="B10" s="251">
        <v>7</v>
      </c>
      <c r="C10" s="252"/>
    </row>
    <row r="11" spans="2:11" x14ac:dyDescent="0.15">
      <c r="B11" s="251">
        <v>8</v>
      </c>
      <c r="C11" s="252"/>
    </row>
    <row r="13" spans="2:11" x14ac:dyDescent="0.15">
      <c r="B13" s="250" t="s">
        <v>523</v>
      </c>
    </row>
    <row r="14" spans="2:11" ht="19.5" thickBot="1" x14ac:dyDescent="0.2"/>
    <row r="15" spans="2:11" ht="19.5" thickBot="1" x14ac:dyDescent="0.2">
      <c r="B15" s="253" t="s">
        <v>493</v>
      </c>
      <c r="C15" s="254" t="s">
        <v>436</v>
      </c>
      <c r="D15" s="255" t="s">
        <v>440</v>
      </c>
      <c r="E15" s="256" t="s">
        <v>494</v>
      </c>
      <c r="F15" s="257" t="s">
        <v>524</v>
      </c>
      <c r="G15" s="257" t="s">
        <v>524</v>
      </c>
      <c r="H15" s="257" t="s">
        <v>524</v>
      </c>
      <c r="I15" s="257" t="s">
        <v>524</v>
      </c>
      <c r="J15" s="257" t="s">
        <v>524</v>
      </c>
      <c r="K15" s="258" t="s">
        <v>524</v>
      </c>
    </row>
    <row r="16" spans="2:11" x14ac:dyDescent="0.15">
      <c r="B16" s="880" t="s">
        <v>525</v>
      </c>
      <c r="C16" s="259" t="s">
        <v>438</v>
      </c>
      <c r="D16" s="260" t="s">
        <v>438</v>
      </c>
      <c r="E16" s="260" t="s">
        <v>526</v>
      </c>
      <c r="F16" s="260"/>
      <c r="G16" s="260"/>
      <c r="H16" s="260"/>
      <c r="I16" s="261"/>
      <c r="J16" s="261"/>
      <c r="K16" s="262"/>
    </row>
    <row r="17" spans="2:11" x14ac:dyDescent="0.15">
      <c r="B17" s="880"/>
      <c r="C17" s="263" t="s">
        <v>527</v>
      </c>
      <c r="D17" s="260" t="s">
        <v>440</v>
      </c>
      <c r="E17" s="260" t="s">
        <v>440</v>
      </c>
      <c r="F17" s="260"/>
      <c r="G17" s="260"/>
      <c r="H17" s="260"/>
      <c r="I17" s="264"/>
      <c r="J17" s="264"/>
      <c r="K17" s="265"/>
    </row>
    <row r="18" spans="2:11" x14ac:dyDescent="0.15">
      <c r="B18" s="880"/>
      <c r="C18" s="263" t="s">
        <v>527</v>
      </c>
      <c r="D18" s="260" t="s">
        <v>524</v>
      </c>
      <c r="E18" s="260" t="s">
        <v>528</v>
      </c>
      <c r="F18" s="260"/>
      <c r="G18" s="260"/>
      <c r="H18" s="260"/>
      <c r="I18" s="264"/>
      <c r="J18" s="264"/>
      <c r="K18" s="265"/>
    </row>
    <row r="19" spans="2:11" x14ac:dyDescent="0.15">
      <c r="B19" s="880"/>
      <c r="C19" s="263" t="s">
        <v>524</v>
      </c>
      <c r="D19" s="260" t="s">
        <v>524</v>
      </c>
      <c r="E19" s="260" t="s">
        <v>529</v>
      </c>
      <c r="F19" s="260"/>
      <c r="G19" s="260"/>
      <c r="H19" s="260"/>
      <c r="I19" s="264"/>
      <c r="J19" s="264"/>
      <c r="K19" s="265"/>
    </row>
    <row r="20" spans="2:11" x14ac:dyDescent="0.15">
      <c r="B20" s="880"/>
      <c r="C20" s="263" t="s">
        <v>524</v>
      </c>
      <c r="D20" s="260" t="s">
        <v>524</v>
      </c>
      <c r="E20" s="260" t="s">
        <v>530</v>
      </c>
      <c r="F20" s="260"/>
      <c r="G20" s="260"/>
      <c r="H20" s="260"/>
      <c r="I20" s="264"/>
      <c r="J20" s="264"/>
      <c r="K20" s="265"/>
    </row>
    <row r="21" spans="2:11" x14ac:dyDescent="0.15">
      <c r="B21" s="880"/>
      <c r="C21" s="263" t="s">
        <v>524</v>
      </c>
      <c r="D21" s="260" t="s">
        <v>524</v>
      </c>
      <c r="E21" s="260" t="s">
        <v>524</v>
      </c>
      <c r="F21" s="260"/>
      <c r="G21" s="260"/>
      <c r="H21" s="260"/>
      <c r="I21" s="264"/>
      <c r="J21" s="264"/>
      <c r="K21" s="265"/>
    </row>
    <row r="22" spans="2:11" x14ac:dyDescent="0.15">
      <c r="B22" s="880"/>
      <c r="C22" s="263" t="s">
        <v>524</v>
      </c>
      <c r="D22" s="260" t="s">
        <v>524</v>
      </c>
      <c r="E22" s="260" t="s">
        <v>524</v>
      </c>
      <c r="F22" s="260"/>
      <c r="G22" s="260"/>
      <c r="H22" s="260"/>
      <c r="I22" s="264"/>
      <c r="J22" s="264"/>
      <c r="K22" s="265"/>
    </row>
    <row r="23" spans="2:11" x14ac:dyDescent="0.15">
      <c r="B23" s="880"/>
      <c r="C23" s="263" t="s">
        <v>524</v>
      </c>
      <c r="D23" s="260" t="s">
        <v>524</v>
      </c>
      <c r="E23" s="260" t="s">
        <v>524</v>
      </c>
      <c r="F23" s="260"/>
      <c r="G23" s="260"/>
      <c r="H23" s="260"/>
      <c r="I23" s="264"/>
      <c r="J23" s="264"/>
      <c r="K23" s="265"/>
    </row>
    <row r="24" spans="2:11" x14ac:dyDescent="0.15">
      <c r="B24" s="880"/>
      <c r="C24" s="263" t="s">
        <v>524</v>
      </c>
      <c r="D24" s="260" t="s">
        <v>524</v>
      </c>
      <c r="E24" s="260" t="s">
        <v>524</v>
      </c>
      <c r="F24" s="260"/>
      <c r="G24" s="260"/>
      <c r="H24" s="260"/>
      <c r="I24" s="264"/>
      <c r="J24" s="264"/>
      <c r="K24" s="265"/>
    </row>
    <row r="25" spans="2:11" x14ac:dyDescent="0.15">
      <c r="B25" s="880"/>
      <c r="C25" s="263" t="s">
        <v>524</v>
      </c>
      <c r="D25" s="266" t="s">
        <v>524</v>
      </c>
      <c r="E25" s="266" t="s">
        <v>524</v>
      </c>
      <c r="F25" s="266"/>
      <c r="G25" s="266"/>
      <c r="H25" s="266"/>
      <c r="I25" s="264"/>
      <c r="J25" s="264"/>
      <c r="K25" s="265"/>
    </row>
    <row r="26" spans="2:11" x14ac:dyDescent="0.15">
      <c r="B26" s="880"/>
      <c r="C26" s="263" t="s">
        <v>524</v>
      </c>
      <c r="D26" s="266" t="s">
        <v>524</v>
      </c>
      <c r="E26" s="266" t="s">
        <v>524</v>
      </c>
      <c r="F26" s="266"/>
      <c r="G26" s="266"/>
      <c r="H26" s="266"/>
      <c r="I26" s="264"/>
      <c r="J26" s="264"/>
      <c r="K26" s="265"/>
    </row>
    <row r="27" spans="2:11" x14ac:dyDescent="0.15">
      <c r="B27" s="880"/>
      <c r="C27" s="263" t="s">
        <v>524</v>
      </c>
      <c r="D27" s="266" t="s">
        <v>524</v>
      </c>
      <c r="E27" s="266" t="s">
        <v>524</v>
      </c>
      <c r="F27" s="266"/>
      <c r="G27" s="266"/>
      <c r="H27" s="266"/>
      <c r="I27" s="264"/>
      <c r="J27" s="264"/>
      <c r="K27" s="265"/>
    </row>
    <row r="28" spans="2:11" ht="19.5" thickBot="1" x14ac:dyDescent="0.2">
      <c r="B28" s="881"/>
      <c r="C28" s="267" t="s">
        <v>524</v>
      </c>
      <c r="D28" s="268" t="s">
        <v>524</v>
      </c>
      <c r="E28" s="268" t="s">
        <v>524</v>
      </c>
      <c r="F28" s="268"/>
      <c r="G28" s="268"/>
      <c r="H28" s="268"/>
      <c r="I28" s="268"/>
      <c r="J28" s="268"/>
      <c r="K28" s="269"/>
    </row>
    <row r="31" spans="2:11" x14ac:dyDescent="0.15">
      <c r="C31" s="250" t="s">
        <v>531</v>
      </c>
    </row>
    <row r="32" spans="2:11" x14ac:dyDescent="0.15">
      <c r="C32" s="250" t="s">
        <v>532</v>
      </c>
    </row>
    <row r="33" spans="3:3" x14ac:dyDescent="0.15">
      <c r="C33" s="250" t="s">
        <v>533</v>
      </c>
    </row>
    <row r="34" spans="3:3" x14ac:dyDescent="0.15">
      <c r="C34" s="250" t="s">
        <v>534</v>
      </c>
    </row>
    <row r="35" spans="3:3" x14ac:dyDescent="0.15">
      <c r="C35" s="250" t="s">
        <v>535</v>
      </c>
    </row>
    <row r="36" spans="3:3" x14ac:dyDescent="0.15">
      <c r="C36" s="250" t="s">
        <v>536</v>
      </c>
    </row>
    <row r="37" spans="3:3" x14ac:dyDescent="0.15">
      <c r="C37" s="250" t="s">
        <v>537</v>
      </c>
    </row>
    <row r="38" spans="3:3" x14ac:dyDescent="0.15">
      <c r="C38" s="250" t="s">
        <v>538</v>
      </c>
    </row>
    <row r="40" spans="3:3" x14ac:dyDescent="0.15">
      <c r="C40" s="250" t="s">
        <v>539</v>
      </c>
    </row>
    <row r="41" spans="3:3" x14ac:dyDescent="0.15">
      <c r="C41" s="250" t="s">
        <v>540</v>
      </c>
    </row>
    <row r="42" spans="3:3" x14ac:dyDescent="0.15">
      <c r="C42" s="250" t="s">
        <v>541</v>
      </c>
    </row>
    <row r="43" spans="3:3" x14ac:dyDescent="0.15">
      <c r="C43" s="250" t="s">
        <v>542</v>
      </c>
    </row>
    <row r="44" spans="3:3" x14ac:dyDescent="0.15">
      <c r="C44" s="250" t="s">
        <v>543</v>
      </c>
    </row>
    <row r="45" spans="3:3" x14ac:dyDescent="0.15">
      <c r="C45" s="250" t="s">
        <v>544</v>
      </c>
    </row>
  </sheetData>
  <mergeCells count="1">
    <mergeCell ref="B16:B28"/>
  </mergeCells>
  <phoneticPr fontId="4"/>
  <pageMargins left="0.70866141732283472" right="0.70866141732283472" top="0.74803149606299213" bottom="0.74803149606299213" header="0.31496062992125984" footer="0.31496062992125984"/>
  <pageSetup paperSize="9" scale="3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6E63F-7099-4806-82BC-3151A85C3CA0}">
  <sheetPr>
    <pageSetUpPr fitToPage="1"/>
  </sheetPr>
  <dimension ref="A1:O109"/>
  <sheetViews>
    <sheetView view="pageBreakPreview" zoomScale="130" zoomScaleNormal="100" zoomScalePageLayoutView="130" workbookViewId="0">
      <selection activeCell="F15" sqref="F15:J15"/>
    </sheetView>
  </sheetViews>
  <sheetFormatPr defaultRowHeight="13.5" x14ac:dyDescent="0.15"/>
  <cols>
    <col min="1" max="1" width="2.625" style="92" customWidth="1"/>
    <col min="2" max="2" width="1.625" style="92" customWidth="1"/>
    <col min="3" max="3" width="10.25" style="92" customWidth="1"/>
    <col min="4" max="4" width="8.875" style="92" customWidth="1"/>
    <col min="5" max="5" width="6.625" style="92" customWidth="1"/>
    <col min="6" max="6" width="2.875" style="92" customWidth="1"/>
    <col min="7" max="8" width="8.875" style="92" customWidth="1"/>
    <col min="9" max="9" width="4.75" style="92" customWidth="1"/>
    <col min="10" max="10" width="4.5" style="92" customWidth="1"/>
    <col min="11" max="11" width="9.25" style="92" customWidth="1"/>
    <col min="12" max="12" width="8.875" style="92" customWidth="1"/>
    <col min="13" max="13" width="4.75" style="92" customWidth="1"/>
    <col min="14" max="14" width="6.875" style="92" customWidth="1"/>
    <col min="15" max="15" width="2.375" style="92" customWidth="1"/>
    <col min="16" max="1025" width="9" style="92" customWidth="1"/>
    <col min="1026" max="16384" width="9" style="92"/>
  </cols>
  <sheetData>
    <row r="1" spans="1:15" ht="18.75" customHeight="1" x14ac:dyDescent="0.15"/>
    <row r="2" spans="1:15" ht="27" customHeight="1" x14ac:dyDescent="0.15">
      <c r="A2" s="912" t="s">
        <v>322</v>
      </c>
      <c r="B2" s="912"/>
      <c r="C2" s="912"/>
      <c r="D2" s="912"/>
      <c r="E2" s="912"/>
      <c r="F2" s="912"/>
      <c r="G2" s="912"/>
      <c r="H2" s="912"/>
      <c r="I2" s="912"/>
      <c r="J2" s="912"/>
      <c r="K2" s="912"/>
      <c r="L2" s="912"/>
      <c r="M2" s="912"/>
      <c r="N2" s="912"/>
      <c r="O2" s="912"/>
    </row>
    <row r="3" spans="1:15" ht="15" customHeight="1" x14ac:dyDescent="0.15">
      <c r="A3" s="144"/>
      <c r="B3" s="144"/>
      <c r="C3" s="144"/>
      <c r="D3" s="144"/>
      <c r="E3" s="144"/>
      <c r="F3" s="144"/>
      <c r="G3" s="144"/>
      <c r="H3" s="146"/>
      <c r="I3" s="144"/>
      <c r="K3" s="145"/>
      <c r="M3" s="144"/>
      <c r="N3" s="144"/>
    </row>
    <row r="4" spans="1:15" ht="17.25" x14ac:dyDescent="0.15">
      <c r="A4" s="144"/>
      <c r="B4" s="143" t="s">
        <v>390</v>
      </c>
      <c r="C4" s="137"/>
      <c r="D4" s="143"/>
      <c r="E4" s="143"/>
      <c r="F4" s="143"/>
      <c r="G4" s="143"/>
      <c r="H4" s="142"/>
    </row>
    <row r="5" spans="1:15" ht="24" customHeight="1" x14ac:dyDescent="0.15">
      <c r="A5" s="122"/>
      <c r="B5" s="122"/>
      <c r="C5" s="122"/>
      <c r="D5" s="122"/>
      <c r="E5" s="122"/>
      <c r="F5" s="122"/>
      <c r="G5" s="122"/>
      <c r="H5" s="122"/>
      <c r="I5" s="122"/>
      <c r="J5" s="122"/>
      <c r="K5" s="122"/>
      <c r="L5" s="122"/>
      <c r="M5" s="122"/>
      <c r="N5" s="122"/>
    </row>
    <row r="6" spans="1:15" ht="24" customHeight="1" x14ac:dyDescent="0.15">
      <c r="A6" s="122"/>
      <c r="B6" s="890" t="s">
        <v>389</v>
      </c>
      <c r="C6" s="890"/>
      <c r="D6" s="902" t="s">
        <v>388</v>
      </c>
      <c r="E6" s="902"/>
      <c r="F6" s="902"/>
      <c r="G6" s="902"/>
      <c r="H6" s="902"/>
      <c r="I6" s="902"/>
      <c r="J6" s="902"/>
      <c r="K6" s="902"/>
      <c r="L6" s="902"/>
      <c r="M6" s="902"/>
      <c r="N6" s="902"/>
    </row>
    <row r="7" spans="1:15" ht="24" customHeight="1" x14ac:dyDescent="0.15">
      <c r="A7" s="122"/>
      <c r="B7" s="890" t="s">
        <v>387</v>
      </c>
      <c r="C7" s="890"/>
      <c r="D7" s="913" t="s">
        <v>386</v>
      </c>
      <c r="E7" s="913"/>
      <c r="F7" s="913"/>
      <c r="G7" s="913"/>
      <c r="H7" s="913"/>
      <c r="I7" s="913"/>
      <c r="J7" s="913"/>
      <c r="K7" s="913"/>
      <c r="L7" s="913"/>
      <c r="M7" s="913"/>
      <c r="N7" s="913"/>
    </row>
    <row r="8" spans="1:15" x14ac:dyDescent="0.15">
      <c r="A8" s="122"/>
      <c r="B8" s="122"/>
      <c r="C8" s="905"/>
      <c r="D8" s="905"/>
      <c r="E8" s="905"/>
      <c r="F8" s="905"/>
      <c r="G8" s="905"/>
      <c r="H8" s="905"/>
      <c r="I8" s="905"/>
      <c r="J8" s="905"/>
      <c r="K8" s="905"/>
      <c r="L8" s="905"/>
      <c r="M8" s="905"/>
      <c r="N8" s="905"/>
    </row>
    <row r="9" spans="1:15" ht="14.25" customHeight="1" x14ac:dyDescent="0.15"/>
    <row r="10" spans="1:15" x14ac:dyDescent="0.15">
      <c r="A10" s="92" t="s">
        <v>385</v>
      </c>
    </row>
    <row r="11" spans="1:15" ht="4.5" customHeight="1" x14ac:dyDescent="0.15"/>
    <row r="12" spans="1:15" ht="26.25" customHeight="1" x14ac:dyDescent="0.15">
      <c r="B12" s="909" t="s">
        <v>384</v>
      </c>
      <c r="C12" s="909"/>
      <c r="D12" s="909"/>
      <c r="E12" s="909"/>
      <c r="F12" s="901"/>
      <c r="G12" s="901"/>
      <c r="H12" s="901"/>
      <c r="I12" s="901"/>
      <c r="J12" s="901"/>
    </row>
    <row r="13" spans="1:15" ht="30" customHeight="1" x14ac:dyDescent="0.15">
      <c r="B13" s="890" t="s">
        <v>383</v>
      </c>
      <c r="C13" s="890"/>
      <c r="D13" s="890"/>
      <c r="E13" s="890"/>
      <c r="F13" s="901" t="s">
        <v>378</v>
      </c>
      <c r="G13" s="901"/>
      <c r="H13" s="901"/>
      <c r="I13" s="901"/>
      <c r="J13" s="901"/>
      <c r="L13" s="92" t="s">
        <v>382</v>
      </c>
    </row>
    <row r="14" spans="1:15" ht="26.25" customHeight="1" x14ac:dyDescent="0.15">
      <c r="B14" s="909" t="s">
        <v>381</v>
      </c>
      <c r="C14" s="909"/>
      <c r="D14" s="909"/>
      <c r="E14" s="909"/>
      <c r="F14" s="901"/>
      <c r="G14" s="901"/>
      <c r="H14" s="901"/>
      <c r="I14" s="901"/>
      <c r="J14" s="901"/>
      <c r="K14" s="141" t="s">
        <v>380</v>
      </c>
    </row>
    <row r="15" spans="1:15" ht="30.75" customHeight="1" x14ac:dyDescent="0.15">
      <c r="B15" s="890" t="s">
        <v>379</v>
      </c>
      <c r="C15" s="890"/>
      <c r="D15" s="890"/>
      <c r="E15" s="890"/>
      <c r="F15" s="901" t="s">
        <v>378</v>
      </c>
      <c r="G15" s="901"/>
      <c r="H15" s="901"/>
      <c r="I15" s="901"/>
      <c r="J15" s="901"/>
      <c r="K15" s="141" t="s">
        <v>377</v>
      </c>
    </row>
    <row r="16" spans="1:15" ht="18.75" customHeight="1" x14ac:dyDescent="0.15">
      <c r="B16" s="126"/>
      <c r="C16" s="126"/>
      <c r="D16" s="126"/>
      <c r="E16" s="126"/>
      <c r="F16" s="140"/>
      <c r="G16" s="140"/>
      <c r="H16" s="140"/>
      <c r="I16" s="140"/>
      <c r="J16" s="140"/>
      <c r="K16" s="123"/>
      <c r="L16" s="123"/>
      <c r="M16" s="123"/>
      <c r="N16" s="123"/>
    </row>
    <row r="17" spans="1:15" ht="15.75" customHeight="1" x14ac:dyDescent="0.15"/>
    <row r="18" spans="1:15" x14ac:dyDescent="0.15">
      <c r="A18" s="92" t="s">
        <v>376</v>
      </c>
      <c r="L18" s="99"/>
    </row>
    <row r="19" spans="1:15" ht="5.0999999999999996" customHeight="1" x14ac:dyDescent="0.15"/>
    <row r="20" spans="1:15" ht="24.95" customHeight="1" x14ac:dyDescent="0.15">
      <c r="B20" s="890" t="s">
        <v>375</v>
      </c>
      <c r="C20" s="890"/>
      <c r="D20" s="923"/>
      <c r="E20" s="924" t="s">
        <v>369</v>
      </c>
      <c r="F20" s="906" t="s">
        <v>374</v>
      </c>
      <c r="G20" s="901" t="s">
        <v>373</v>
      </c>
      <c r="H20" s="139" t="s">
        <v>371</v>
      </c>
      <c r="I20" s="136"/>
      <c r="J20" s="138" t="s">
        <v>369</v>
      </c>
      <c r="K20" s="901" t="s">
        <v>372</v>
      </c>
      <c r="L20" s="139" t="s">
        <v>371</v>
      </c>
      <c r="M20" s="136"/>
      <c r="N20" s="135" t="s">
        <v>369</v>
      </c>
    </row>
    <row r="21" spans="1:15" ht="24.95" customHeight="1" x14ac:dyDescent="0.15">
      <c r="B21" s="890"/>
      <c r="C21" s="890"/>
      <c r="D21" s="923"/>
      <c r="E21" s="924"/>
      <c r="F21" s="906"/>
      <c r="G21" s="901"/>
      <c r="H21" s="137" t="s">
        <v>370</v>
      </c>
      <c r="I21" s="136"/>
      <c r="J21" s="138" t="s">
        <v>369</v>
      </c>
      <c r="K21" s="901"/>
      <c r="L21" s="137" t="s">
        <v>370</v>
      </c>
      <c r="M21" s="136"/>
      <c r="N21" s="135" t="s">
        <v>369</v>
      </c>
    </row>
    <row r="22" spans="1:15" s="147" customFormat="1" ht="27.75" customHeight="1" x14ac:dyDescent="0.15">
      <c r="H22" s="916" t="s">
        <v>393</v>
      </c>
      <c r="I22" s="917"/>
      <c r="J22" s="917"/>
      <c r="K22" s="917"/>
      <c r="L22" s="918"/>
      <c r="M22" s="148" t="s">
        <v>181</v>
      </c>
      <c r="N22" s="149" t="s">
        <v>394</v>
      </c>
      <c r="O22" s="151"/>
    </row>
    <row r="23" spans="1:15" ht="3.75" customHeight="1" x14ac:dyDescent="0.15"/>
    <row r="24" spans="1:15" ht="13.5" customHeight="1" x14ac:dyDescent="0.15">
      <c r="C24" s="92" t="s">
        <v>368</v>
      </c>
      <c r="D24" s="100"/>
      <c r="E24" s="100"/>
      <c r="F24" s="100"/>
      <c r="G24" s="100"/>
      <c r="H24" s="100"/>
      <c r="I24" s="100"/>
      <c r="J24" s="100"/>
      <c r="K24" s="100"/>
      <c r="L24" s="100"/>
      <c r="M24" s="100"/>
      <c r="N24" s="100"/>
    </row>
    <row r="25" spans="1:15" ht="33.75" customHeight="1" x14ac:dyDescent="0.15">
      <c r="C25" s="907" t="s">
        <v>367</v>
      </c>
      <c r="D25" s="907"/>
      <c r="E25" s="907"/>
      <c r="F25" s="907"/>
      <c r="G25" s="907"/>
      <c r="H25" s="907"/>
      <c r="I25" s="907"/>
      <c r="J25" s="907"/>
      <c r="K25" s="907"/>
      <c r="L25" s="907"/>
      <c r="M25" s="907"/>
      <c r="N25" s="907"/>
    </row>
    <row r="26" spans="1:15" ht="15.75" customHeight="1" x14ac:dyDescent="0.15">
      <c r="C26" s="100"/>
      <c r="D26" s="100"/>
      <c r="E26" s="100"/>
      <c r="F26" s="100"/>
      <c r="G26" s="100"/>
      <c r="H26" s="100"/>
      <c r="I26" s="100"/>
      <c r="J26" s="100"/>
      <c r="K26" s="100"/>
      <c r="L26" s="100"/>
      <c r="M26" s="100"/>
      <c r="N26" s="100"/>
    </row>
    <row r="27" spans="1:15" ht="13.5" customHeight="1" x14ac:dyDescent="0.15">
      <c r="A27" s="92" t="s">
        <v>366</v>
      </c>
      <c r="B27" s="100"/>
      <c r="C27" s="100"/>
      <c r="D27" s="100"/>
      <c r="E27" s="100"/>
      <c r="F27" s="100"/>
      <c r="G27" s="100"/>
      <c r="H27" s="100"/>
      <c r="I27" s="100"/>
      <c r="J27" s="100"/>
      <c r="K27" s="100"/>
      <c r="L27" s="99"/>
      <c r="N27" s="100"/>
    </row>
    <row r="28" spans="1:15" ht="4.5" customHeight="1" x14ac:dyDescent="0.15"/>
    <row r="29" spans="1:15" ht="13.15" customHeight="1" x14ac:dyDescent="0.15">
      <c r="B29" s="908" t="s">
        <v>391</v>
      </c>
      <c r="C29" s="889"/>
      <c r="D29" s="889"/>
      <c r="E29" s="889"/>
      <c r="F29" s="889"/>
      <c r="G29" s="889"/>
      <c r="H29" s="889"/>
      <c r="I29" s="889"/>
      <c r="J29" s="889"/>
      <c r="K29" s="909"/>
      <c r="L29" s="909"/>
      <c r="M29" s="909"/>
      <c r="N29" s="909"/>
    </row>
    <row r="30" spans="1:15" ht="13.15" customHeight="1" x14ac:dyDescent="0.15">
      <c r="B30" s="889"/>
      <c r="C30" s="889"/>
      <c r="D30" s="889"/>
      <c r="E30" s="889"/>
      <c r="F30" s="889"/>
      <c r="G30" s="889"/>
      <c r="H30" s="889"/>
      <c r="I30" s="889"/>
      <c r="J30" s="889"/>
      <c r="K30" s="884" t="s">
        <v>324</v>
      </c>
      <c r="L30" s="884"/>
      <c r="M30" s="884"/>
      <c r="N30" s="884"/>
    </row>
    <row r="31" spans="1:15" x14ac:dyDescent="0.15">
      <c r="B31" s="889"/>
      <c r="C31" s="889"/>
      <c r="D31" s="889"/>
      <c r="E31" s="889"/>
      <c r="F31" s="889"/>
      <c r="G31" s="889"/>
      <c r="H31" s="889"/>
      <c r="I31" s="889"/>
      <c r="J31" s="889"/>
      <c r="K31" s="910"/>
      <c r="L31" s="910"/>
      <c r="M31" s="910"/>
      <c r="N31" s="910"/>
    </row>
    <row r="32" spans="1:15" ht="30.75" customHeight="1" x14ac:dyDescent="0.15">
      <c r="B32" s="890" t="s">
        <v>365</v>
      </c>
      <c r="C32" s="890"/>
      <c r="D32" s="911"/>
      <c r="E32" s="911"/>
      <c r="F32" s="911"/>
      <c r="G32" s="911"/>
      <c r="H32" s="911"/>
      <c r="I32" s="911"/>
      <c r="J32" s="911"/>
      <c r="K32" s="911"/>
      <c r="L32" s="911"/>
      <c r="M32" s="911"/>
      <c r="N32" s="911"/>
    </row>
    <row r="33" spans="1:14" ht="3.75" customHeight="1" x14ac:dyDescent="0.15"/>
    <row r="34" spans="1:14" s="133" customFormat="1" ht="15" customHeight="1" x14ac:dyDescent="0.15">
      <c r="C34" s="903" t="s">
        <v>364</v>
      </c>
      <c r="D34" s="903" t="s">
        <v>320</v>
      </c>
      <c r="E34" s="903" t="s">
        <v>320</v>
      </c>
      <c r="F34" s="903" t="s">
        <v>320</v>
      </c>
      <c r="G34" s="903" t="s">
        <v>320</v>
      </c>
      <c r="H34" s="903" t="s">
        <v>320</v>
      </c>
      <c r="I34" s="903" t="s">
        <v>320</v>
      </c>
      <c r="J34" s="903" t="s">
        <v>320</v>
      </c>
      <c r="K34" s="903" t="s">
        <v>320</v>
      </c>
      <c r="L34" s="903" t="s">
        <v>320</v>
      </c>
      <c r="M34" s="903" t="s">
        <v>320</v>
      </c>
      <c r="N34" s="903" t="s">
        <v>320</v>
      </c>
    </row>
    <row r="35" spans="1:14" ht="44.25" customHeight="1" x14ac:dyDescent="0.15">
      <c r="C35" s="907" t="s">
        <v>363</v>
      </c>
      <c r="D35" s="907"/>
      <c r="E35" s="907"/>
      <c r="F35" s="907"/>
      <c r="G35" s="907"/>
      <c r="H35" s="907"/>
      <c r="I35" s="907"/>
      <c r="J35" s="907"/>
      <c r="K35" s="907"/>
      <c r="L35" s="907"/>
      <c r="M35" s="907"/>
      <c r="N35" s="907"/>
    </row>
    <row r="36" spans="1:14" s="133" customFormat="1" ht="15.75" customHeight="1" x14ac:dyDescent="0.15">
      <c r="C36" s="120"/>
      <c r="D36" s="120"/>
      <c r="E36" s="120"/>
      <c r="F36" s="120"/>
      <c r="G36" s="120"/>
      <c r="H36" s="120"/>
      <c r="I36" s="120"/>
      <c r="J36" s="120"/>
      <c r="K36" s="134"/>
      <c r="L36" s="134"/>
      <c r="M36" s="134"/>
      <c r="N36" s="134"/>
    </row>
    <row r="37" spans="1:14" x14ac:dyDescent="0.15">
      <c r="A37" s="92" t="s">
        <v>362</v>
      </c>
      <c r="L37" s="99"/>
    </row>
    <row r="38" spans="1:14" ht="4.5" customHeight="1" x14ac:dyDescent="0.15"/>
    <row r="39" spans="1:14" ht="20.100000000000001" customHeight="1" x14ac:dyDescent="0.15">
      <c r="B39" s="889" t="s">
        <v>361</v>
      </c>
      <c r="C39" s="889"/>
      <c r="D39" s="889"/>
      <c r="E39" s="889"/>
      <c r="F39" s="889"/>
      <c r="G39" s="889"/>
      <c r="H39" s="889"/>
      <c r="I39" s="889"/>
      <c r="J39" s="889"/>
      <c r="K39" s="890" t="s">
        <v>324</v>
      </c>
      <c r="L39" s="890"/>
      <c r="M39" s="890"/>
      <c r="N39" s="890"/>
    </row>
    <row r="40" spans="1:14" ht="20.100000000000001" customHeight="1" x14ac:dyDescent="0.15">
      <c r="B40" s="889"/>
      <c r="C40" s="889"/>
      <c r="D40" s="889"/>
      <c r="E40" s="889"/>
      <c r="F40" s="889"/>
      <c r="G40" s="889"/>
      <c r="H40" s="889"/>
      <c r="I40" s="889"/>
      <c r="J40" s="889"/>
      <c r="K40" s="890"/>
      <c r="L40" s="890"/>
      <c r="M40" s="890"/>
      <c r="N40" s="890"/>
    </row>
    <row r="41" spans="1:14" ht="44.25" customHeight="1" x14ac:dyDescent="0.15">
      <c r="B41" s="901" t="s">
        <v>360</v>
      </c>
      <c r="C41" s="901"/>
      <c r="D41" s="901"/>
      <c r="E41" s="902"/>
      <c r="F41" s="902"/>
      <c r="G41" s="902"/>
      <c r="H41" s="902"/>
      <c r="I41" s="902"/>
      <c r="J41" s="902"/>
      <c r="K41" s="902"/>
      <c r="L41" s="902"/>
      <c r="M41" s="902"/>
      <c r="N41" s="902"/>
    </row>
    <row r="42" spans="1:14" ht="15" customHeight="1" x14ac:dyDescent="0.15">
      <c r="B42" s="122"/>
      <c r="C42" s="903" t="s">
        <v>359</v>
      </c>
      <c r="D42" s="903" t="s">
        <v>320</v>
      </c>
      <c r="E42" s="903" t="s">
        <v>320</v>
      </c>
      <c r="F42" s="903" t="s">
        <v>320</v>
      </c>
      <c r="G42" s="903" t="s">
        <v>320</v>
      </c>
      <c r="H42" s="903" t="s">
        <v>320</v>
      </c>
      <c r="I42" s="903" t="s">
        <v>320</v>
      </c>
      <c r="J42" s="903" t="s">
        <v>320</v>
      </c>
      <c r="K42" s="903" t="s">
        <v>320</v>
      </c>
      <c r="L42" s="903" t="s">
        <v>320</v>
      </c>
      <c r="M42" s="903" t="s">
        <v>320</v>
      </c>
      <c r="N42" s="903" t="s">
        <v>320</v>
      </c>
    </row>
    <row r="43" spans="1:14" ht="15" customHeight="1" x14ac:dyDescent="0.15">
      <c r="B43" s="122"/>
      <c r="C43" s="904" t="s">
        <v>398</v>
      </c>
      <c r="D43" s="903"/>
      <c r="E43" s="903"/>
      <c r="F43" s="903"/>
      <c r="G43" s="903"/>
      <c r="H43" s="903"/>
      <c r="I43" s="903"/>
      <c r="J43" s="903"/>
      <c r="K43" s="903"/>
      <c r="L43" s="903"/>
      <c r="M43" s="903"/>
      <c r="N43" s="903"/>
    </row>
    <row r="44" spans="1:14" s="133" customFormat="1" ht="15" customHeight="1" x14ac:dyDescent="0.15">
      <c r="C44" s="903"/>
      <c r="D44" s="903"/>
      <c r="E44" s="903"/>
      <c r="F44" s="903"/>
      <c r="G44" s="903"/>
      <c r="H44" s="903"/>
      <c r="I44" s="903"/>
      <c r="J44" s="903"/>
      <c r="K44" s="903"/>
      <c r="L44" s="903"/>
      <c r="M44" s="903"/>
      <c r="N44" s="903"/>
    </row>
    <row r="45" spans="1:14" ht="3.75" customHeight="1" x14ac:dyDescent="0.15"/>
    <row r="46" spans="1:14" x14ac:dyDescent="0.15">
      <c r="A46" s="905" t="s">
        <v>358</v>
      </c>
      <c r="B46" s="905"/>
      <c r="C46" s="905"/>
      <c r="D46" s="905"/>
      <c r="E46" s="905"/>
      <c r="F46" s="905"/>
      <c r="G46" s="905"/>
      <c r="H46" s="905"/>
      <c r="I46" s="905"/>
      <c r="J46" s="905"/>
      <c r="K46" s="905"/>
      <c r="L46" s="905"/>
      <c r="M46" s="905"/>
      <c r="N46" s="905"/>
    </row>
    <row r="47" spans="1:14" s="127" customFormat="1" ht="15" customHeight="1" x14ac:dyDescent="0.15">
      <c r="B47" s="127" t="s">
        <v>357</v>
      </c>
      <c r="L47" s="123"/>
      <c r="M47" s="123"/>
      <c r="N47" s="132"/>
    </row>
    <row r="48" spans="1:14" ht="5.0999999999999996" customHeight="1" x14ac:dyDescent="0.15"/>
    <row r="49" spans="1:14" s="122" customFormat="1" ht="39.950000000000003" customHeight="1" x14ac:dyDescent="0.15">
      <c r="B49" s="890" t="s">
        <v>356</v>
      </c>
      <c r="C49" s="890"/>
      <c r="D49" s="890"/>
      <c r="E49" s="895" t="s">
        <v>355</v>
      </c>
      <c r="F49" s="895"/>
      <c r="G49" s="131" t="s">
        <v>354</v>
      </c>
      <c r="H49" s="131" t="s">
        <v>353</v>
      </c>
      <c r="I49" s="896" t="s">
        <v>352</v>
      </c>
      <c r="J49" s="896"/>
      <c r="K49" s="130" t="s">
        <v>351</v>
      </c>
      <c r="L49" s="890" t="s">
        <v>350</v>
      </c>
      <c r="M49" s="890"/>
      <c r="N49" s="890"/>
    </row>
    <row r="50" spans="1:14" ht="32.25" customHeight="1" x14ac:dyDescent="0.15">
      <c r="B50" s="897">
        <f>E50+G50+H50+I50+K50</f>
        <v>0</v>
      </c>
      <c r="C50" s="897"/>
      <c r="D50" s="897"/>
      <c r="E50" s="898"/>
      <c r="F50" s="898"/>
      <c r="G50" s="129"/>
      <c r="H50" s="129"/>
      <c r="I50" s="899"/>
      <c r="J50" s="899"/>
      <c r="K50" s="128"/>
      <c r="L50" s="900">
        <f>IFERROR((H50+I50+K50)/B50,0)</f>
        <v>0</v>
      </c>
      <c r="M50" s="900"/>
      <c r="N50" s="900"/>
    </row>
    <row r="51" spans="1:14" ht="3.75" customHeight="1" x14ac:dyDescent="0.15"/>
    <row r="52" spans="1:14" s="127" customFormat="1" ht="16.5" customHeight="1" x14ac:dyDescent="0.15">
      <c r="B52" s="127" t="s">
        <v>349</v>
      </c>
      <c r="L52" s="99"/>
    </row>
    <row r="53" spans="1:14" ht="5.0999999999999996" customHeight="1" x14ac:dyDescent="0.15"/>
    <row r="54" spans="1:14" ht="50.1" customHeight="1" x14ac:dyDescent="0.15">
      <c r="B54" s="890" t="s">
        <v>348</v>
      </c>
      <c r="C54" s="890"/>
      <c r="D54" s="890"/>
      <c r="E54" s="891"/>
      <c r="F54" s="891"/>
      <c r="G54" s="890" t="s">
        <v>347</v>
      </c>
      <c r="H54" s="890"/>
      <c r="I54" s="893"/>
      <c r="J54" s="893"/>
      <c r="K54" s="894" t="s">
        <v>346</v>
      </c>
      <c r="L54" s="894"/>
      <c r="M54" s="888">
        <f>IFERROR(E54/I54,0)</f>
        <v>0</v>
      </c>
      <c r="N54" s="888"/>
    </row>
    <row r="55" spans="1:14" ht="13.5" customHeight="1" x14ac:dyDescent="0.15">
      <c r="B55" s="121"/>
      <c r="C55" s="914" t="s">
        <v>392</v>
      </c>
      <c r="D55" s="915"/>
      <c r="E55" s="915"/>
      <c r="F55" s="915"/>
      <c r="G55" s="915"/>
      <c r="H55" s="915"/>
      <c r="I55" s="915"/>
      <c r="J55" s="915"/>
      <c r="K55" s="915"/>
      <c r="L55" s="915"/>
      <c r="M55" s="915"/>
      <c r="N55" s="915"/>
    </row>
    <row r="56" spans="1:14" ht="15.75" customHeight="1" x14ac:dyDescent="0.15">
      <c r="C56" s="100"/>
      <c r="D56" s="100"/>
      <c r="E56" s="100"/>
      <c r="F56" s="100"/>
      <c r="G56" s="100"/>
      <c r="H56" s="100"/>
      <c r="I56" s="100"/>
      <c r="J56" s="100"/>
      <c r="K56" s="100"/>
      <c r="L56" s="100"/>
      <c r="M56" s="100"/>
      <c r="N56" s="100"/>
    </row>
    <row r="57" spans="1:14" x14ac:dyDescent="0.15">
      <c r="A57" s="92" t="s">
        <v>345</v>
      </c>
      <c r="L57" s="99"/>
      <c r="M57" s="113"/>
    </row>
    <row r="58" spans="1:14" ht="37.5" customHeight="1" x14ac:dyDescent="0.15">
      <c r="B58" s="889" t="s">
        <v>344</v>
      </c>
      <c r="C58" s="889"/>
      <c r="D58" s="889"/>
      <c r="E58" s="889"/>
      <c r="F58" s="889"/>
      <c r="G58" s="889"/>
      <c r="H58" s="889"/>
      <c r="I58" s="889"/>
      <c r="J58" s="889"/>
      <c r="K58" s="890" t="s">
        <v>324</v>
      </c>
      <c r="L58" s="890"/>
      <c r="M58" s="890"/>
      <c r="N58" s="890"/>
    </row>
    <row r="59" spans="1:14" ht="18.75" customHeight="1" x14ac:dyDescent="0.15">
      <c r="B59" s="121"/>
      <c r="C59" s="123" t="s">
        <v>343</v>
      </c>
      <c r="D59" s="122"/>
      <c r="E59" s="121"/>
      <c r="F59" s="121"/>
      <c r="G59" s="105"/>
      <c r="H59" s="122"/>
      <c r="I59" s="121"/>
      <c r="J59" s="121"/>
      <c r="K59" s="126"/>
      <c r="L59" s="125"/>
      <c r="M59" s="124"/>
      <c r="N59" s="124"/>
    </row>
    <row r="60" spans="1:14" ht="18.600000000000001" customHeight="1" x14ac:dyDescent="0.15">
      <c r="B60" s="121"/>
      <c r="C60" s="919" t="s">
        <v>399</v>
      </c>
      <c r="D60" s="920"/>
      <c r="E60" s="920"/>
      <c r="F60" s="920"/>
      <c r="G60" s="920"/>
      <c r="H60" s="920"/>
      <c r="I60" s="920"/>
      <c r="J60" s="920"/>
      <c r="K60" s="920"/>
      <c r="L60" s="920"/>
      <c r="M60" s="920"/>
      <c r="N60" s="920"/>
    </row>
    <row r="61" spans="1:14" ht="15.75" customHeight="1" x14ac:dyDescent="0.15">
      <c r="C61" s="920"/>
      <c r="D61" s="920"/>
      <c r="E61" s="920"/>
      <c r="F61" s="920"/>
      <c r="G61" s="920"/>
      <c r="H61" s="920"/>
      <c r="I61" s="920"/>
      <c r="J61" s="920"/>
      <c r="K61" s="920"/>
      <c r="L61" s="920"/>
      <c r="M61" s="920"/>
      <c r="N61" s="920"/>
    </row>
    <row r="62" spans="1:14" ht="15.75" customHeight="1" x14ac:dyDescent="0.15">
      <c r="C62" s="120"/>
      <c r="D62" s="120"/>
      <c r="E62" s="120"/>
      <c r="F62" s="120"/>
      <c r="G62" s="120"/>
      <c r="H62" s="120"/>
      <c r="I62" s="120"/>
      <c r="J62" s="120"/>
      <c r="K62" s="100"/>
      <c r="L62" s="100"/>
      <c r="M62" s="120"/>
      <c r="N62" s="120"/>
    </row>
    <row r="63" spans="1:14" x14ac:dyDescent="0.15">
      <c r="A63" s="92" t="s">
        <v>342</v>
      </c>
      <c r="L63" s="99"/>
      <c r="M63" s="113"/>
    </row>
    <row r="64" spans="1:14" ht="5.0999999999999996" customHeight="1" x14ac:dyDescent="0.15"/>
    <row r="65" spans="1:14" ht="5.0999999999999996" customHeight="1" x14ac:dyDescent="0.15">
      <c r="B65" s="98"/>
      <c r="C65" s="97"/>
      <c r="D65" s="97"/>
      <c r="E65" s="97"/>
      <c r="F65" s="97"/>
      <c r="G65" s="97"/>
      <c r="H65" s="97"/>
      <c r="I65" s="97"/>
      <c r="J65" s="97"/>
      <c r="K65" s="98"/>
      <c r="L65" s="97"/>
      <c r="M65" s="97"/>
      <c r="N65" s="96"/>
    </row>
    <row r="66" spans="1:14" ht="18" customHeight="1" x14ac:dyDescent="0.15">
      <c r="B66" s="95"/>
      <c r="C66" s="886" t="s">
        <v>341</v>
      </c>
      <c r="D66" s="886"/>
      <c r="E66" s="886"/>
      <c r="F66" s="886"/>
      <c r="G66" s="886"/>
      <c r="H66" s="886"/>
      <c r="I66" s="886"/>
      <c r="J66" s="886"/>
      <c r="K66" s="884" t="s">
        <v>340</v>
      </c>
      <c r="L66" s="884"/>
      <c r="M66" s="884"/>
      <c r="N66" s="884"/>
    </row>
    <row r="67" spans="1:14" ht="30" customHeight="1" x14ac:dyDescent="0.15">
      <c r="B67" s="95"/>
      <c r="C67" s="886"/>
      <c r="D67" s="886"/>
      <c r="E67" s="886"/>
      <c r="F67" s="886"/>
      <c r="G67" s="886"/>
      <c r="H67" s="886"/>
      <c r="I67" s="886"/>
      <c r="J67" s="886"/>
      <c r="K67" s="887" t="s">
        <v>339</v>
      </c>
      <c r="L67" s="887"/>
      <c r="M67" s="887"/>
      <c r="N67" s="887"/>
    </row>
    <row r="68" spans="1:14" ht="9.75" customHeight="1" x14ac:dyDescent="0.15">
      <c r="B68" s="95"/>
      <c r="C68" s="101"/>
      <c r="D68" s="101"/>
      <c r="E68" s="101"/>
      <c r="F68" s="101"/>
      <c r="G68" s="101"/>
      <c r="H68" s="101"/>
      <c r="I68" s="101"/>
      <c r="J68" s="104"/>
      <c r="K68" s="109"/>
      <c r="L68" s="101"/>
      <c r="M68" s="101"/>
      <c r="N68" s="104"/>
    </row>
    <row r="69" spans="1:14" ht="9.75" customHeight="1" x14ac:dyDescent="0.15">
      <c r="B69" s="119"/>
      <c r="C69" s="117"/>
      <c r="D69" s="117"/>
      <c r="E69" s="117"/>
      <c r="F69" s="117"/>
      <c r="G69" s="117"/>
      <c r="H69" s="117"/>
      <c r="I69" s="117"/>
      <c r="J69" s="116"/>
      <c r="K69" s="118"/>
      <c r="L69" s="117"/>
      <c r="M69" s="117"/>
      <c r="N69" s="116"/>
    </row>
    <row r="70" spans="1:14" ht="18" customHeight="1" x14ac:dyDescent="0.15">
      <c r="B70" s="95"/>
      <c r="C70" s="886" t="s">
        <v>338</v>
      </c>
      <c r="D70" s="886"/>
      <c r="E70" s="886"/>
      <c r="F70" s="886"/>
      <c r="G70" s="886"/>
      <c r="H70" s="886"/>
      <c r="I70" s="886"/>
      <c r="J70" s="886"/>
      <c r="K70" s="884" t="s">
        <v>324</v>
      </c>
      <c r="L70" s="884"/>
      <c r="M70" s="884"/>
      <c r="N70" s="884"/>
    </row>
    <row r="71" spans="1:14" ht="37.5" customHeight="1" x14ac:dyDescent="0.15">
      <c r="B71" s="95"/>
      <c r="C71" s="886"/>
      <c r="D71" s="886"/>
      <c r="E71" s="886"/>
      <c r="F71" s="886"/>
      <c r="G71" s="886"/>
      <c r="H71" s="886"/>
      <c r="I71" s="886"/>
      <c r="J71" s="886"/>
      <c r="K71" s="892" t="s">
        <v>337</v>
      </c>
      <c r="L71" s="892"/>
      <c r="M71" s="892"/>
      <c r="N71" s="892"/>
    </row>
    <row r="72" spans="1:14" ht="9.75" customHeight="1" x14ac:dyDescent="0.15">
      <c r="B72" s="94"/>
      <c r="C72" s="114"/>
      <c r="D72" s="114"/>
      <c r="E72" s="114"/>
      <c r="F72" s="114"/>
      <c r="G72" s="114"/>
      <c r="H72" s="114"/>
      <c r="I72" s="114"/>
      <c r="J72" s="93"/>
      <c r="K72" s="115"/>
      <c r="L72" s="114"/>
      <c r="M72" s="114"/>
      <c r="N72" s="93"/>
    </row>
    <row r="73" spans="1:14" ht="12" customHeight="1" x14ac:dyDescent="0.15">
      <c r="C73" s="101"/>
      <c r="D73" s="101"/>
      <c r="E73" s="101"/>
      <c r="F73" s="101"/>
      <c r="G73" s="101"/>
      <c r="H73" s="101"/>
      <c r="I73" s="101"/>
      <c r="J73" s="101"/>
      <c r="K73" s="101"/>
      <c r="L73" s="101"/>
      <c r="M73" s="101"/>
      <c r="N73" s="101"/>
    </row>
    <row r="74" spans="1:14" ht="12" customHeight="1" x14ac:dyDescent="0.15">
      <c r="C74" s="101"/>
      <c r="D74" s="101"/>
      <c r="E74" s="101"/>
      <c r="F74" s="101"/>
      <c r="G74" s="101"/>
      <c r="H74" s="101"/>
      <c r="I74" s="101"/>
      <c r="J74" s="101"/>
      <c r="K74" s="101"/>
      <c r="L74" s="101"/>
      <c r="M74" s="101"/>
      <c r="N74" s="101"/>
    </row>
    <row r="75" spans="1:14" x14ac:dyDescent="0.15">
      <c r="A75" s="92" t="s">
        <v>336</v>
      </c>
      <c r="L75" s="99"/>
      <c r="M75" s="113"/>
    </row>
    <row r="76" spans="1:14" ht="9.75" customHeight="1" x14ac:dyDescent="0.15">
      <c r="B76" s="98"/>
      <c r="C76" s="111"/>
      <c r="D76" s="111"/>
      <c r="E76" s="111"/>
      <c r="F76" s="111"/>
      <c r="G76" s="111"/>
      <c r="H76" s="111"/>
      <c r="I76" s="111"/>
      <c r="J76" s="110"/>
      <c r="K76" s="112"/>
      <c r="L76" s="111"/>
      <c r="M76" s="111"/>
      <c r="N76" s="110"/>
    </row>
    <row r="77" spans="1:14" ht="18" customHeight="1" x14ac:dyDescent="0.15">
      <c r="B77" s="95"/>
      <c r="C77" s="886" t="s">
        <v>335</v>
      </c>
      <c r="D77" s="886"/>
      <c r="E77" s="886"/>
      <c r="F77" s="886"/>
      <c r="G77" s="886"/>
      <c r="H77" s="886"/>
      <c r="I77" s="886"/>
      <c r="J77" s="886"/>
      <c r="K77" s="884" t="s">
        <v>324</v>
      </c>
      <c r="L77" s="884"/>
      <c r="M77" s="884"/>
      <c r="N77" s="884"/>
    </row>
    <row r="78" spans="1:14" ht="30" customHeight="1" x14ac:dyDescent="0.15">
      <c r="B78" s="95"/>
      <c r="C78" s="886"/>
      <c r="D78" s="886"/>
      <c r="E78" s="886"/>
      <c r="F78" s="886"/>
      <c r="G78" s="886"/>
      <c r="H78" s="886"/>
      <c r="I78" s="886"/>
      <c r="J78" s="886"/>
      <c r="K78" s="887" t="s">
        <v>334</v>
      </c>
      <c r="L78" s="887"/>
      <c r="M78" s="887"/>
      <c r="N78" s="887"/>
    </row>
    <row r="79" spans="1:14" ht="9.6" customHeight="1" x14ac:dyDescent="0.15">
      <c r="B79" s="95"/>
      <c r="C79" s="101"/>
      <c r="D79" s="101"/>
      <c r="E79" s="101"/>
      <c r="F79" s="101"/>
      <c r="G79" s="101"/>
      <c r="H79" s="101"/>
      <c r="I79" s="101"/>
      <c r="J79" s="101"/>
      <c r="K79" s="109"/>
      <c r="L79" s="101"/>
      <c r="M79" s="101"/>
      <c r="N79" s="104"/>
    </row>
    <row r="80" spans="1:14" ht="2.25" customHeight="1" x14ac:dyDescent="0.15">
      <c r="B80" s="108"/>
      <c r="C80" s="107"/>
      <c r="D80" s="103"/>
      <c r="E80" s="103"/>
      <c r="F80" s="103"/>
      <c r="G80" s="103"/>
      <c r="H80" s="103"/>
      <c r="I80" s="103"/>
      <c r="J80" s="103"/>
      <c r="K80" s="106"/>
      <c r="L80" s="103"/>
      <c r="M80" s="103"/>
      <c r="N80" s="102"/>
    </row>
    <row r="81" spans="1:14" ht="15.75" customHeight="1" x14ac:dyDescent="0.15">
      <c r="C81" s="105"/>
      <c r="D81" s="100"/>
      <c r="E81" s="100"/>
      <c r="F81" s="100"/>
      <c r="G81" s="100"/>
      <c r="H81" s="100"/>
      <c r="I81" s="100"/>
      <c r="J81" s="100"/>
      <c r="K81" s="100"/>
      <c r="L81" s="100"/>
      <c r="M81" s="100"/>
      <c r="N81" s="100"/>
    </row>
    <row r="82" spans="1:14" ht="15.75" customHeight="1" x14ac:dyDescent="0.15">
      <c r="C82" s="105"/>
      <c r="D82" s="100"/>
      <c r="E82" s="100"/>
      <c r="F82" s="100"/>
      <c r="G82" s="100"/>
      <c r="H82" s="100"/>
      <c r="I82" s="100"/>
      <c r="J82" s="100"/>
      <c r="K82" s="100"/>
      <c r="L82" s="100"/>
      <c r="M82" s="100"/>
      <c r="N82" s="100"/>
    </row>
    <row r="83" spans="1:14" x14ac:dyDescent="0.15">
      <c r="A83" s="92" t="s">
        <v>333</v>
      </c>
      <c r="L83" s="99"/>
    </row>
    <row r="84" spans="1:14" ht="5.0999999999999996" customHeight="1" x14ac:dyDescent="0.15"/>
    <row r="85" spans="1:14" ht="5.0999999999999996" customHeight="1" x14ac:dyDescent="0.15">
      <c r="B85" s="98"/>
      <c r="C85" s="97"/>
      <c r="D85" s="97"/>
      <c r="E85" s="97"/>
      <c r="F85" s="97"/>
      <c r="G85" s="97"/>
      <c r="H85" s="97"/>
      <c r="I85" s="97"/>
      <c r="J85" s="97"/>
      <c r="K85" s="98"/>
      <c r="L85" s="97"/>
      <c r="M85" s="97"/>
      <c r="N85" s="96"/>
    </row>
    <row r="86" spans="1:14" ht="20.100000000000001" customHeight="1" x14ac:dyDescent="0.15">
      <c r="B86" s="95"/>
      <c r="C86" s="886" t="s">
        <v>332</v>
      </c>
      <c r="D86" s="886"/>
      <c r="E86" s="886"/>
      <c r="F86" s="886"/>
      <c r="G86" s="886"/>
      <c r="H86" s="886"/>
      <c r="I86" s="886"/>
      <c r="J86" s="886"/>
      <c r="K86" s="884" t="s">
        <v>324</v>
      </c>
      <c r="L86" s="884"/>
      <c r="M86" s="884"/>
      <c r="N86" s="884"/>
    </row>
    <row r="87" spans="1:14" ht="4.5" customHeight="1" x14ac:dyDescent="0.15">
      <c r="B87" s="94"/>
      <c r="C87" s="103"/>
      <c r="D87" s="103"/>
      <c r="E87" s="103"/>
      <c r="F87" s="103"/>
      <c r="G87" s="103"/>
      <c r="H87" s="103"/>
      <c r="I87" s="103"/>
      <c r="J87" s="102"/>
      <c r="K87" s="882"/>
      <c r="L87" s="882"/>
      <c r="M87" s="882"/>
      <c r="N87" s="882"/>
    </row>
    <row r="88" spans="1:14" ht="5.0999999999999996" customHeight="1" x14ac:dyDescent="0.15">
      <c r="C88" s="100"/>
      <c r="D88" s="100"/>
      <c r="E88" s="100"/>
      <c r="F88" s="100"/>
      <c r="G88" s="100"/>
      <c r="H88" s="100"/>
      <c r="I88" s="100"/>
      <c r="J88" s="100"/>
      <c r="K88" s="100"/>
      <c r="L88" s="100"/>
      <c r="M88" s="100"/>
      <c r="N88" s="100"/>
    </row>
    <row r="89" spans="1:14" ht="15.75" customHeight="1" x14ac:dyDescent="0.15">
      <c r="C89" s="105"/>
      <c r="D89" s="100"/>
      <c r="E89" s="100"/>
      <c r="F89" s="100"/>
      <c r="G89" s="100"/>
      <c r="H89" s="100"/>
      <c r="I89" s="100"/>
      <c r="J89" s="100"/>
      <c r="K89" s="100"/>
      <c r="L89" s="100"/>
      <c r="M89" s="100"/>
      <c r="N89" s="100"/>
    </row>
    <row r="91" spans="1:14" x14ac:dyDescent="0.15">
      <c r="A91" s="92" t="s">
        <v>331</v>
      </c>
      <c r="L91" s="99"/>
    </row>
    <row r="92" spans="1:14" ht="7.5" customHeight="1" x14ac:dyDescent="0.15"/>
    <row r="93" spans="1:14" ht="7.5" customHeight="1" x14ac:dyDescent="0.15">
      <c r="B93" s="98"/>
      <c r="C93" s="97"/>
      <c r="D93" s="97"/>
      <c r="E93" s="97"/>
      <c r="F93" s="97"/>
      <c r="G93" s="97"/>
      <c r="H93" s="97"/>
      <c r="I93" s="97"/>
      <c r="J93" s="97"/>
      <c r="K93" s="98"/>
      <c r="L93" s="97"/>
      <c r="M93" s="97"/>
      <c r="N93" s="96"/>
    </row>
    <row r="94" spans="1:14" ht="67.900000000000006" customHeight="1" x14ac:dyDescent="0.15">
      <c r="B94" s="95"/>
      <c r="C94" s="886" t="s">
        <v>330</v>
      </c>
      <c r="D94" s="886"/>
      <c r="E94" s="886"/>
      <c r="F94" s="886"/>
      <c r="G94" s="886"/>
      <c r="H94" s="886"/>
      <c r="I94" s="886"/>
      <c r="J94" s="886"/>
      <c r="K94" s="884" t="s">
        <v>324</v>
      </c>
      <c r="L94" s="884"/>
      <c r="M94" s="884"/>
      <c r="N94" s="884"/>
    </row>
    <row r="95" spans="1:14" ht="8.25" customHeight="1" x14ac:dyDescent="0.15">
      <c r="B95" s="94"/>
      <c r="C95" s="103"/>
      <c r="D95" s="103"/>
      <c r="E95" s="103"/>
      <c r="F95" s="103"/>
      <c r="G95" s="103"/>
      <c r="H95" s="103"/>
      <c r="I95" s="103"/>
      <c r="J95" s="102"/>
      <c r="K95" s="882"/>
      <c r="L95" s="882"/>
      <c r="M95" s="882"/>
      <c r="N95" s="882"/>
    </row>
    <row r="96" spans="1:14" ht="14.25" customHeight="1" x14ac:dyDescent="0.15">
      <c r="B96" s="921" t="s">
        <v>396</v>
      </c>
      <c r="C96" s="922"/>
      <c r="D96" s="922"/>
      <c r="E96" s="922"/>
      <c r="F96" s="922"/>
      <c r="G96" s="922"/>
      <c r="H96" s="922"/>
      <c r="I96" s="922"/>
      <c r="J96" s="922"/>
      <c r="K96" s="922"/>
      <c r="L96" s="922"/>
      <c r="M96" s="922"/>
      <c r="N96" s="922"/>
    </row>
    <row r="98" spans="1:14" x14ac:dyDescent="0.15">
      <c r="A98" s="92" t="s">
        <v>329</v>
      </c>
      <c r="L98" s="99"/>
    </row>
    <row r="99" spans="1:14" ht="7.5" customHeight="1" x14ac:dyDescent="0.15"/>
    <row r="100" spans="1:14" ht="7.5" customHeight="1" x14ac:dyDescent="0.15">
      <c r="B100" s="98"/>
      <c r="C100" s="97"/>
      <c r="D100" s="97"/>
      <c r="E100" s="97"/>
      <c r="F100" s="97"/>
      <c r="G100" s="97"/>
      <c r="H100" s="97"/>
      <c r="I100" s="97"/>
      <c r="J100" s="97"/>
      <c r="K100" s="98"/>
      <c r="L100" s="97"/>
      <c r="M100" s="97"/>
      <c r="N100" s="96"/>
    </row>
    <row r="101" spans="1:14" ht="34.15" customHeight="1" x14ac:dyDescent="0.15">
      <c r="B101" s="95"/>
      <c r="C101" s="883" t="s">
        <v>328</v>
      </c>
      <c r="D101" s="883"/>
      <c r="E101" s="883"/>
      <c r="F101" s="883"/>
      <c r="G101" s="883"/>
      <c r="H101" s="883"/>
      <c r="I101" s="883"/>
      <c r="J101" s="883"/>
      <c r="K101" s="884" t="s">
        <v>324</v>
      </c>
      <c r="L101" s="884"/>
      <c r="M101" s="884"/>
      <c r="N101" s="884"/>
    </row>
    <row r="102" spans="1:14" ht="48" customHeight="1" x14ac:dyDescent="0.15">
      <c r="B102" s="94"/>
      <c r="C102" s="883"/>
      <c r="D102" s="883"/>
      <c r="E102" s="883"/>
      <c r="F102" s="883"/>
      <c r="G102" s="883"/>
      <c r="H102" s="883"/>
      <c r="I102" s="883"/>
      <c r="J102" s="883"/>
      <c r="K102" s="882" t="s">
        <v>327</v>
      </c>
      <c r="L102" s="882"/>
      <c r="M102" s="882"/>
      <c r="N102" s="882"/>
    </row>
    <row r="103" spans="1:14" ht="16.899999999999999" customHeight="1" x14ac:dyDescent="0.15">
      <c r="B103" s="150" t="s">
        <v>395</v>
      </c>
    </row>
    <row r="104" spans="1:14" ht="13.15" customHeight="1" x14ac:dyDescent="0.15">
      <c r="C104" s="101"/>
      <c r="D104" s="101"/>
      <c r="E104" s="101"/>
      <c r="F104" s="101"/>
      <c r="G104" s="101"/>
      <c r="H104" s="101"/>
      <c r="I104" s="101"/>
      <c r="J104" s="101"/>
      <c r="K104" s="100"/>
      <c r="L104" s="100"/>
      <c r="M104" s="100"/>
      <c r="N104" s="100"/>
    </row>
    <row r="105" spans="1:14" x14ac:dyDescent="0.15">
      <c r="A105" s="92" t="s">
        <v>326</v>
      </c>
      <c r="L105" s="99"/>
    </row>
    <row r="106" spans="1:14" ht="7.5" customHeight="1" x14ac:dyDescent="0.15"/>
    <row r="107" spans="1:14" ht="7.5" customHeight="1" x14ac:dyDescent="0.15">
      <c r="B107" s="98"/>
      <c r="C107" s="97"/>
      <c r="D107" s="97"/>
      <c r="E107" s="97"/>
      <c r="F107" s="97"/>
      <c r="G107" s="97"/>
      <c r="H107" s="97"/>
      <c r="I107" s="97"/>
      <c r="J107" s="97"/>
      <c r="K107" s="98"/>
      <c r="L107" s="97"/>
      <c r="M107" s="97"/>
      <c r="N107" s="96"/>
    </row>
    <row r="108" spans="1:14" ht="34.15" customHeight="1" x14ac:dyDescent="0.15">
      <c r="B108" s="95"/>
      <c r="C108" s="883" t="s">
        <v>325</v>
      </c>
      <c r="D108" s="883"/>
      <c r="E108" s="883"/>
      <c r="F108" s="883"/>
      <c r="G108" s="883"/>
      <c r="H108" s="883"/>
      <c r="I108" s="883"/>
      <c r="J108" s="883"/>
      <c r="K108" s="884" t="s">
        <v>324</v>
      </c>
      <c r="L108" s="884"/>
      <c r="M108" s="884"/>
      <c r="N108" s="884"/>
    </row>
    <row r="109" spans="1:14" ht="63" customHeight="1" x14ac:dyDescent="0.15">
      <c r="B109" s="94"/>
      <c r="C109" s="883"/>
      <c r="D109" s="883"/>
      <c r="E109" s="883"/>
      <c r="F109" s="883"/>
      <c r="G109" s="883"/>
      <c r="H109" s="883"/>
      <c r="I109" s="883"/>
      <c r="J109" s="883"/>
      <c r="K109" s="885" t="s">
        <v>323</v>
      </c>
      <c r="L109" s="885"/>
      <c r="M109" s="885"/>
      <c r="N109" s="885"/>
    </row>
  </sheetData>
  <mergeCells count="77">
    <mergeCell ref="C55:N55"/>
    <mergeCell ref="H22:L22"/>
    <mergeCell ref="C60:N61"/>
    <mergeCell ref="B96:N96"/>
    <mergeCell ref="C8:N8"/>
    <mergeCell ref="B12:E12"/>
    <mergeCell ref="F12:J12"/>
    <mergeCell ref="B13:E13"/>
    <mergeCell ref="F13:J13"/>
    <mergeCell ref="B14:E14"/>
    <mergeCell ref="F14:J14"/>
    <mergeCell ref="B15:E15"/>
    <mergeCell ref="F15:J15"/>
    <mergeCell ref="B20:C21"/>
    <mergeCell ref="D20:D21"/>
    <mergeCell ref="E20:E21"/>
    <mergeCell ref="A2:O2"/>
    <mergeCell ref="B6:C6"/>
    <mergeCell ref="D6:N6"/>
    <mergeCell ref="B7:C7"/>
    <mergeCell ref="D7:N7"/>
    <mergeCell ref="F20:F21"/>
    <mergeCell ref="G20:G21"/>
    <mergeCell ref="K39:N40"/>
    <mergeCell ref="K20:K21"/>
    <mergeCell ref="C25:N25"/>
    <mergeCell ref="B29:J31"/>
    <mergeCell ref="K29:N29"/>
    <mergeCell ref="K30:N30"/>
    <mergeCell ref="K31:N31"/>
    <mergeCell ref="B32:C32"/>
    <mergeCell ref="D32:N32"/>
    <mergeCell ref="C34:N34"/>
    <mergeCell ref="C35:N35"/>
    <mergeCell ref="B39:J40"/>
    <mergeCell ref="B41:D41"/>
    <mergeCell ref="E41:N41"/>
    <mergeCell ref="C42:N42"/>
    <mergeCell ref="C43:N44"/>
    <mergeCell ref="A46:N46"/>
    <mergeCell ref="K54:L54"/>
    <mergeCell ref="B49:D49"/>
    <mergeCell ref="E49:F49"/>
    <mergeCell ref="I49:J49"/>
    <mergeCell ref="L49:N49"/>
    <mergeCell ref="B50:D50"/>
    <mergeCell ref="E50:F50"/>
    <mergeCell ref="I50:J50"/>
    <mergeCell ref="L50:N50"/>
    <mergeCell ref="K78:N78"/>
    <mergeCell ref="M54:N54"/>
    <mergeCell ref="B58:J58"/>
    <mergeCell ref="K58:N58"/>
    <mergeCell ref="C66:J67"/>
    <mergeCell ref="K66:N66"/>
    <mergeCell ref="K67:N67"/>
    <mergeCell ref="B54:D54"/>
    <mergeCell ref="E54:F54"/>
    <mergeCell ref="G54:H54"/>
    <mergeCell ref="C70:J71"/>
    <mergeCell ref="K70:N70"/>
    <mergeCell ref="K71:N71"/>
    <mergeCell ref="C77:J78"/>
    <mergeCell ref="K77:N77"/>
    <mergeCell ref="I54:J54"/>
    <mergeCell ref="C86:J86"/>
    <mergeCell ref="K86:N86"/>
    <mergeCell ref="K87:N87"/>
    <mergeCell ref="C94:J94"/>
    <mergeCell ref="K94:N94"/>
    <mergeCell ref="K95:N95"/>
    <mergeCell ref="C101:J102"/>
    <mergeCell ref="K101:N101"/>
    <mergeCell ref="K102:N102"/>
    <mergeCell ref="C108:J109"/>
    <mergeCell ref="K108:N108"/>
    <mergeCell ref="K109:N109"/>
  </mergeCells>
  <phoneticPr fontId="4"/>
  <printOptions horizontalCentered="1"/>
  <pageMargins left="0.15763888888888899" right="0.196527777777778" top="0.39374999999999999" bottom="0.196527777777778" header="0.51180555555555496" footer="0.51180555555555496"/>
  <pageSetup paperSize="9" firstPageNumber="0" fitToHeight="0" orientation="portrait" horizontalDpi="300" verticalDpi="300" r:id="rId1"/>
  <rowBreaks count="2" manualBreakCount="2">
    <brk id="44" max="16383" man="1"/>
    <brk id="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20</vt:i4>
      </vt:variant>
    </vt:vector>
  </HeadingPairs>
  <TitlesOfParts>
    <vt:vector size="35" baseType="lpstr">
      <vt:lpstr>【居宅介護支援】加算に対する体制届提出書類一覧</vt:lpstr>
      <vt:lpstr>別紙１－１</vt:lpstr>
      <vt:lpstr>備考（1）</vt:lpstr>
      <vt:lpstr>別紙１－２</vt:lpstr>
      <vt:lpstr>別紙１－4</vt:lpstr>
      <vt:lpstr>備考（1－2）</vt:lpstr>
      <vt:lpstr>別紙3－2</vt:lpstr>
      <vt:lpstr>別紙36 </vt:lpstr>
      <vt:lpstr>別紙36-2</vt:lpstr>
      <vt:lpstr>別紙50</vt:lpstr>
      <vt:lpstr>標準様式1【記載例】居宅介護支援</vt:lpstr>
      <vt:lpstr>(標準様式1)居宅介護支援</vt:lpstr>
      <vt:lpstr>記入方法</vt:lpstr>
      <vt:lpstr>プルダウン・リスト</vt:lpstr>
      <vt:lpstr>基準の遵守状況</vt:lpstr>
      <vt:lpstr>'(標準様式1)居宅介護支援'!Print_Area</vt:lpstr>
      <vt:lpstr>【居宅介護支援】加算に対する体制届提出書類一覧!Print_Area</vt:lpstr>
      <vt:lpstr>基準の遵守状況!Print_Area</vt:lpstr>
      <vt:lpstr>記入方法!Print_Area</vt:lpstr>
      <vt:lpstr>'備考（1）'!Print_Area</vt:lpstr>
      <vt:lpstr>'備考（1－2）'!Print_Area</vt:lpstr>
      <vt:lpstr>標準様式1【記載例】居宅介護支援!Print_Area</vt:lpstr>
      <vt:lpstr>'別紙１－１'!Print_Area</vt:lpstr>
      <vt:lpstr>'別紙１－２'!Print_Area</vt:lpstr>
      <vt:lpstr>'別紙１－4'!Print_Area</vt:lpstr>
      <vt:lpstr>'別紙3－2'!Print_Area</vt:lpstr>
      <vt:lpstr>'別紙36 '!Print_Area</vt:lpstr>
      <vt:lpstr>'別紙36-2'!Print_Area</vt:lpstr>
      <vt:lpstr>別紙50!Print_Area</vt:lpstr>
      <vt:lpstr>'(標準様式1)居宅介護支援'!Print_Titles</vt:lpstr>
      <vt:lpstr>標準様式1【記載例】居宅介護支援!Print_Titles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2025-11-27T06:35:51Z</dcterms:created>
  <dcterms:modified xsi:type="dcterms:W3CDTF">2026-10-28T05:27:36Z</dcterms:modified>
</cp:coreProperties>
</file>