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59290377-AA8F-485C-A5B4-5A0747DF7A24}" xr6:coauthVersionLast="47" xr6:coauthVersionMax="47" xr10:uidLastSave="{00000000-0000-0000-0000-000000000000}"/>
  <bookViews>
    <workbookView xWindow="-120" yWindow="-120" windowWidth="29040" windowHeight="15720" activeTab="1" xr2:uid="{00000000-000D-0000-FFFF-FFFF00000000}"/>
  </bookViews>
  <sheets>
    <sheet name="居宅介護支援（添付書類一覧）" sheetId="8" r:id="rId1"/>
    <sheet name="別紙１－１" sheetId="19" r:id="rId2"/>
    <sheet name="備考（1）" sheetId="20" r:id="rId3"/>
    <sheet name="別紙１－２" sheetId="21" r:id="rId4"/>
    <sheet name="別紙１－4" sheetId="23" r:id="rId5"/>
    <sheet name="備考（1－2）" sheetId="22" r:id="rId6"/>
    <sheet name="別紙3－2" sheetId="9" r:id="rId7"/>
    <sheet name="別紙36 " sheetId="17" r:id="rId8"/>
    <sheet name="別紙36-2" sheetId="5" r:id="rId9"/>
    <sheet name="別紙50" sheetId="24" r:id="rId10"/>
    <sheet name="標準様式1【記載例】居宅介護支援" sheetId="12" r:id="rId11"/>
    <sheet name="(標準様式1)居宅介護支援" sheetId="13" r:id="rId12"/>
    <sheet name="記入方法" sheetId="15" r:id="rId13"/>
    <sheet name="プルダウン・リスト" sheetId="16" r:id="rId14"/>
    <sheet name="基準の遵守状況" sheetId="11" r:id="rId15"/>
  </sheets>
  <externalReferences>
    <externalReference r:id="rId16"/>
    <externalReference r:id="rId17"/>
    <externalReference r:id="rId18"/>
    <externalReference r:id="rId19"/>
  </externalReferences>
  <definedNames>
    <definedName name="ｋ" localSheetId="4">#REF!</definedName>
    <definedName name="ｋ" localSheetId="7">#REF!</definedName>
    <definedName name="ｋ" localSheetId="8">#REF!</definedName>
    <definedName name="ｋ">#N/A</definedName>
    <definedName name="_xlnm.Print_Area" localSheetId="11">'(標準様式1)居宅介護支援'!$A$1:$BD$51</definedName>
    <definedName name="_xlnm.Print_Area" localSheetId="14">基準の遵守状況!$A$1:$O$110</definedName>
    <definedName name="_xlnm.Print_Area" localSheetId="12">記入方法!$A$1:$O$77</definedName>
    <definedName name="_xlnm.Print_Area" localSheetId="0">'居宅介護支援（添付書類一覧）'!$A$1:$E$33</definedName>
    <definedName name="_xlnm.Print_Area" localSheetId="2">'備考（1）'!$A$1:$S$77</definedName>
    <definedName name="_xlnm.Print_Area" localSheetId="5">'備考（1－2）'!$A$1:$S$48</definedName>
    <definedName name="_xlnm.Print_Area" localSheetId="10">標準様式1【記載例】居宅介護支援!$A$1:$BD$51</definedName>
    <definedName name="_xlnm.Print_Area" localSheetId="1">'別紙１－１'!$A$1:$AF$21</definedName>
    <definedName name="_xlnm.Print_Area" localSheetId="3">'別紙１－２'!$A$1:$AF$17</definedName>
    <definedName name="_xlnm.Print_Area" localSheetId="4">'別紙１－4'!$A$1:$AF$12</definedName>
    <definedName name="_xlnm.Print_Area" localSheetId="6">'別紙3－2'!$A$1:$AK$77</definedName>
    <definedName name="_xlnm.Print_Area" localSheetId="7">'別紙36 '!$A$1:$Y$65</definedName>
    <definedName name="_xlnm.Print_Area" localSheetId="8">'別紙36-2'!$A$1:$Z$42</definedName>
    <definedName name="_xlnm.Print_Area" localSheetId="9">別紙50!$A$1:$AL$64</definedName>
    <definedName name="_xlnm.Print_Titles" localSheetId="11">'(標準様式1)居宅介護支援'!$1:$13</definedName>
    <definedName name="_xlnm.Print_Titles" localSheetId="10">標準様式1【記載例】居宅介護支援!$1:$13</definedName>
    <definedName name="Z_918D9391_3166_42FD_8CCC_73DDA136E9AD_.wvu.PrintArea" localSheetId="4" hidden="1">'別紙１－4'!$A$1:$AF$12</definedName>
    <definedName name="サービス種別">[1]サービス種類一覧!$B$4:$B$20</definedName>
    <definedName name="サービス種類">[2]サービス種類一覧!$C$4:$C$20</definedName>
    <definedName name="サービス名" localSheetId="4">#REF!</definedName>
    <definedName name="サービス名" localSheetId="7">#REF!</definedName>
    <definedName name="サービス名" localSheetId="8">#REF!</definedName>
    <definedName name="サービス名">#N/A</definedName>
    <definedName name="サービス名称" localSheetId="4">#REF!</definedName>
    <definedName name="サービス名称" localSheetId="7">#REF!</definedName>
    <definedName name="サービス名称" localSheetId="8">#REF!</definedName>
    <definedName name="サービス名称">#N/A</definedName>
    <definedName name="だだ" localSheetId="4">#REF!</definedName>
    <definedName name="だだ" localSheetId="7">#REF!</definedName>
    <definedName name="だだ" localSheetId="8">#REF!</definedName>
    <definedName name="だだ">#N/A</definedName>
    <definedName name="っっｋ" localSheetId="4">#REF!</definedName>
    <definedName name="っっｋ" localSheetId="7">#REF!</definedName>
    <definedName name="っっｋ" localSheetId="8">#REF!</definedName>
    <definedName name="っっｋ">#N/A</definedName>
    <definedName name="っっっっｌ" localSheetId="4">#REF!</definedName>
    <definedName name="っっっっｌ" localSheetId="7">#REF!</definedName>
    <definedName name="っっっっｌ" localSheetId="8">#REF!</definedName>
    <definedName name="っっっっｌ">#N/A</definedName>
    <definedName name="介護支援専門員">プルダウン・リスト!$D$16:$D$28</definedName>
    <definedName name="介護予防支援担当職員">プルダウン・リスト!$E$16:$E$28</definedName>
    <definedName name="確認" localSheetId="4">#REF!</definedName>
    <definedName name="確認" localSheetId="7">#REF!</definedName>
    <definedName name="確認" localSheetId="8">#REF!</definedName>
    <definedName name="確認">#N/A</definedName>
    <definedName name="管理者">プルダウン・リスト!$C$16:$C$28</definedName>
    <definedName name="種類">[3]サービス種類一覧!$A$4:$A$20</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3" l="1"/>
  <c r="H44" i="13"/>
  <c r="C44" i="13"/>
  <c r="P40" i="13"/>
  <c r="C50" i="13" s="1"/>
  <c r="M50" i="13" s="1"/>
  <c r="L40" i="13"/>
  <c r="C45" i="13" s="1"/>
  <c r="M45" i="13" s="1"/>
  <c r="H50" i="13" s="1"/>
  <c r="J40" i="13"/>
  <c r="G39" i="13"/>
  <c r="E39" i="13"/>
  <c r="G38" i="13"/>
  <c r="E38" i="13"/>
  <c r="G37" i="13"/>
  <c r="E37" i="13"/>
  <c r="G36" i="13"/>
  <c r="G40" i="13" s="1"/>
  <c r="E36" i="13"/>
  <c r="E40" i="13" s="1"/>
  <c r="AU31" i="13"/>
  <c r="AW31" i="13" s="1"/>
  <c r="AW30" i="13"/>
  <c r="AU30" i="13"/>
  <c r="AU29" i="13"/>
  <c r="AW29" i="13" s="1"/>
  <c r="AW28" i="13"/>
  <c r="AU28" i="13"/>
  <c r="AU27" i="13"/>
  <c r="AW27" i="13" s="1"/>
  <c r="AW26" i="13"/>
  <c r="AU26" i="13"/>
  <c r="AU25" i="13"/>
  <c r="AW25" i="13" s="1"/>
  <c r="AW24" i="13"/>
  <c r="AU24" i="13"/>
  <c r="AU23" i="13"/>
  <c r="AW23" i="13" s="1"/>
  <c r="AW22" i="13"/>
  <c r="AU22" i="13"/>
  <c r="AU21" i="13"/>
  <c r="AW21" i="13" s="1"/>
  <c r="AW20" i="13"/>
  <c r="AU20" i="13"/>
  <c r="AU19" i="13"/>
  <c r="AW19" i="13" s="1"/>
  <c r="AW18" i="13"/>
  <c r="AU18" i="13"/>
  <c r="AU17" i="13"/>
  <c r="AW17" i="13" s="1"/>
  <c r="AW16" i="13"/>
  <c r="AU16" i="13"/>
  <c r="B16" i="13"/>
  <c r="B17" i="13" s="1"/>
  <c r="B18" i="13" s="1"/>
  <c r="B19" i="13" s="1"/>
  <c r="B20" i="13" s="1"/>
  <c r="B21" i="13" s="1"/>
  <c r="B22" i="13" s="1"/>
  <c r="B23" i="13" s="1"/>
  <c r="B24" i="13" s="1"/>
  <c r="B25" i="13" s="1"/>
  <c r="B26" i="13" s="1"/>
  <c r="B27" i="13" s="1"/>
  <c r="B28" i="13" s="1"/>
  <c r="B29" i="13" s="1"/>
  <c r="B30" i="13" s="1"/>
  <c r="B31" i="13" s="1"/>
  <c r="AU15" i="13"/>
  <c r="AW15" i="13" s="1"/>
  <c r="B15" i="13"/>
  <c r="AW14" i="13"/>
  <c r="AU14" i="13"/>
  <c r="AS12" i="13"/>
  <c r="AS13" i="13" s="1"/>
  <c r="AT11" i="13"/>
  <c r="AT12" i="13" s="1"/>
  <c r="AT13" i="13" s="1"/>
  <c r="AS11" i="13"/>
  <c r="AR11" i="13"/>
  <c r="AR12" i="13" s="1"/>
  <c r="AR13" i="13" s="1"/>
  <c r="AU9" i="13"/>
  <c r="X2" i="13"/>
  <c r="H45" i="12"/>
  <c r="H44" i="12"/>
  <c r="C44" i="12"/>
  <c r="P40" i="12"/>
  <c r="C50" i="12" s="1"/>
  <c r="L40" i="12"/>
  <c r="C45" i="12" s="1"/>
  <c r="M45" i="12" s="1"/>
  <c r="H50" i="12" s="1"/>
  <c r="J40" i="12"/>
  <c r="G39" i="12"/>
  <c r="E39" i="12"/>
  <c r="G37" i="12"/>
  <c r="E37" i="12"/>
  <c r="AW31" i="12"/>
  <c r="AU31" i="12"/>
  <c r="AU30" i="12"/>
  <c r="AW30" i="12" s="1"/>
  <c r="AW29" i="12"/>
  <c r="AU29" i="12"/>
  <c r="AU28" i="12"/>
  <c r="AW28" i="12" s="1"/>
  <c r="AW27" i="12"/>
  <c r="AU27" i="12"/>
  <c r="AU26" i="12"/>
  <c r="AW26" i="12" s="1"/>
  <c r="AW25" i="12"/>
  <c r="AU25" i="12"/>
  <c r="AU24" i="12"/>
  <c r="AW24" i="12" s="1"/>
  <c r="AW23" i="12"/>
  <c r="AU23" i="12"/>
  <c r="AU22" i="12"/>
  <c r="AW22" i="12" s="1"/>
  <c r="AW21" i="12"/>
  <c r="AU21" i="12"/>
  <c r="AU20" i="12"/>
  <c r="AW20" i="12" s="1"/>
  <c r="AW19" i="12"/>
  <c r="AU19" i="12"/>
  <c r="AU18" i="12"/>
  <c r="E38" i="12" s="1"/>
  <c r="AW17" i="12"/>
  <c r="AU17" i="12"/>
  <c r="AU16" i="12"/>
  <c r="AW16" i="12" s="1"/>
  <c r="AW15" i="12"/>
  <c r="G36" i="12" s="1"/>
  <c r="AU15" i="12"/>
  <c r="E36" i="12" s="1"/>
  <c r="B15" i="12"/>
  <c r="B16" i="12" s="1"/>
  <c r="B17" i="12" s="1"/>
  <c r="B18" i="12" s="1"/>
  <c r="B19" i="12" s="1"/>
  <c r="B20" i="12" s="1"/>
  <c r="B21" i="12" s="1"/>
  <c r="B22" i="12" s="1"/>
  <c r="B23" i="12" s="1"/>
  <c r="B24" i="12" s="1"/>
  <c r="B25" i="12" s="1"/>
  <c r="B26" i="12" s="1"/>
  <c r="B27" i="12" s="1"/>
  <c r="B28" i="12" s="1"/>
  <c r="B29" i="12" s="1"/>
  <c r="B30" i="12" s="1"/>
  <c r="B31" i="12" s="1"/>
  <c r="AU14" i="12"/>
  <c r="AW14" i="12" s="1"/>
  <c r="AT12" i="12"/>
  <c r="AT13" i="12" s="1"/>
  <c r="AR12" i="12"/>
  <c r="AR13" i="12" s="1"/>
  <c r="AT11" i="12"/>
  <c r="AS11" i="12"/>
  <c r="AS12" i="12" s="1"/>
  <c r="AS13" i="12" s="1"/>
  <c r="AR11" i="12"/>
  <c r="AU9" i="12"/>
  <c r="X2" i="12"/>
  <c r="AQ12" i="12" s="1"/>
  <c r="AQ13" i="12" s="1"/>
  <c r="E40" i="12" l="1"/>
  <c r="M50" i="12"/>
  <c r="Q11" i="12"/>
  <c r="S11" i="12"/>
  <c r="U11" i="12"/>
  <c r="W11" i="12"/>
  <c r="Y11" i="12"/>
  <c r="AA11" i="12"/>
  <c r="AC11" i="12"/>
  <c r="AE11" i="12"/>
  <c r="AG11" i="12"/>
  <c r="AI11" i="12"/>
  <c r="AK11" i="12"/>
  <c r="AM11" i="12"/>
  <c r="AO11" i="12"/>
  <c r="AQ11" i="12"/>
  <c r="P12" i="12"/>
  <c r="P13" i="12" s="1"/>
  <c r="R12" i="12"/>
  <c r="R13" i="12" s="1"/>
  <c r="T12" i="12"/>
  <c r="T13" i="12" s="1"/>
  <c r="V12" i="12"/>
  <c r="V13" i="12" s="1"/>
  <c r="X12" i="12"/>
  <c r="X13" i="12" s="1"/>
  <c r="Z12" i="12"/>
  <c r="Z13" i="12" s="1"/>
  <c r="AB12" i="12"/>
  <c r="AB13" i="12" s="1"/>
  <c r="AD12" i="12"/>
  <c r="AD13" i="12" s="1"/>
  <c r="AF12" i="12"/>
  <c r="AF13" i="12" s="1"/>
  <c r="AH12" i="12"/>
  <c r="AH13" i="12" s="1"/>
  <c r="AJ12" i="12"/>
  <c r="AJ13" i="12" s="1"/>
  <c r="AL12" i="12"/>
  <c r="AL13" i="12" s="1"/>
  <c r="AN12" i="12"/>
  <c r="AN13" i="12" s="1"/>
  <c r="AP12" i="12"/>
  <c r="AP13" i="12" s="1"/>
  <c r="AP12" i="13"/>
  <c r="AP13" i="13" s="1"/>
  <c r="AN12" i="13"/>
  <c r="AN13" i="13" s="1"/>
  <c r="AL12" i="13"/>
  <c r="AL13" i="13" s="1"/>
  <c r="AJ12" i="13"/>
  <c r="AJ13" i="13" s="1"/>
  <c r="AH12" i="13"/>
  <c r="AH13" i="13" s="1"/>
  <c r="AF12" i="13"/>
  <c r="AF13" i="13" s="1"/>
  <c r="AD12" i="13"/>
  <c r="AD13" i="13" s="1"/>
  <c r="AB12" i="13"/>
  <c r="AB13" i="13" s="1"/>
  <c r="Z12" i="13"/>
  <c r="Z13" i="13" s="1"/>
  <c r="X12" i="13"/>
  <c r="X13" i="13" s="1"/>
  <c r="V12" i="13"/>
  <c r="V13" i="13" s="1"/>
  <c r="T12" i="13"/>
  <c r="T13" i="13" s="1"/>
  <c r="R12" i="13"/>
  <c r="R13" i="13" s="1"/>
  <c r="P12" i="13"/>
  <c r="P13" i="13" s="1"/>
  <c r="AQ11" i="13"/>
  <c r="AO11" i="13"/>
  <c r="AM11" i="13"/>
  <c r="AK11" i="13"/>
  <c r="AI11" i="13"/>
  <c r="AG11" i="13"/>
  <c r="AE11" i="13"/>
  <c r="AC11" i="13"/>
  <c r="AA11" i="13"/>
  <c r="Y11" i="13"/>
  <c r="W11" i="13"/>
  <c r="U11" i="13"/>
  <c r="S11" i="13"/>
  <c r="Q11" i="13"/>
  <c r="T11" i="13"/>
  <c r="X11" i="13"/>
  <c r="AB11" i="13"/>
  <c r="AF11" i="13"/>
  <c r="AJ11" i="13"/>
  <c r="AN11" i="13"/>
  <c r="S12" i="13"/>
  <c r="S13" i="13" s="1"/>
  <c r="W12" i="13"/>
  <c r="W13" i="13" s="1"/>
  <c r="AA12" i="13"/>
  <c r="AA13" i="13" s="1"/>
  <c r="AE12" i="13"/>
  <c r="AE13" i="13" s="1"/>
  <c r="AI12" i="13"/>
  <c r="AI13" i="13" s="1"/>
  <c r="AM12" i="13"/>
  <c r="AM13" i="13" s="1"/>
  <c r="AQ12" i="13"/>
  <c r="AQ13" i="13" s="1"/>
  <c r="AZ7" i="12"/>
  <c r="P11" i="12"/>
  <c r="R11" i="12"/>
  <c r="T11" i="12"/>
  <c r="V11" i="12"/>
  <c r="X11" i="12"/>
  <c r="Z11" i="12"/>
  <c r="AB11" i="12"/>
  <c r="AD11" i="12"/>
  <c r="AF11" i="12"/>
  <c r="AH11" i="12"/>
  <c r="AJ11" i="12"/>
  <c r="AL11" i="12"/>
  <c r="AN11" i="12"/>
  <c r="AP11" i="12"/>
  <c r="Q12" i="12"/>
  <c r="Q13" i="12" s="1"/>
  <c r="S12" i="12"/>
  <c r="S13" i="12" s="1"/>
  <c r="U12" i="12"/>
  <c r="U13" i="12" s="1"/>
  <c r="W12" i="12"/>
  <c r="W13" i="12" s="1"/>
  <c r="Y12" i="12"/>
  <c r="Y13" i="12" s="1"/>
  <c r="AA12" i="12"/>
  <c r="AA13" i="12" s="1"/>
  <c r="AC12" i="12"/>
  <c r="AC13" i="12" s="1"/>
  <c r="AE12" i="12"/>
  <c r="AE13" i="12" s="1"/>
  <c r="AG12" i="12"/>
  <c r="AG13" i="12" s="1"/>
  <c r="AI12" i="12"/>
  <c r="AI13" i="12" s="1"/>
  <c r="AK12" i="12"/>
  <c r="AK13" i="12" s="1"/>
  <c r="AM12" i="12"/>
  <c r="AM13" i="12" s="1"/>
  <c r="AO12" i="12"/>
  <c r="AO13" i="12" s="1"/>
  <c r="AW18" i="12"/>
  <c r="G38" i="12" s="1"/>
  <c r="G40" i="12" s="1"/>
  <c r="AZ7" i="13"/>
  <c r="P11" i="13"/>
  <c r="R11" i="13"/>
  <c r="V11" i="13"/>
  <c r="Z11" i="13"/>
  <c r="AD11" i="13"/>
  <c r="AH11" i="13"/>
  <c r="AL11" i="13"/>
  <c r="AP11" i="13"/>
  <c r="Q12" i="13"/>
  <c r="Q13" i="13" s="1"/>
  <c r="U12" i="13"/>
  <c r="U13" i="13" s="1"/>
  <c r="Y12" i="13"/>
  <c r="Y13" i="13" s="1"/>
  <c r="AC12" i="13"/>
  <c r="AC13" i="13" s="1"/>
  <c r="AG12" i="13"/>
  <c r="AG13" i="13" s="1"/>
  <c r="AK12" i="13"/>
  <c r="AK13" i="13" s="1"/>
  <c r="AO12" i="13"/>
  <c r="AO13" i="13" s="1"/>
  <c r="B50" i="11" l="1"/>
  <c r="L50" i="11"/>
  <c r="M5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300-000001000000}">
      <text>
        <r>
          <rPr>
            <sz val="12"/>
            <color indexed="81"/>
            <rFont val="ＭＳ Ｐゴシック"/>
            <family val="3"/>
            <charset val="128"/>
          </rPr>
          <t>必ず別紙1-1と合わせて提出してください。
添付書類が必要な加算は、添付書類一覧をご確認いただき、添付書類を添えてご提出ください。</t>
        </r>
      </text>
    </comment>
    <comment ref="AA38" authorId="0" shapeId="0" xr:uid="{00000000-0006-0000-0300-000002000000}">
      <text>
        <r>
          <rPr>
            <sz val="12"/>
            <color indexed="81"/>
            <rFont val="ＭＳ Ｐゴシック"/>
            <family val="3"/>
            <charset val="128"/>
          </rPr>
          <t xml:space="preserve">加算の取得または変更年月日を記載してください。
（例）　令和６年４月から新規で算定または加算区分の変更の場合
</t>
        </r>
        <r>
          <rPr>
            <b/>
            <u/>
            <sz val="12"/>
            <color indexed="81"/>
            <rFont val="ＭＳ Ｐゴシック"/>
            <family val="3"/>
            <charset val="128"/>
          </rPr>
          <t>令和６年４月１日</t>
        </r>
        <r>
          <rPr>
            <sz val="12"/>
            <color indexed="81"/>
            <rFont val="ＭＳ Ｐゴシック"/>
            <family val="3"/>
            <charset val="128"/>
          </rPr>
          <t>と記載</t>
        </r>
      </text>
    </comment>
    <comment ref="U61" authorId="0" shapeId="0" xr:uid="{00000000-0006-0000-0300-000003000000}">
      <text>
        <r>
          <rPr>
            <sz val="12"/>
            <color indexed="81"/>
            <rFont val="ＭＳ Ｐゴシック"/>
            <family val="3"/>
            <charset val="128"/>
          </rPr>
          <t>今回の届出で変更となる加算の内容を記載してください</t>
        </r>
        <r>
          <rPr>
            <sz val="9"/>
            <color indexed="81"/>
            <rFont val="ＭＳ Ｐゴシック"/>
            <family val="3"/>
            <charset val="128"/>
          </rPr>
          <t>。
（</t>
        </r>
        <r>
          <rPr>
            <sz val="12"/>
            <color indexed="81"/>
            <rFont val="ＭＳ Ｐゴシック"/>
            <family val="3"/>
            <charset val="128"/>
          </rPr>
          <t xml:space="preserve">例）
</t>
        </r>
        <r>
          <rPr>
            <b/>
            <sz val="12"/>
            <color indexed="81"/>
            <rFont val="ＭＳ Ｐゴシック"/>
            <family val="3"/>
            <charset val="128"/>
          </rPr>
          <t>【加算を新規取得】</t>
        </r>
        <r>
          <rPr>
            <sz val="12"/>
            <color indexed="81"/>
            <rFont val="ＭＳ Ｐゴシック"/>
            <family val="3"/>
            <charset val="128"/>
          </rPr>
          <t xml:space="preserve">変更後のみに取得する加算の内容を記載
</t>
        </r>
        <r>
          <rPr>
            <b/>
            <sz val="12"/>
            <color indexed="81"/>
            <rFont val="ＭＳ Ｐゴシック"/>
            <family val="3"/>
            <charset val="128"/>
          </rPr>
          <t>【加算区分の変更】</t>
        </r>
        <r>
          <rPr>
            <sz val="12"/>
            <color indexed="81"/>
            <rFont val="ＭＳ Ｐゴシック"/>
            <family val="3"/>
            <charset val="128"/>
          </rPr>
          <t xml:space="preserve">変更前にこれまで取得していた加算を、変更後に今後取得する加算の内容を記載
</t>
        </r>
        <r>
          <rPr>
            <b/>
            <sz val="12"/>
            <color indexed="81"/>
            <rFont val="ＭＳ Ｐゴシック"/>
            <family val="3"/>
            <charset val="128"/>
          </rPr>
          <t xml:space="preserve">【加算の算定を終了】
</t>
        </r>
        <r>
          <rPr>
            <sz val="12"/>
            <color indexed="81"/>
            <rFont val="ＭＳ Ｐゴシック"/>
            <family val="3"/>
            <charset val="128"/>
          </rPr>
          <t>変更前のみに算定を終了する加算を記載</t>
        </r>
      </text>
    </comment>
  </commentList>
</comments>
</file>

<file path=xl/sharedStrings.xml><?xml version="1.0" encoding="utf-8"?>
<sst xmlns="http://schemas.openxmlformats.org/spreadsheetml/2006/main" count="1357" uniqueCount="664">
  <si>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</si>
  <si>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</si>
  <si>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</si>
  <si>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</si>
  <si>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</si>
  <si>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</si>
  <si>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</si>
  <si>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</si>
  <si>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</si>
  <si>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</si>
  <si>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</si>
  <si>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</si>
  <si>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</si>
  <si>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</si>
  <si>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</si>
  <si>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</si>
  <si>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</si>
  <si>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</si>
  <si>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</si>
  <si>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</si>
  <si>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</si>
  <si>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</si>
  <si>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加算Ⅰ</t>
    <phoneticPr fontId="4"/>
  </si>
  <si>
    <t>３ 加算Ⅱ</t>
    <phoneticPr fontId="4"/>
  </si>
  <si>
    <t>４ 加算Ⅲ</t>
    <phoneticPr fontId="4"/>
  </si>
  <si>
    <t>２ あり</t>
    <phoneticPr fontId="4"/>
  </si>
  <si>
    <t>１　非該当</t>
    <phoneticPr fontId="4"/>
  </si>
  <si>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</si>
  <si>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</si>
  <si>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</si>
  <si>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</si>
  <si>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</si>
  <si>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</si>
  <si>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</si>
  <si>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</si>
  <si>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</si>
  <si>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</si>
  <si>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</si>
  <si>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</si>
  <si>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</si>
  <si>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</si>
  <si>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</si>
  <si>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</si>
  <si>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</si>
  <si>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</si>
  <si>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</si>
  <si>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</si>
  <si>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</si>
  <si>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</si>
  <si>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</si>
  <si>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</si>
  <si>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</si>
  <si>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</si>
  <si>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</si>
  <si>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</si>
  <si>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</si>
  <si>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</si>
  <si>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</si>
  <si>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</si>
  <si>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</si>
  <si>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</si>
  <si>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</si>
  <si>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</si>
  <si>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</si>
  <si>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</si>
  <si>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</si>
  <si>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</si>
  <si>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</si>
  <si>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</si>
  <si>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</si>
  <si>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</si>
  <si>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</si>
  <si>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</si>
  <si>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</si>
  <si>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</si>
  <si>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</si>
  <si>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</si>
  <si>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</si>
  <si>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</si>
  <si>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</si>
  <si>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</si>
  <si>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</si>
  <si>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</si>
  <si>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</si>
  <si>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</si>
  <si>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</si>
  <si>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</si>
  <si>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</si>
  <si>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</si>
  <si>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</si>
  <si>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</si>
  <si>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</si>
  <si>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</si>
  <si>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</si>
  <si>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</si>
  <si>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</si>
  <si>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フリガナ</t>
  </si>
  <si>
    <t>　(ビルの名称等)</t>
  </si>
  <si>
    <t>連 絡 先</t>
    <phoneticPr fontId="4"/>
  </si>
  <si>
    <t>電話番号</t>
  </si>
  <si>
    <t>FAX番号</t>
  </si>
  <si>
    <t>法人である場合その種別</t>
    <rPh sb="5" eb="7">
      <t>バアイ</t>
    </rPh>
    <phoneticPr fontId="4"/>
  </si>
  <si>
    <t>法人所轄庁</t>
  </si>
  <si>
    <t>代表者の職・氏名</t>
  </si>
  <si>
    <t>代表者の住所</t>
  </si>
  <si>
    <t>主たる事業所の所在地</t>
    <rPh sb="3" eb="6">
      <t>ジギョウショ</t>
    </rPh>
    <phoneticPr fontId="4"/>
  </si>
  <si>
    <t>(郵便番号</t>
    <phoneticPr fontId="4"/>
  </si>
  <si>
    <t>）</t>
    <phoneticPr fontId="4"/>
  </si>
  <si>
    <t>主たる事業所の所在地以外の場所で一部実施する場合の出張所等の所在地</t>
  </si>
  <si>
    <t>管理者の氏名</t>
  </si>
  <si>
    <t>管理者の住所</t>
  </si>
  <si>
    <t>ー</t>
    <phoneticPr fontId="4"/>
  </si>
  <si>
    <t>届出を行う事業所の状況</t>
    <rPh sb="9" eb="11">
      <t>ジョウキョウ</t>
    </rPh>
    <phoneticPr fontId="4"/>
  </si>
  <si>
    <t>実施事業</t>
  </si>
  <si>
    <t>異動等の区分</t>
  </si>
  <si>
    <t>異動項目</t>
    <phoneticPr fontId="4"/>
  </si>
  <si>
    <t>市町村が定める単位の有無</t>
    <rPh sb="0" eb="3">
      <t>シチョウソン</t>
    </rPh>
    <rPh sb="4" eb="5">
      <t>サダ</t>
    </rPh>
    <rPh sb="7" eb="9">
      <t>タンイ</t>
    </rPh>
    <rPh sb="10" eb="12">
      <t>ウム</t>
    </rPh>
    <phoneticPr fontId="4"/>
  </si>
  <si>
    <t>(※変更の場合)</t>
    <rPh sb="2" eb="4">
      <t>ヘンコウ</t>
    </rPh>
    <rPh sb="5" eb="7">
      <t>バアイ</t>
    </rPh>
    <phoneticPr fontId="4"/>
  </si>
  <si>
    <t>(市町村記載)</t>
    <rPh sb="1" eb="4">
      <t>シチョウソン</t>
    </rPh>
    <rPh sb="4" eb="6">
      <t>キサイ</t>
    </rPh>
    <phoneticPr fontId="4"/>
  </si>
  <si>
    <t>夜間対応型訪問介護</t>
    <rPh sb="0" eb="2">
      <t>ヤカン</t>
    </rPh>
    <rPh sb="2" eb="5">
      <t>タイオウガタ</t>
    </rPh>
    <phoneticPr fontId="4"/>
  </si>
  <si>
    <t>1新規</t>
  </si>
  <si>
    <t>1 有</t>
    <rPh sb="2" eb="3">
      <t>ア</t>
    </rPh>
    <phoneticPr fontId="4"/>
  </si>
  <si>
    <t>地域密着型通所介護</t>
    <rPh sb="0" eb="2">
      <t>チイキ</t>
    </rPh>
    <rPh sb="2" eb="4">
      <t>ミッチャク</t>
    </rPh>
    <rPh sb="4" eb="5">
      <t>ガタ</t>
    </rPh>
    <rPh sb="5" eb="7">
      <t>ツウショ</t>
    </rPh>
    <rPh sb="7" eb="9">
      <t>カイゴ</t>
    </rPh>
    <phoneticPr fontId="4"/>
  </si>
  <si>
    <t>2変更</t>
    <phoneticPr fontId="4"/>
  </si>
  <si>
    <t>3終了</t>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</si>
  <si>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</si>
  <si>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</si>
  <si>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</si>
  <si>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</si>
  <si>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</si>
  <si>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</si>
  <si>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</si>
  <si>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</si>
  <si>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</si>
  <si>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</si>
  <si>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</si>
  <si>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</si>
  <si>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</si>
  <si>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</si>
  <si>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</si>
  <si>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</si>
  <si>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</si>
  <si>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</si>
  <si>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</si>
  <si>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</si>
  <si>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</si>
  <si>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</si>
  <si>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</si>
  <si>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</si>
  <si>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</si>
  <si>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</si>
  <si>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「特記事項」欄には、異動の状況について具体的に記載してください。</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</si>
  <si>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</si>
  <si>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</si>
  <si>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</si>
  <si>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</si>
  <si>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</si>
  <si>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</si>
  <si>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</si>
  <si>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</si>
  <si>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</si>
  <si>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</si>
  <si>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</si>
  <si>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</si>
  <si>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</si>
  <si>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</si>
  <si>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</si>
  <si>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</si>
  <si>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</si>
  <si>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</si>
  <si>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</si>
  <si>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</si>
  <si>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</si>
  <si>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</si>
  <si>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</si>
  <si>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</si>
  <si>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</si>
  <si>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</si>
  <si>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</si>
  <si>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</si>
  <si>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</si>
  <si>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</si>
  <si>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</si>
  <si>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</si>
  <si>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</si>
  <si>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介護支援専門員</t>
    <rPh sb="0" eb="2">
      <t>カイゴ</t>
    </rPh>
    <rPh sb="2" eb="4">
      <t>シエン</t>
    </rPh>
    <rPh sb="4" eb="7">
      <t>センモンイン</t>
    </rPh>
    <phoneticPr fontId="4"/>
  </si>
  <si>
    <t>・</t>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</si>
  <si>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</si>
  <si>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</si>
  <si>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</si>
  <si>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</si>
  <si>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</si>
  <si>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</si>
  <si>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</si>
  <si>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</si>
  <si>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　①居宅介護支援費(Ⅰ)を算定している場合　45件以上の有無</t>
  </si>
  <si>
    <t>・</t>
    <phoneticPr fontId="4"/>
  </si>
  <si>
    <t>　②居宅介護支援費(Ⅱ)を算定している場合　50件以上の有無</t>
  </si>
  <si>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</si>
  <si>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</si>
  <si>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</si>
  <si>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</si>
  <si>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</si>
  <si>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</si>
  <si>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</si>
  <si>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</si>
  <si>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</si>
  <si>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</si>
  <si>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</si>
  <si>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</si>
  <si>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</si>
  <si>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</si>
  <si>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</si>
  <si>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</si>
  <si>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</si>
  <si>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</si>
  <si>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</si>
  <si>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</si>
  <si>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</si>
  <si>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</si>
  <si>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</si>
  <si>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1　新規</t>
    <phoneticPr fontId="4"/>
  </si>
  <si>
    <t>2　変更</t>
    <phoneticPr fontId="4"/>
  </si>
  <si>
    <t>3　終了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</si>
  <si>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</si>
  <si>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</si>
  <si>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t>
    <phoneticPr fontId="4"/>
  </si>
  <si>
    <t>(2)  　介護支援専門員の配置状況</t>
    <phoneticPr fontId="4"/>
  </si>
  <si>
    <t xml:space="preserve"> </t>
    <phoneticPr fontId="4"/>
  </si>
  <si>
    <t xml:space="preserve"> </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</si>
  <si>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</si>
  <si>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</si>
  <si>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</si>
  <si>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</si>
  <si>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 xml:space="preserve">  </t>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</si>
  <si>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</si>
  <si>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</si>
  <si>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</si>
  <si>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</si>
  <si>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t>
    <phoneticPr fontId="4"/>
  </si>
  <si>
    <t>(8)  　特定事業所集中減算の適用の有無</t>
  </si>
  <si>
    <t>・</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</si>
  <si>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</si>
  <si>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</si>
  <si>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</si>
  <si>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</si>
  <si>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</si>
  <si>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</si>
  <si>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</si>
  <si>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介護給付費算定に係る体制等に関する届出書</t>
    <rPh sb="17" eb="20">
      <t>トドケデショ</t>
    </rPh>
    <phoneticPr fontId="4"/>
  </si>
  <si>
    <t>（宛先）　大田区長　殿</t>
    <rPh sb="1" eb="3">
      <t>アテサキ</t>
    </rPh>
    <rPh sb="5" eb="8">
      <t>オオタク</t>
    </rPh>
    <rPh sb="8" eb="9">
      <t>チョウ</t>
    </rPh>
    <rPh sb="10" eb="11">
      <t>ドノ</t>
    </rPh>
    <phoneticPr fontId="4"/>
  </si>
  <si>
    <t>事業者</t>
    <rPh sb="0" eb="3">
      <t>ジギョウシャ</t>
    </rPh>
    <phoneticPr fontId="4"/>
  </si>
  <si>
    <t>所在地</t>
    <rPh sb="0" eb="3">
      <t>ショザイチ</t>
    </rPh>
    <phoneticPr fontId="4"/>
  </si>
  <si>
    <t>（法人）</t>
    <rPh sb="1" eb="3">
      <t>ホウジン</t>
    </rPh>
    <phoneticPr fontId="4"/>
  </si>
  <si>
    <t>名称</t>
    <rPh sb="0" eb="2">
      <t>メイショウ</t>
    </rPh>
    <phoneticPr fontId="4"/>
  </si>
  <si>
    <t>このことについて、以下のとおり届け出ます。</t>
    <rPh sb="9" eb="11">
      <t>イカ</t>
    </rPh>
    <rPh sb="15" eb="16">
      <t>トド</t>
    </rPh>
    <rPh sb="17" eb="18">
      <t>デ</t>
    </rPh>
    <phoneticPr fontId="4"/>
  </si>
  <si>
    <t>受付番号</t>
    <phoneticPr fontId="4"/>
  </si>
  <si>
    <t>名　　称</t>
    <phoneticPr fontId="4"/>
  </si>
  <si>
    <t>　　　　　</t>
    <phoneticPr fontId="4"/>
  </si>
  <si>
    <t>事業所の状況</t>
    <phoneticPr fontId="4"/>
  </si>
  <si>
    <t>同一所在地において行う　　　　　　　　　　　　　　　事業等の種類</t>
    <phoneticPr fontId="4"/>
  </si>
  <si>
    <t>地域密着型サービス</t>
    <phoneticPr fontId="4"/>
  </si>
  <si>
    <t>変　更　前</t>
    <phoneticPr fontId="4"/>
  </si>
  <si>
    <t>　　4　「実施事業」欄は、該当する欄に「〇」を記入してください。</t>
    <phoneticPr fontId="4"/>
  </si>
  <si>
    <t>人員配置区分、その他該当する体制等、割引）を記載してください。</t>
    <phoneticPr fontId="4"/>
  </si>
  <si>
    <t>　　8　「主たる事業所の所在地以外の場所で一部実施する場合の出張所等の所在地」について、複数の出張所等を</t>
    <phoneticPr fontId="4"/>
  </si>
  <si>
    <t>なし</t>
    <phoneticPr fontId="4"/>
  </si>
  <si>
    <t>②従業者の勤務体制及び勤務形態一覧表（事務職員を配置していることが分かる書類）</t>
    <rPh sb="19" eb="23">
      <t>ジムショクイン</t>
    </rPh>
    <rPh sb="24" eb="26">
      <t>ハイチ</t>
    </rPh>
    <phoneticPr fontId="4"/>
  </si>
  <si>
    <t>①ケアプランデータ連携システムを活用していることが分かる書類</t>
    <rPh sb="25" eb="26">
      <t>ワ</t>
    </rPh>
    <rPh sb="28" eb="30">
      <t>ショルイ</t>
    </rPh>
    <phoneticPr fontId="4"/>
  </si>
  <si>
    <t>ケアプランデータ連携システムの活用及び事務職員の配置の体制</t>
    <rPh sb="8" eb="10">
      <t>レンケイ</t>
    </rPh>
    <rPh sb="15" eb="18">
      <t>カツヨウオヨ</t>
    </rPh>
    <phoneticPr fontId="4"/>
  </si>
  <si>
    <t>④従業者の勤務の体制及び勤務形態一覧表（算定を開始する月のもの）</t>
    <phoneticPr fontId="4"/>
  </si>
  <si>
    <t>③24時間常時連絡できる体制を整備していることが確認できる資料</t>
    <phoneticPr fontId="4"/>
  </si>
  <si>
    <t>②ターミナルケアマネジメントに係る利用者又はその家族の同意書（雛形）
（利用者の居宅を訪問し、当該利用者の心身の状況等を記録すること、当該記録等を主治の医師及び居宅サービス計画に位置づけた居宅サービス事業者に提供することについて、同意を得ていることが分かる書式であること。）</t>
    <phoneticPr fontId="4"/>
  </si>
  <si>
    <t>①特定事業所加算(Ⅰ)～(Ⅲ)・特定事業所医療介護連携加算・ターミナルケアマネジメント加算に係る届出書（別紙36）</t>
    <phoneticPr fontId="4"/>
  </si>
  <si>
    <t>ターミナルケア
マネジメント加算</t>
    <rPh sb="14" eb="16">
      <t>カサン</t>
    </rPh>
    <phoneticPr fontId="4"/>
  </si>
  <si>
    <t>③前々年度の３月から前年度の２月までの間において、ターミナルケアマネジメント加算を15回以上算定したことが確認できる資料</t>
    <phoneticPr fontId="4"/>
  </si>
  <si>
    <t>②前々年度の３月から前年度の２月までの間において、退院・退所加算の算定に係る病院等との連携を合計35回以上行ったことが確認できる資料</t>
    <phoneticPr fontId="4"/>
  </si>
  <si>
    <t>特定事業所医療介護
連携加算</t>
    <rPh sb="0" eb="2">
      <t>トクテイ</t>
    </rPh>
    <rPh sb="2" eb="5">
      <t>ジギョウショ</t>
    </rPh>
    <rPh sb="5" eb="7">
      <t>イリョウ</t>
    </rPh>
    <rPh sb="7" eb="9">
      <t>カイゴ</t>
    </rPh>
    <rPh sb="10" eb="12">
      <t>レンケイ</t>
    </rPh>
    <rPh sb="12" eb="14">
      <t>カサン</t>
    </rPh>
    <phoneticPr fontId="4"/>
  </si>
  <si>
    <t>⑪他の法人が運営する居宅介護支援事業者と共同で事例検討会、研修会等を実施していることが確認できる資料</t>
    <phoneticPr fontId="4"/>
  </si>
  <si>
    <t>⑩家族に対する介護等を日常的に行っている児童や、障害者、生活困窮者、難病患者等、高齢者以外の対象者への支援に関する知識等に関する事例検討会、研修等に参加していること確認できる資料</t>
    <rPh sb="1" eb="3">
      <t>カゾク</t>
    </rPh>
    <rPh sb="4" eb="5">
      <t>タイ</t>
    </rPh>
    <rPh sb="7" eb="9">
      <t>カイゴ</t>
    </rPh>
    <rPh sb="9" eb="10">
      <t>トウ</t>
    </rPh>
    <rPh sb="11" eb="14">
      <t>ニチジョウテキ</t>
    </rPh>
    <rPh sb="15" eb="16">
      <t>オコナ</t>
    </rPh>
    <rPh sb="20" eb="22">
      <t>ジドウ</t>
    </rPh>
    <rPh sb="24" eb="27">
      <t>ショウガイシャ</t>
    </rPh>
    <rPh sb="28" eb="30">
      <t>セイカツ</t>
    </rPh>
    <rPh sb="30" eb="33">
      <t>コンキュウシャ</t>
    </rPh>
    <rPh sb="34" eb="36">
      <t>ナンビョウ</t>
    </rPh>
    <rPh sb="36" eb="38">
      <t>カンジャ</t>
    </rPh>
    <rPh sb="38" eb="39">
      <t>トウ</t>
    </rPh>
    <rPh sb="40" eb="43">
      <t>コウレイシャ</t>
    </rPh>
    <rPh sb="43" eb="45">
      <t>イガイ</t>
    </rPh>
    <rPh sb="46" eb="49">
      <t>タイショウシャ</t>
    </rPh>
    <rPh sb="51" eb="53">
      <t>シエン</t>
    </rPh>
    <rPh sb="54" eb="55">
      <t>カン</t>
    </rPh>
    <rPh sb="57" eb="59">
      <t>チシキ</t>
    </rPh>
    <rPh sb="59" eb="60">
      <t>トウ</t>
    </rPh>
    <rPh sb="61" eb="62">
      <t>カン</t>
    </rPh>
    <rPh sb="64" eb="66">
      <t>ジレイ</t>
    </rPh>
    <rPh sb="66" eb="69">
      <t>ケントウカイ</t>
    </rPh>
    <rPh sb="70" eb="72">
      <t>ケンシュウ</t>
    </rPh>
    <rPh sb="72" eb="73">
      <t>トウ</t>
    </rPh>
    <rPh sb="74" eb="76">
      <t>サンカ</t>
    </rPh>
    <phoneticPr fontId="4"/>
  </si>
  <si>
    <t>⑨「東京都介護支援専門員実務研修実習受入事業所の登録に関する同意書」の写し
※東京都福祉保健財団の収受印が押印されたもの</t>
    <phoneticPr fontId="4"/>
  </si>
  <si>
    <t>⑧介護支援専門員１人当たり（常勤換算方法による）の担当件数について
　（１）居宅介護支援費（I）を算定している事業所
　→担当件数が４５件未満（ケアプランデータ連携システムの活用及び事務職員の配置の体制の加算を算定している事業所については、５０件未満）であることが確認できる資料
　（２）居宅介護支援費（II）を算定している事業所
　→担当件数が５０件未満であることが確認できる資料</t>
    <rPh sb="102" eb="104">
      <t>カサン</t>
    </rPh>
    <rPh sb="105" eb="107">
      <t>サンテイ</t>
    </rPh>
    <phoneticPr fontId="4"/>
  </si>
  <si>
    <t>⑦地域包括支援センターから紹介された支援困難な事例を受け入れる体制が整備されていることを確認できる資料
（例）地域包括支援センターとの連絡表、運営規程等</t>
    <phoneticPr fontId="4"/>
  </si>
  <si>
    <t>⑥介護支援専門員についての研修計画
⇒「全体の研修計画書」及び「従業者ごと※の個別研修計画」(※従業者数が多い場合は、見本として数件抽出したもの）</t>
    <phoneticPr fontId="4"/>
  </si>
  <si>
    <t>⑤24時間常時連絡できる体制を整備していることが確認できる資料</t>
    <phoneticPr fontId="4"/>
  </si>
  <si>
    <t>④利用者情報・サービス提供上の留意事項の伝達等を目的とした会議の定期的な開催を行うことが確認できる資料
（例）会議次第、会議の出席表、議事録、運営規程等</t>
    <phoneticPr fontId="4"/>
  </si>
  <si>
    <t>③従業者の勤務の体制及び勤務形態一覧表
※算定を開始する月の勤務形態一覧表をご提出ください。</t>
    <phoneticPr fontId="4"/>
  </si>
  <si>
    <t>②主任介護支援専門員研修の修了証明書
※事業所に複数の修了者がいる場合には全員分提出してください。</t>
    <phoneticPr fontId="4"/>
  </si>
  <si>
    <t>①特定事業所加算(Ⅰ)～(Ⅲ)・特定事業所医療介護連携加算・ターミナルケアマネジメント加算に係る届出書（別紙36）又は特定事業所加算(Ａ)に係る届出書（別紙36-2）</t>
    <rPh sb="57" eb="58">
      <t>マタ</t>
    </rPh>
    <phoneticPr fontId="4"/>
  </si>
  <si>
    <t>特定事業所加算</t>
  </si>
  <si>
    <t>添付書類</t>
    <rPh sb="0" eb="2">
      <t>テンプ</t>
    </rPh>
    <rPh sb="2" eb="4">
      <t>ショルイ</t>
    </rPh>
    <phoneticPr fontId="4"/>
  </si>
  <si>
    <t>加算の種類</t>
    <rPh sb="0" eb="2">
      <t>カサン</t>
    </rPh>
    <rPh sb="3" eb="5">
      <t>シュルイ</t>
    </rPh>
    <phoneticPr fontId="4"/>
  </si>
  <si>
    <t>なお、下記「添付書類」は、届出時に必要な書類を記載していますが、各加算の算定においては、「厚生労働大臣が定める基準」等に適合していることがわかる書類等を事業所に備えておく必要があります。</t>
    <rPh sb="3" eb="5">
      <t>カキ</t>
    </rPh>
    <rPh sb="6" eb="10">
      <t>テンプショルイ</t>
    </rPh>
    <rPh sb="13" eb="16">
      <t>トドケデジ</t>
    </rPh>
    <rPh sb="17" eb="19">
      <t>ヒツヨウ</t>
    </rPh>
    <rPh sb="20" eb="22">
      <t>ショルイ</t>
    </rPh>
    <rPh sb="23" eb="25">
      <t>キサイ</t>
    </rPh>
    <rPh sb="32" eb="33">
      <t>カク</t>
    </rPh>
    <rPh sb="33" eb="35">
      <t>カサン</t>
    </rPh>
    <rPh sb="36" eb="38">
      <t>サンテイ</t>
    </rPh>
    <rPh sb="45" eb="47">
      <t>コウセイ</t>
    </rPh>
    <rPh sb="47" eb="49">
      <t>ロウドウ</t>
    </rPh>
    <rPh sb="49" eb="51">
      <t>ダイジン</t>
    </rPh>
    <rPh sb="52" eb="53">
      <t>サダ</t>
    </rPh>
    <rPh sb="55" eb="57">
      <t>キジュン</t>
    </rPh>
    <rPh sb="58" eb="59">
      <t>ナド</t>
    </rPh>
    <rPh sb="60" eb="62">
      <t>テキゴウ</t>
    </rPh>
    <rPh sb="72" eb="74">
      <t>ショルイ</t>
    </rPh>
    <rPh sb="74" eb="75">
      <t>ナド</t>
    </rPh>
    <rPh sb="76" eb="79">
      <t>ジギョウショ</t>
    </rPh>
    <rPh sb="80" eb="81">
      <t>ソナ</t>
    </rPh>
    <rPh sb="85" eb="87">
      <t>ヒツヨウ</t>
    </rPh>
    <phoneticPr fontId="4"/>
  </si>
  <si>
    <t>③添付書類（下記一覧表のとおり）</t>
    <rPh sb="1" eb="3">
      <t>テンプ</t>
    </rPh>
    <rPh sb="3" eb="5">
      <t>ショルイ</t>
    </rPh>
    <rPh sb="6" eb="8">
      <t>カキ</t>
    </rPh>
    <rPh sb="8" eb="10">
      <t>イチラン</t>
    </rPh>
    <rPh sb="10" eb="11">
      <t>ヒョウ</t>
    </rPh>
    <phoneticPr fontId="4"/>
  </si>
  <si>
    <t>①介護給付費算定に係る体制等に関する届出書（別紙3-2）</t>
    <rPh sb="1" eb="3">
      <t>カイゴ</t>
    </rPh>
    <rPh sb="3" eb="6">
      <t>キュウフヒ</t>
    </rPh>
    <rPh sb="6" eb="8">
      <t>サンテイ</t>
    </rPh>
    <rPh sb="9" eb="10">
      <t>カカ</t>
    </rPh>
    <rPh sb="11" eb="13">
      <t>タイセイ</t>
    </rPh>
    <rPh sb="13" eb="14">
      <t>トウ</t>
    </rPh>
    <rPh sb="15" eb="16">
      <t>カン</t>
    </rPh>
    <rPh sb="18" eb="21">
      <t>トドケデショ</t>
    </rPh>
    <rPh sb="22" eb="24">
      <t>ベッシ</t>
    </rPh>
    <phoneticPr fontId="4"/>
  </si>
  <si>
    <t>新たに加算を算定する場合、加算区分を変更する場合又は加算の算定を取りやめる場合は、次の書類を届け出る必要があります。</t>
    <rPh sb="0" eb="1">
      <t>アラ</t>
    </rPh>
    <rPh sb="3" eb="5">
      <t>カサン</t>
    </rPh>
    <rPh sb="6" eb="8">
      <t>サンテイ</t>
    </rPh>
    <rPh sb="10" eb="12">
      <t>バアイ</t>
    </rPh>
    <rPh sb="13" eb="15">
      <t>カサン</t>
    </rPh>
    <rPh sb="15" eb="17">
      <t>クブン</t>
    </rPh>
    <rPh sb="18" eb="20">
      <t>ヘンコウ</t>
    </rPh>
    <rPh sb="22" eb="24">
      <t>バアイ</t>
    </rPh>
    <rPh sb="24" eb="25">
      <t>マタ</t>
    </rPh>
    <rPh sb="26" eb="28">
      <t>カサン</t>
    </rPh>
    <rPh sb="29" eb="31">
      <t>サンテイ</t>
    </rPh>
    <rPh sb="32" eb="33">
      <t>ト</t>
    </rPh>
    <rPh sb="37" eb="39">
      <t>バアイ</t>
    </rPh>
    <rPh sb="41" eb="42">
      <t>ツギ</t>
    </rPh>
    <rPh sb="43" eb="45">
      <t>ショルイ</t>
    </rPh>
    <rPh sb="46" eb="47">
      <t>トド</t>
    </rPh>
    <rPh sb="48" eb="49">
      <t>デ</t>
    </rPh>
    <rPh sb="50" eb="52">
      <t>ヒツヨウ</t>
    </rPh>
    <phoneticPr fontId="4"/>
  </si>
  <si>
    <t>【居宅介護支援】</t>
    <rPh sb="1" eb="7">
      <t>キョタクカイゴシエン</t>
    </rPh>
    <phoneticPr fontId="4"/>
  </si>
  <si>
    <t>代表者の職・氏名</t>
    <phoneticPr fontId="4"/>
  </si>
  <si>
    <t>届　出　者</t>
    <phoneticPr fontId="4"/>
  </si>
  <si>
    <t>主たる事務所の所在地</t>
    <phoneticPr fontId="4"/>
  </si>
  <si>
    <t>(郵便番号</t>
    <phoneticPr fontId="4"/>
  </si>
  <si>
    <t>）</t>
    <phoneticPr fontId="4"/>
  </si>
  <si>
    <t>　　　　　</t>
    <phoneticPr fontId="4"/>
  </si>
  <si>
    <t>都・県</t>
    <rPh sb="0" eb="1">
      <t>ト</t>
    </rPh>
    <rPh sb="2" eb="3">
      <t>ケン</t>
    </rPh>
    <phoneticPr fontId="4"/>
  </si>
  <si>
    <t>区・市</t>
    <rPh sb="0" eb="1">
      <t>ク</t>
    </rPh>
    <rPh sb="2" eb="3">
      <t>シ</t>
    </rPh>
    <phoneticPr fontId="4"/>
  </si>
  <si>
    <t>連 絡 先</t>
    <phoneticPr fontId="4"/>
  </si>
  <si>
    <t>FAX番号</t>
    <phoneticPr fontId="4"/>
  </si>
  <si>
    <t>職名</t>
    <rPh sb="0" eb="2">
      <t>ショクメイ</t>
    </rPh>
    <phoneticPr fontId="4"/>
  </si>
  <si>
    <t>氏名</t>
    <rPh sb="0" eb="2">
      <t>シメイ</t>
    </rPh>
    <phoneticPr fontId="4"/>
  </si>
  <si>
    <t>(郵便番号</t>
    <phoneticPr fontId="4"/>
  </si>
  <si>
    <t>）</t>
    <phoneticPr fontId="4"/>
  </si>
  <si>
    <t>　　　　　</t>
    <phoneticPr fontId="4"/>
  </si>
  <si>
    <t>フリガナ</t>
    <phoneticPr fontId="4"/>
  </si>
  <si>
    <t>事業所・施設の名称</t>
    <phoneticPr fontId="4"/>
  </si>
  <si>
    <t>(郵便番号</t>
    <phoneticPr fontId="4"/>
  </si>
  <si>
    <t>）</t>
    <phoneticPr fontId="4"/>
  </si>
  <si>
    <t>　　　　　</t>
    <phoneticPr fontId="4"/>
  </si>
  <si>
    <t>指定
年月日</t>
    <rPh sb="0" eb="2">
      <t>シテイ</t>
    </rPh>
    <rPh sb="3" eb="4">
      <t>ネン</t>
    </rPh>
    <rPh sb="4" eb="6">
      <t>ツキヒ</t>
    </rPh>
    <phoneticPr fontId="4"/>
  </si>
  <si>
    <t>異動(予定)
年月日</t>
    <rPh sb="7" eb="10">
      <t>ネンガッピ</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</si>
  <si>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</si>
  <si>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</si>
  <si>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※主任介護支援専門員を含めない。</t>
  </si>
  <si>
    <t>【留意事項】
（１）既に特定事業所加算のいずれかを算定していて、別の区分に変更する場合は、上記書類のうち、①~③の書類をご提出ください（ただし、（I）に変更する場合は⑫も一緒に提出してください）。その他の要件については、「居宅介護支援における特定事業所加算に係る基準の遵守状況に関する記録」を作成し、基準が満たされていることを事業所において確認してください（提出は不要）。
（２）併せて介護支援専門員が追加になる場合や運営規程が変更となる場合は、変更届も一緒にご提出いただくようお願いします。</t>
    <rPh sb="179" eb="181">
      <t>テイシュツ</t>
    </rPh>
    <rPh sb="182" eb="184">
      <t>フヨウ</t>
    </rPh>
    <phoneticPr fontId="4"/>
  </si>
  <si>
    <t>居宅介護支援における特定事業所加算に係る基準の遵守状況に関する記録（保存用）</t>
  </si>
  <si>
    <t>保険外サービス名（例示）：</t>
  </si>
  <si>
    <t>有 　　　・　　　 無</t>
  </si>
  <si>
    <t>　必要に応じて、多様な主体により提供される利用者の日常生活全般を支援するサービス（保険外サービス）が包括的に提供されるようなケアプランを作成している。</t>
  </si>
  <si>
    <t>１２　介護給付対象外サービスを含むケアプランについて　イ（13）関係</t>
  </si>
  <si>
    <t>実施年月日：
役割：</t>
  </si>
  <si>
    <t>他法人が運営する居宅介護支援事業所と共同で事例検討会、研修会を実施している。
※　年度計画を添付（内容、実施時期、参加事業所を記入すること）</t>
  </si>
  <si>
    <t>１１　他法人の居宅介護支援事業所と共同研修会の実施について　イ（12）関係</t>
  </si>
  <si>
    <t>介護支援専門員実務研修の科目「ケアマネジメントの基礎技術に関する実習」に協力又は協力体制を確保している。
※　東京都保健福祉財団に提出した「実務研修実習受入登録に関する同意書（写）を添付</t>
  </si>
  <si>
    <t>１０　実習の受入れについて　イ（11）関係</t>
  </si>
  <si>
    <t>（１）特定事業所集中減算が適用されている。</t>
  </si>
  <si>
    <t>９　減算の適用について　イ(９)関係</t>
  </si>
  <si>
    <t>参加年月日：</t>
  </si>
  <si>
    <t>家族に対する介護等を日常的に行っている児童、障害者、生活困窮者、難病患者等、高齢者以外の対象者への支援に関する知識等に関する事例検討会、研修等に参加している。</t>
  </si>
  <si>
    <t>８　高齢者以外の支援に関する事例検討会・研修等への参加　イ(８)関係</t>
  </si>
  <si>
    <t>具体的な体制　：　　　　　　　 　　</t>
  </si>
  <si>
    <t>（２） 地域包括支援センターから支援困難な利用者の紹介があった場合には、引き受けられる体制を整えている。</t>
  </si>
  <si>
    <t>開始件数　：　　　　　　　　　　件</t>
  </si>
  <si>
    <t>有　　　・　　　無</t>
  </si>
  <si>
    <t>（１）（地域包括支援センターから支援困難な利用者の紹介が
あった場合）当該利用者に居宅介護支援の提供を開始した。</t>
  </si>
  <si>
    <t>７　地域包括支援センター等との連携について　イ(７)関係</t>
  </si>
  <si>
    <t>※「有」の場合には、研修の実施計画及び実施状況を示した書面を添付すること。</t>
  </si>
  <si>
    <t>　介護支援専門員に対し、計画的に研修を実施している。</t>
  </si>
  <si>
    <t>６　介護支援専門員の研修実施について　イ(６)関係</t>
  </si>
  <si>
    <t>１人あたり
利用者数
(A)÷(B)</t>
  </si>
  <si>
    <t>介護支援専
門員数(B)
(常勤換算）</t>
  </si>
  <si>
    <t>利用者数(A)</t>
  </si>
  <si>
    <t>（２）介護支援専門員１人あたりの利用者数　イ（10）関係</t>
  </si>
  <si>
    <t>要介護３～５の割合</t>
  </si>
  <si>
    <t>要介護５
（人）</t>
  </si>
  <si>
    <t>要介護４
（人）</t>
  </si>
  <si>
    <t>要介護３
（人）</t>
  </si>
  <si>
    <t>要介護２
（人）</t>
  </si>
  <si>
    <t>要介護１
（人）</t>
  </si>
  <si>
    <t>利用者数
(合計・人）</t>
  </si>
  <si>
    <r>
      <rPr>
        <sz val="11"/>
        <rFont val="ＭＳ Ｐゴシック"/>
        <family val="3"/>
        <charset val="128"/>
      </rPr>
      <t>（１）要介護３～５の割合　イ（５）関係　</t>
    </r>
    <r>
      <rPr>
        <sz val="9"/>
        <rFont val="HGS創英角ﾎﾟｯﾌﾟ体"/>
        <family val="3"/>
        <charset val="128"/>
      </rPr>
      <t>※加算Ⅱ・Ⅲ・Aの場合、記入不要</t>
    </r>
  </si>
  <si>
    <t>５　利用者の状況（報告月の状況）　</t>
  </si>
  <si>
    <t>※「有」の場合には、具体的な体制を示した書類の添付でも可とする。</t>
  </si>
  <si>
    <t>具体的な方法</t>
  </si>
  <si>
    <t>　２４時間常時連絡できる体制を確保し、かつ、必要に応じて利用者等の相談に対応する体制を確保している。</t>
  </si>
  <si>
    <t>４　連絡体制について　イ(４)関係</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</si>
  <si>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</si>
  <si>
    <t>※「有」の場合には、開催記録を添付すること。記録は２年間保存しなければならない。</t>
  </si>
  <si>
    <t>開催年月日</t>
  </si>
  <si>
    <t>３　利用者に関する会議の開催について　　イ（３）関係</t>
  </si>
  <si>
    <t>　「従業者の勤務の体制及び勤務形態一覧表」及び介護支援専門員の名簿（介護支援専門員の登録番号を記載したもの）を添付すること。</t>
  </si>
  <si>
    <t>※１の主任介護支援専門員を含めない。</t>
  </si>
  <si>
    <t>人</t>
  </si>
  <si>
    <t xml:space="preserve"> 兼務</t>
  </si>
  <si>
    <t xml:space="preserve"> 専従</t>
  </si>
  <si>
    <t>非常勤</t>
  </si>
  <si>
    <t>常　勤</t>
  </si>
  <si>
    <t>内　訳</t>
  </si>
  <si>
    <t>介護支援
専門員数</t>
  </si>
  <si>
    <t>２　介護支援専門員の状況　イ(２)・ハ（３）・二（３）関係</t>
  </si>
  <si>
    <t>　　加算Ⅱ・Ⅲ・Aの場合、２人目は記入不要</t>
  </si>
  <si>
    <t>　　　　　年　　　　月　　　　日</t>
  </si>
  <si>
    <t>②主任介護支援専門員研修
修了年月日</t>
  </si>
  <si>
    <t>←　加算Ⅰの場合のみ２名必要</t>
  </si>
  <si>
    <t>②主任介護支援専門員氏名</t>
  </si>
  <si>
    <t>　　　　　　　　　　　　　　　　　　　　　　　　　　　　　　　　　　　　　　　　　　　　　　　　　　　　　　　　　　　　　　　　　　　　　　　　　　　　　　　　　　　　　　　　　　　　　　　　　　　　　　　　　　　　　　　　　　　　　　　　　　　　　　　　　　　　　　　　　　　　　　　　　　　　　　　　　　　　　　　　　　　　　　　　　　　　　　　　　　　　　　　　　　</t>
  </si>
  <si>
    <t>①主任介護支援専門員研修
修了年月日</t>
  </si>
  <si>
    <t>①主任介護支援専門員氏名</t>
  </si>
  <si>
    <t>１　主任介護支援専門員の状況　　イ（１）・ロ（２）・ハ（２）・ニ（２）関係　</t>
  </si>
  <si>
    <t>１　特定事業所加算（Ⅰ）　　　　２　特定事業所加算（Ⅱ）　　　　３　特定事業所加算（Ⅲ）　　　４　特定事業所加算（A）</t>
  </si>
  <si>
    <t>加算の区分</t>
  </si>
  <si>
    <t>１　新規　　　　　２　継続　　　　　３　変更　　　　　４　廃止</t>
  </si>
  <si>
    <t>異動等区分</t>
  </si>
  <si>
    <t>令和　　　　年　　　　月サービス提供分</t>
  </si>
  <si>
    <t>　利用者に関する情報又はサービス提供に当たっての留意事項に係る伝達等を目的とした会議をおおむね週１回以上開催している。</t>
    <rPh sb="47" eb="48">
      <t>シュウ</t>
    </rPh>
    <rPh sb="49" eb="50">
      <t>カイ</t>
    </rPh>
    <rPh sb="50" eb="52">
      <t>イジョウ</t>
    </rPh>
    <phoneticPr fontId="4"/>
  </si>
  <si>
    <t>※利用者数（A）は、介護予防支援にかかる利用者数に、３分の１を乗じた数を含む。</t>
    <rPh sb="1" eb="4">
      <t>リヨウシャ</t>
    </rPh>
    <rPh sb="4" eb="5">
      <t>スウ</t>
    </rPh>
    <rPh sb="10" eb="16">
      <t>カイゴヨボウシエン</t>
    </rPh>
    <rPh sb="20" eb="23">
      <t>リヨウシャ</t>
    </rPh>
    <rPh sb="23" eb="24">
      <t>スウ</t>
    </rPh>
    <rPh sb="27" eb="28">
      <t>ブン</t>
    </rPh>
    <rPh sb="31" eb="32">
      <t>ジョウ</t>
    </rPh>
    <rPh sb="34" eb="35">
      <t>カズ</t>
    </rPh>
    <rPh sb="36" eb="37">
      <t>フク</t>
    </rPh>
    <phoneticPr fontId="4"/>
  </si>
  <si>
    <t>常勤換算方法による専従（Aのみ）</t>
    <rPh sb="0" eb="2">
      <t>ジョウキン</t>
    </rPh>
    <rPh sb="2" eb="4">
      <t>カンサン</t>
    </rPh>
    <rPh sb="4" eb="6">
      <t>ホウホウ</t>
    </rPh>
    <rPh sb="9" eb="11">
      <t>センジュウ</t>
    </rPh>
    <phoneticPr fontId="4"/>
  </si>
  <si>
    <t>人</t>
    <phoneticPr fontId="4"/>
  </si>
  <si>
    <t>※加算Aの場合は、他の同一の居宅介護支援事業所との連携により満たすこととしても差し支えない。</t>
    <phoneticPr fontId="4"/>
  </si>
  <si>
    <t>※加算Aの場合は、他の同一の居宅介護支援事業所との連携により満たすこととしても差し支えない。</t>
    <rPh sb="5" eb="7">
      <t>バアイ</t>
    </rPh>
    <rPh sb="9" eb="10">
      <t>タ</t>
    </rPh>
    <rPh sb="11" eb="13">
      <t>ドウイツ</t>
    </rPh>
    <rPh sb="14" eb="16">
      <t>キョタク</t>
    </rPh>
    <rPh sb="16" eb="23">
      <t>カイゴシエンジギョウショ</t>
    </rPh>
    <rPh sb="25" eb="27">
      <t>レンケイ</t>
    </rPh>
    <rPh sb="30" eb="31">
      <t>ミ</t>
    </rPh>
    <rPh sb="39" eb="40">
      <t>サ</t>
    </rPh>
    <rPh sb="41" eb="42">
      <t>ツカ</t>
    </rPh>
    <phoneticPr fontId="4"/>
  </si>
  <si>
    <r>
      <rPr>
        <b/>
        <sz val="11"/>
        <rFont val="Meiryo UI"/>
        <family val="3"/>
        <charset val="128"/>
      </rPr>
      <t>※特定事業所加算(I)を算定する場合のみ</t>
    </r>
    <r>
      <rPr>
        <sz val="11"/>
        <rFont val="Meiryo UI"/>
        <family val="3"/>
        <charset val="128"/>
      </rPr>
      <t xml:space="preserve">
⑫利用者の総数のうち、要介護３、要介護４又は要介護５である者の占める割合が４０％以上であることが確認できる資料</t>
    </r>
    <phoneticPr fontId="4"/>
  </si>
  <si>
    <t>※加算Aを算定する場合であって、事業所間の連携によって当該算定要件を満たすときは、連携内容がわかる書類も添付すること。</t>
    <rPh sb="5" eb="7">
      <t>サンテイ</t>
    </rPh>
    <rPh sb="16" eb="20">
      <t>ジギョウショカン</t>
    </rPh>
    <rPh sb="21" eb="23">
      <t>レンケイ</t>
    </rPh>
    <rPh sb="27" eb="29">
      <t>トウガイ</t>
    </rPh>
    <rPh sb="29" eb="33">
      <t>サンテイヨウケン</t>
    </rPh>
    <rPh sb="34" eb="35">
      <t>ミ</t>
    </rPh>
    <rPh sb="41" eb="45">
      <t>レンケイナイヨウ</t>
    </rPh>
    <rPh sb="49" eb="51">
      <t>ショルイ</t>
    </rPh>
    <rPh sb="52" eb="54">
      <t>テンプ</t>
    </rPh>
    <phoneticPr fontId="4"/>
  </si>
  <si>
    <t>※加算Aを算定する場合であって、事業所間の連携によって当該算定要件を満たすときは、連携内容がわかる書類も添付すること。</t>
    <phoneticPr fontId="4"/>
  </si>
  <si>
    <t>（標準様式1）</t>
    <rPh sb="1" eb="3">
      <t>ヒョウジュン</t>
    </rPh>
    <rPh sb="3" eb="5">
      <t>ヨウシキ</t>
    </rPh>
    <phoneticPr fontId="4"/>
  </si>
  <si>
    <t>従業者の勤務の体制及び勤務形態一覧表</t>
    <phoneticPr fontId="30"/>
  </si>
  <si>
    <t>サービス種別</t>
    <rPh sb="4" eb="6">
      <t>シュベツ</t>
    </rPh>
    <phoneticPr fontId="30"/>
  </si>
  <si>
    <t>(</t>
    <phoneticPr fontId="30"/>
  </si>
  <si>
    <t>居宅介護支援</t>
    <rPh sb="0" eb="2">
      <t>キョタク</t>
    </rPh>
    <rPh sb="2" eb="4">
      <t>カイゴ</t>
    </rPh>
    <rPh sb="4" eb="6">
      <t>シエン</t>
    </rPh>
    <phoneticPr fontId="30"/>
  </si>
  <si>
    <t>）</t>
    <phoneticPr fontId="30"/>
  </si>
  <si>
    <t>令和</t>
    <rPh sb="0" eb="2">
      <t>レイワ</t>
    </rPh>
    <phoneticPr fontId="30"/>
  </si>
  <si>
    <t>)</t>
    <phoneticPr fontId="30"/>
  </si>
  <si>
    <t>年</t>
    <rPh sb="0" eb="1">
      <t>ネン</t>
    </rPh>
    <phoneticPr fontId="30"/>
  </si>
  <si>
    <t>月</t>
    <rPh sb="0" eb="1">
      <t>ゲツ</t>
    </rPh>
    <phoneticPr fontId="30"/>
  </si>
  <si>
    <t>事業所名</t>
    <rPh sb="0" eb="3">
      <t>ジギョウショ</t>
    </rPh>
    <rPh sb="3" eb="4">
      <t>メイ</t>
    </rPh>
    <phoneticPr fontId="30"/>
  </si>
  <si>
    <t>○○○○</t>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</si>
  <si>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</si>
  <si>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</si>
  <si>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</si>
  <si>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</si>
  <si>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</si>
  <si>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0"/>
  </si>
  <si>
    <t>時間/月</t>
    <rPh sb="0" eb="2">
      <t>ジカン</t>
    </rPh>
    <rPh sb="3" eb="4">
      <t>ツキ</t>
    </rPh>
    <phoneticPr fontId="30"/>
  </si>
  <si>
    <t>(4) 利用者数（新規の場合は推定数）</t>
  </si>
  <si>
    <t>人</t>
    <rPh sb="0" eb="1">
      <t>ニン</t>
    </rPh>
    <phoneticPr fontId="30"/>
  </si>
  <si>
    <t>当月の日数</t>
    <rPh sb="0" eb="2">
      <t>トウゲツ</t>
    </rPh>
    <rPh sb="3" eb="5">
      <t>ニッスウ</t>
    </rPh>
    <phoneticPr fontId="30"/>
  </si>
  <si>
    <t>日</t>
    <rPh sb="0" eb="1">
      <t>ニチ</t>
    </rPh>
    <phoneticPr fontId="30"/>
  </si>
  <si>
    <t>No</t>
    <phoneticPr fontId="30"/>
  </si>
  <si>
    <t>(5) 
職種</t>
    <phoneticPr fontId="4"/>
  </si>
  <si>
    <t>(6)
勤務
形態</t>
    <phoneticPr fontId="4"/>
  </si>
  <si>
    <t>(7)
資格</t>
    <rPh sb="4" eb="6">
      <t>シカク</t>
    </rPh>
    <phoneticPr fontId="30"/>
  </si>
  <si>
    <t>(8) 氏　名</t>
    <phoneticPr fontId="4"/>
  </si>
  <si>
    <t>(9)</t>
    <phoneticPr fontId="30"/>
  </si>
  <si>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</si>
  <si>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</si>
  <si>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</si>
  <si>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</si>
  <si>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</si>
  <si>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</si>
  <si>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</si>
  <si>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管理者</t>
    <rPh sb="0" eb="3">
      <t>カンリシャ</t>
    </rPh>
    <phoneticPr fontId="30"/>
  </si>
  <si>
    <t>A</t>
  </si>
  <si>
    <t>主任介護支援専門員</t>
    <rPh sb="0" eb="2">
      <t>シュニン</t>
    </rPh>
    <rPh sb="2" eb="4">
      <t>カイゴ</t>
    </rPh>
    <rPh sb="4" eb="6">
      <t>シエン</t>
    </rPh>
    <rPh sb="6" eb="9">
      <t>センモンイン</t>
    </rPh>
    <phoneticPr fontId="30"/>
  </si>
  <si>
    <t>厚労　太郎</t>
    <rPh sb="0" eb="2">
      <t>コウロウ</t>
    </rPh>
    <rPh sb="3" eb="5">
      <t>タロウ</t>
    </rPh>
    <phoneticPr fontId="30"/>
  </si>
  <si>
    <t>介護支援専門員</t>
    <rPh sb="0" eb="2">
      <t>カイゴ</t>
    </rPh>
    <rPh sb="2" eb="4">
      <t>シエン</t>
    </rPh>
    <rPh sb="4" eb="7">
      <t>センモンイン</t>
    </rPh>
    <phoneticPr fontId="30"/>
  </si>
  <si>
    <t>○○　A郞</t>
    <rPh sb="4" eb="5">
      <t>ロウ</t>
    </rPh>
    <phoneticPr fontId="30"/>
  </si>
  <si>
    <t>○○　B子</t>
    <rPh sb="4" eb="5">
      <t>コ</t>
    </rPh>
    <phoneticPr fontId="30"/>
  </si>
  <si>
    <t>○○　C子</t>
    <rPh sb="4" eb="5">
      <t>コ</t>
    </rPh>
    <phoneticPr fontId="30"/>
  </si>
  <si>
    <t>C</t>
  </si>
  <si>
    <t>○○　D子</t>
    <rPh sb="4" eb="5">
      <t>コ</t>
    </rPh>
    <phoneticPr fontId="3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</si>
  <si>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0"/>
  </si>
  <si>
    <t>（勤務形態の記号）</t>
    <rPh sb="1" eb="3">
      <t>キンム</t>
    </rPh>
    <rPh sb="3" eb="5">
      <t>ケイタイ</t>
    </rPh>
    <rPh sb="6" eb="8">
      <t>キゴウ</t>
    </rPh>
    <phoneticPr fontId="30"/>
  </si>
  <si>
    <t>勤務形態</t>
    <rPh sb="0" eb="2">
      <t>キンム</t>
    </rPh>
    <rPh sb="2" eb="4">
      <t>ケイタイ</t>
    </rPh>
    <phoneticPr fontId="30"/>
  </si>
  <si>
    <t>勤務時間数合計</t>
    <rPh sb="0" eb="2">
      <t>キンム</t>
    </rPh>
    <rPh sb="2" eb="5">
      <t>ジカンスウ</t>
    </rPh>
    <rPh sb="5" eb="7">
      <t>ゴウケイ</t>
    </rPh>
    <phoneticPr fontId="30"/>
  </si>
  <si>
    <t>常勤換算の対象時間数</t>
    <rPh sb="0" eb="2">
      <t>ジョウキン</t>
    </rPh>
    <rPh sb="2" eb="4">
      <t>カンサン</t>
    </rPh>
    <rPh sb="5" eb="7">
      <t>タイショウ</t>
    </rPh>
    <rPh sb="7" eb="9">
      <t>ジカン</t>
    </rPh>
    <rPh sb="9" eb="10">
      <t>スウ</t>
    </rPh>
    <phoneticPr fontId="30"/>
  </si>
  <si>
    <t>常勤換算方法対象外の</t>
    <rPh sb="0" eb="2">
      <t>ジョウキン</t>
    </rPh>
    <rPh sb="2" eb="4">
      <t>カンサン</t>
    </rPh>
    <rPh sb="4" eb="6">
      <t>ホウホウ</t>
    </rPh>
    <rPh sb="6" eb="9">
      <t>タイショウガイ</t>
    </rPh>
    <phoneticPr fontId="30"/>
  </si>
  <si>
    <t>記号</t>
    <rPh sb="0" eb="2">
      <t>キゴウ</t>
    </rPh>
    <phoneticPr fontId="30"/>
  </si>
  <si>
    <t>区分</t>
    <rPh sb="0" eb="2">
      <t>クブン</t>
    </rPh>
    <phoneticPr fontId="30"/>
  </si>
  <si>
    <t>当月合計</t>
    <rPh sb="0" eb="2">
      <t>トウゲツ</t>
    </rPh>
    <rPh sb="2" eb="4">
      <t>ゴウケイ</t>
    </rPh>
    <phoneticPr fontId="30"/>
  </si>
  <si>
    <t>週平均</t>
    <rPh sb="0" eb="3">
      <t>シュウヘイキン</t>
    </rPh>
    <phoneticPr fontId="30"/>
  </si>
  <si>
    <t>常勤の従業者の人数</t>
    <rPh sb="0" eb="2">
      <t>ジョウキン</t>
    </rPh>
    <rPh sb="3" eb="6">
      <t>ジュウギョウシャ</t>
    </rPh>
    <rPh sb="7" eb="9">
      <t>ニンズウ</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</si>
  <si>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</si>
  <si>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</si>
  <si>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</si>
  <si>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</si>
  <si>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</si>
  <si>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</si>
  <si>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t>
    <phoneticPr fontId="30"/>
  </si>
  <si>
    <t>D</t>
    <phoneticPr fontId="30"/>
  </si>
  <si>
    <t>非常勤で兼務</t>
    <rPh sb="0" eb="3">
      <t>ヒジョウキン</t>
    </rPh>
    <rPh sb="4" eb="6">
      <t>ケンム</t>
    </rPh>
    <phoneticPr fontId="30"/>
  </si>
  <si>
    <t>合計</t>
    <rPh sb="0" eb="2">
      <t>ゴウケイ</t>
    </rPh>
    <phoneticPr fontId="30"/>
  </si>
  <si>
    <t>■ 常勤換算方法による人数</t>
    <rPh sb="2" eb="4">
      <t>ジョウキン</t>
    </rPh>
    <rPh sb="4" eb="6">
      <t>カンサン</t>
    </rPh>
    <rPh sb="6" eb="8">
      <t>ホウホウ</t>
    </rPh>
    <rPh sb="11" eb="13">
      <t>ニンズウ</t>
    </rPh>
    <phoneticPr fontId="30"/>
  </si>
  <si>
    <t>基準：</t>
    <rPh sb="0" eb="2">
      <t>キジュン</t>
    </rPh>
    <phoneticPr fontId="30"/>
  </si>
  <si>
    <t>週</t>
  </si>
  <si>
    <t>常勤換算の</t>
    <rPh sb="0" eb="2">
      <t>ジョウキン</t>
    </rPh>
    <rPh sb="2" eb="4">
      <t>カンサン</t>
    </rPh>
    <phoneticPr fontId="30"/>
  </si>
  <si>
    <t>常勤の従業者が</t>
    <rPh sb="0" eb="2">
      <t>ジョウキン</t>
    </rPh>
    <rPh sb="3" eb="6">
      <t>ジュウギョウシャ</t>
    </rPh>
    <phoneticPr fontId="30"/>
  </si>
  <si>
    <t>常勤換算後の人数</t>
    <rPh sb="0" eb="2">
      <t>ジョウキン</t>
    </rPh>
    <rPh sb="2" eb="4">
      <t>カンサン</t>
    </rPh>
    <rPh sb="4" eb="5">
      <t>ゴ</t>
    </rPh>
    <rPh sb="6" eb="8">
      <t>ニンズウ</t>
    </rPh>
    <phoneticPr fontId="30"/>
  </si>
  <si>
    <t>÷</t>
    <phoneticPr fontId="30"/>
  </si>
  <si>
    <t>＝</t>
    <phoneticPr fontId="30"/>
  </si>
  <si>
    <t>（小数点第2位以下切り捨て）</t>
    <rPh sb="1" eb="4">
      <t>ショウスウテン</t>
    </rPh>
    <rPh sb="4" eb="5">
      <t>ダイ</t>
    </rPh>
    <rPh sb="6" eb="7">
      <t>イ</t>
    </rPh>
    <rPh sb="7" eb="9">
      <t>イカ</t>
    </rPh>
    <rPh sb="9" eb="10">
      <t>キ</t>
    </rPh>
    <rPh sb="11" eb="12">
      <t>ス</t>
    </rPh>
    <phoneticPr fontId="3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</si>
  <si>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0"/>
  </si>
  <si>
    <t>常勤の従業者の人数</t>
  </si>
  <si>
    <t>常勤換算方法による人数</t>
    <rPh sb="0" eb="2">
      <t>ジョウキン</t>
    </rPh>
    <rPh sb="2" eb="4">
      <t>カンサン</t>
    </rPh>
    <rPh sb="4" eb="6">
      <t>ホウホウ</t>
    </rPh>
    <rPh sb="9" eb="11">
      <t>ニンズウ</t>
    </rPh>
    <phoneticPr fontId="30"/>
  </si>
  <si>
    <t>＋</t>
    <phoneticPr fontId="30"/>
  </si>
  <si>
    <t>≪提出不要≫</t>
    <rPh sb="1" eb="3">
      <t>テイシュツ</t>
    </rPh>
    <rPh sb="3" eb="5">
      <t>フヨウ</t>
    </rPh>
    <phoneticPr fontId="30"/>
  </si>
  <si>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</si>
  <si>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30"/>
  </si>
  <si>
    <t>下記の記入方法に従って、入力してください。</t>
    <rPh sb="0" eb="2">
      <t>カキ</t>
    </rPh>
    <rPh sb="3" eb="5">
      <t>キニュウ</t>
    </rPh>
    <rPh sb="5" eb="7">
      <t>ホウホウ</t>
    </rPh>
    <rPh sb="8" eb="9">
      <t>シタガ</t>
    </rPh>
    <rPh sb="12" eb="14">
      <t>ニュウリョク</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</si>
  <si>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</si>
  <si>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</si>
  <si>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</si>
  <si>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</si>
  <si>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</si>
  <si>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</si>
  <si>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</si>
  <si>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0"/>
  </si>
  <si>
    <t xml:space="preserve"> 　　 記入の順序は、職種ごとにまとめてください。</t>
    <rPh sb="4" eb="6">
      <t>キニュウ</t>
    </rPh>
    <rPh sb="7" eb="9">
      <t>ジュンジョ</t>
    </rPh>
    <rPh sb="11" eb="13">
      <t>ショクシュ</t>
    </rPh>
    <phoneticPr fontId="30"/>
  </si>
  <si>
    <t>職種名</t>
    <rPh sb="0" eb="2">
      <t>ショクシュ</t>
    </rPh>
    <rPh sb="2" eb="3">
      <t>メイ</t>
    </rPh>
    <phoneticPr fontId="30"/>
  </si>
  <si>
    <t>介護予防支援担当職員</t>
    <rPh sb="0" eb="2">
      <t>カイゴ</t>
    </rPh>
    <rPh sb="2" eb="4">
      <t>ヨボウ</t>
    </rPh>
    <rPh sb="4" eb="6">
      <t>シエン</t>
    </rPh>
    <rPh sb="6" eb="8">
      <t>タントウ</t>
    </rPh>
    <rPh sb="8" eb="10">
      <t>ショクイン</t>
    </rPh>
    <phoneticPr fontId="3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</si>
  <si>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</si>
  <si>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</si>
  <si>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</si>
  <si>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</si>
  <si>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</si>
  <si>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</si>
  <si>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</si>
  <si>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</si>
  <si>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(8) 従業者の氏名を記入してください。</t>
    <rPh sb="5" eb="8">
      <t>ジュウギョウシャ</t>
    </rPh>
    <rPh sb="9" eb="11">
      <t>シメイ</t>
    </rPh>
    <rPh sb="12" eb="14">
      <t>キニュウ</t>
    </rPh>
    <phoneticPr fontId="3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</si>
  <si>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</si>
  <si>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 指定基準の確認に際しては、４週分の入力で差し支えありません。</t>
    <phoneticPr fontId="3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</si>
  <si>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</si>
  <si>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</si>
  <si>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</si>
  <si>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</si>
  <si>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</si>
  <si>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</si>
  <si>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0"/>
  </si>
  <si>
    <t>　　　　○ 常勤換算方法とは、非常勤の従業者について「事業所の従業者の勤務延時間数を当該事業所において常勤の従業者が勤務すべき時間数で除することにより、</t>
    <phoneticPr fontId="30"/>
  </si>
  <si>
    <t>　　　　　常勤の従業者の員数に換算する方法」であるため、常勤の従業者については常勤換算方法によらず、実人数で計算する。</t>
    <phoneticPr fontId="3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</si>
  <si>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0"/>
  </si>
  <si>
    <t>　　　　　手入力すること。</t>
    <phoneticPr fontId="3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</si>
  <si>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</si>
  <si>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</si>
  <si>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0"/>
  </si>
  <si>
    <t>１．サービス種別</t>
    <rPh sb="6" eb="8">
      <t>シュベツ</t>
    </rPh>
    <phoneticPr fontId="30"/>
  </si>
  <si>
    <t>サービス種別名</t>
    <rPh sb="4" eb="6">
      <t>シュベツ</t>
    </rPh>
    <rPh sb="6" eb="7">
      <t>メイ</t>
    </rPh>
    <phoneticPr fontId="30"/>
  </si>
  <si>
    <t>介護予防支援</t>
    <rPh sb="0" eb="2">
      <t>カイゴ</t>
    </rPh>
    <rPh sb="2" eb="4">
      <t>ヨボウ</t>
    </rPh>
    <rPh sb="4" eb="6">
      <t>シエン</t>
    </rPh>
    <phoneticPr fontId="30"/>
  </si>
  <si>
    <t>２．職種名・資格名称</t>
    <rPh sb="2" eb="4">
      <t>ショクシュ</t>
    </rPh>
    <rPh sb="4" eb="5">
      <t>メイ</t>
    </rPh>
    <rPh sb="6" eb="8">
      <t>シカク</t>
    </rPh>
    <rPh sb="8" eb="10">
      <t>メイショウ</t>
    </rPh>
    <phoneticPr fontId="30"/>
  </si>
  <si>
    <t>ー</t>
    <phoneticPr fontId="30"/>
  </si>
  <si>
    <t>資格</t>
    <rPh sb="0" eb="2">
      <t>シカク</t>
    </rPh>
    <phoneticPr fontId="30"/>
  </si>
  <si>
    <t>保健師</t>
    <rPh sb="0" eb="3">
      <t>ホケンシ</t>
    </rPh>
    <phoneticPr fontId="30"/>
  </si>
  <si>
    <t>ー</t>
  </si>
  <si>
    <t>社会福祉士</t>
    <rPh sb="0" eb="2">
      <t>シャカイ</t>
    </rPh>
    <rPh sb="2" eb="5">
      <t>フクシシ</t>
    </rPh>
    <phoneticPr fontId="30"/>
  </si>
  <si>
    <t>経験ある看護師</t>
    <rPh sb="0" eb="2">
      <t>ケイケン</t>
    </rPh>
    <rPh sb="4" eb="7">
      <t>カンゴシ</t>
    </rPh>
    <phoneticPr fontId="30"/>
  </si>
  <si>
    <t>社会福祉主事（3年以上従事）</t>
    <rPh sb="0" eb="2">
      <t>シャカイ</t>
    </rPh>
    <rPh sb="2" eb="4">
      <t>フクシ</t>
    </rPh>
    <rPh sb="4" eb="6">
      <t>シュジ</t>
    </rPh>
    <rPh sb="8" eb="9">
      <t>ネン</t>
    </rPh>
    <rPh sb="9" eb="11">
      <t>イジョウ</t>
    </rPh>
    <rPh sb="11" eb="13">
      <t>ジュウジ</t>
    </rPh>
    <phoneticPr fontId="30"/>
  </si>
  <si>
    <t>【自治体の皆様へ】</t>
    <rPh sb="1" eb="4">
      <t>ジチタイ</t>
    </rPh>
    <rPh sb="5" eb="7">
      <t>ミナサマ</t>
    </rPh>
    <phoneticPr fontId="30"/>
  </si>
  <si>
    <t>※ INDIRECT関数使用のため、以下のとおりセルに「名前の定義」をしています。</t>
    <rPh sb="10" eb="12">
      <t>カンスウ</t>
    </rPh>
    <rPh sb="12" eb="14">
      <t>シヨウ</t>
    </rPh>
    <rPh sb="18" eb="20">
      <t>イカ</t>
    </rPh>
    <rPh sb="28" eb="30">
      <t>ナマエ</t>
    </rPh>
    <rPh sb="31" eb="33">
      <t>テイギ</t>
    </rPh>
    <phoneticPr fontId="30"/>
  </si>
  <si>
    <t>　15行目・・・「職種」</t>
    <rPh sb="3" eb="5">
      <t>ギョウメ</t>
    </rPh>
    <rPh sb="9" eb="11">
      <t>ショクシュ</t>
    </rPh>
    <phoneticPr fontId="30"/>
  </si>
  <si>
    <t>　C列・・・「管理者」</t>
    <rPh sb="2" eb="3">
      <t>レツ</t>
    </rPh>
    <rPh sb="7" eb="10">
      <t>カンリシャ</t>
    </rPh>
    <phoneticPr fontId="30"/>
  </si>
  <si>
    <t>　D列・・・「介護支援専門員」</t>
    <rPh sb="2" eb="3">
      <t>レツ</t>
    </rPh>
    <rPh sb="7" eb="9">
      <t>カイゴ</t>
    </rPh>
    <rPh sb="9" eb="11">
      <t>シエン</t>
    </rPh>
    <rPh sb="11" eb="14">
      <t>センモンイン</t>
    </rPh>
    <phoneticPr fontId="30"/>
  </si>
  <si>
    <t>　E列・・・「介護予防支援担当職員」</t>
    <rPh sb="2" eb="3">
      <t>レツ</t>
    </rPh>
    <rPh sb="7" eb="9">
      <t>カイゴ</t>
    </rPh>
    <rPh sb="9" eb="11">
      <t>ヨボウ</t>
    </rPh>
    <rPh sb="11" eb="13">
      <t>シエン</t>
    </rPh>
    <rPh sb="13" eb="15">
      <t>タントウ</t>
    </rPh>
    <rPh sb="15" eb="17">
      <t>ショクイン</t>
    </rPh>
    <phoneticPr fontId="3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</si>
  <si>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0"/>
  </si>
  <si>
    <t>　行が足りない場合は、適宜追加してください。</t>
    <rPh sb="1" eb="2">
      <t>ギョウ</t>
    </rPh>
    <rPh sb="3" eb="4">
      <t>タ</t>
    </rPh>
    <rPh sb="7" eb="9">
      <t>バアイ</t>
    </rPh>
    <rPh sb="11" eb="13">
      <t>テキギ</t>
    </rPh>
    <rPh sb="13" eb="15">
      <t>ツイカ</t>
    </rPh>
    <phoneticPr fontId="3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</si>
  <si>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</si>
  <si>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0"/>
  </si>
  <si>
    <t>　・「数式」タブ　⇒　「名前の定義」を選択</t>
    <rPh sb="3" eb="5">
      <t>スウシキ</t>
    </rPh>
    <rPh sb="12" eb="14">
      <t>ナマエ</t>
    </rPh>
    <rPh sb="15" eb="17">
      <t>テイギ</t>
    </rPh>
    <rPh sb="19" eb="21">
      <t>センタク</t>
    </rPh>
    <phoneticPr fontId="30"/>
  </si>
  <si>
    <t>　・「名前」に職種名を入力</t>
    <rPh sb="3" eb="5">
      <t>ナマエ</t>
    </rPh>
    <rPh sb="7" eb="9">
      <t>ショクシュ</t>
    </rPh>
    <rPh sb="9" eb="10">
      <t>メイ</t>
    </rPh>
    <rPh sb="11" eb="13">
      <t>ニュウリョク</t>
    </rPh>
    <phoneticPr fontId="3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</si>
  <si>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</si>
  <si>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0"/>
  </si>
  <si>
    <t>(3)  　利用者に関する情報又はサービス提供に当たっての留意事項に係る伝達等</t>
    <phoneticPr fontId="4"/>
  </si>
  <si>
    <t>(4)  　24時間常時連絡できる体制を整備している。</t>
    <phoneticPr fontId="4"/>
  </si>
  <si>
    <t>(5)  　利用者の総数のうち、要介護３、要介護４又は要介護５である者の占める</t>
    <phoneticPr fontId="4"/>
  </si>
  <si>
    <t>(6)　  介護支援専門員に対し、計画的に、研修を実施している。</t>
    <phoneticPr fontId="4"/>
  </si>
  <si>
    <t>(7)  　地域包括支援センターからの支援困難ケースが紹介された場合に、当該</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</si>
  <si>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</si>
  <si>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</si>
  <si>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</si>
  <si>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</si>
  <si>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(12)　他の法人が運営する指定居宅介護支援事業者と共同で事例検討会、研修会</t>
    <phoneticPr fontId="4"/>
  </si>
  <si>
    <t>(13)　必要に応じて、多様な主体により提供される利用者の日常生活全般を</t>
    <phoneticPr fontId="4"/>
  </si>
  <si>
    <t>（別紙１－１）</t>
    <rPh sb="1" eb="3">
      <t>ベッシ</t>
    </rPh>
    <phoneticPr fontId="4"/>
  </si>
  <si>
    <t>②介護給付費算定に係る体制等状況一覧表（別紙1-1）</t>
    <rPh sb="1" eb="8">
      <t>カイゴ</t>
    </rPh>
    <rPh sb="9" eb="10">
      <t>カカ</t>
    </rPh>
    <rPh sb="11" eb="13">
      <t>タイセイ</t>
    </rPh>
    <rPh sb="13" eb="14">
      <t>トウ</t>
    </rPh>
    <rPh sb="14" eb="16">
      <t>ジョウキョウ</t>
    </rPh>
    <rPh sb="16" eb="19">
      <t>イチランヒョウ</t>
    </rPh>
    <phoneticPr fontId="4"/>
  </si>
  <si>
    <t>介護職員等処遇改善加算</t>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</si>
  <si>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</si>
  <si>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</si>
  <si>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</si>
  <si>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</si>
  <si>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</si>
  <si>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</si>
  <si>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</si>
  <si>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</si>
  <si>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</si>
  <si>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</si>
  <si>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</si>
  <si>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</si>
  <si>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</si>
  <si>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</si>
  <si>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</si>
  <si>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</si>
  <si>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</si>
  <si>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</si>
  <si>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</si>
  <si>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</si>
  <si>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</si>
  <si>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</si>
  <si>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介護予防支援</t>
    <rPh sb="0" eb="2">
      <t>カイゴ</t>
    </rPh>
    <rPh sb="2" eb="4">
      <t>ヨボウ</t>
    </rPh>
    <rPh sb="4" eb="6">
      <t>シエン</t>
    </rPh>
    <phoneticPr fontId="4"/>
  </si>
  <si>
    <t>１　地域包括支援センター</t>
    <phoneticPr fontId="4"/>
  </si>
  <si>
    <t>１　なし</t>
    <phoneticPr fontId="4"/>
  </si>
  <si>
    <t>特別地域加算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</si>
  <si>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</si>
  <si>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２　居宅介護支援事業者</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</si>
  <si>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</si>
  <si>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</si>
  <si>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</si>
  <si>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</si>
  <si>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</si>
  <si>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</si>
  <si>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</si>
  <si>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</si>
  <si>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</si>
  <si>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</si>
  <si>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</si>
  <si>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</si>
  <si>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</si>
  <si>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</si>
  <si>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</si>
  <si>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</si>
  <si>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</si>
  <si>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</si>
  <si>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</si>
  <si>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</si>
  <si>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</si>
  <si>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</si>
  <si>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</si>
  <si>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</si>
  <si>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</si>
  <si>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</si>
  <si>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</si>
  <si>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</si>
  <si>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　　6　「異動項目」欄には、(別紙1-1、1-2)「介護給付費算定に係る体制等状況一覧表」に掲げる項目（施設等の区分、</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</si>
  <si>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</si>
  <si>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</si>
  <si>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</si>
  <si>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AF</t>
    <phoneticPr fontId="4"/>
  </si>
  <si>
    <t>介護予防</t>
    <rPh sb="0" eb="4">
      <t>カイゴヨボウ</t>
    </rPh>
    <phoneticPr fontId="4"/>
  </si>
  <si>
    <t>　地域包括支援センター</t>
    <phoneticPr fontId="4"/>
  </si>
  <si>
    <t>ケアマネジメント</t>
    <phoneticPr fontId="4"/>
  </si>
  <si>
    <t>（別紙50）</t>
    <rPh sb="1" eb="3">
      <t>ベッシ</t>
    </rPh>
    <phoneticPr fontId="4"/>
  </si>
  <si>
    <t>介護予防・日常生活支援総合事業費算定に係る体制等に関する届出書</t>
    <phoneticPr fontId="4"/>
  </si>
  <si>
    <t>月</t>
    <rPh sb="0" eb="1">
      <t>ゲツ</t>
    </rPh>
    <phoneticPr fontId="4"/>
  </si>
  <si>
    <t>大田区長</t>
    <rPh sb="0" eb="3">
      <t>オオタク</t>
    </rPh>
    <rPh sb="3" eb="4">
      <t>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</si>
  <si>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</si>
  <si>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</si>
  <si>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</si>
  <si>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</si>
  <si>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</si>
  <si>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</si>
  <si>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主たる事務所の所在地</t>
  </si>
  <si>
    <t>]</t>
    <phoneticPr fontId="4"/>
  </si>
  <si>
    <t>県</t>
    <rPh sb="0" eb="1">
      <t>ケン</t>
    </rPh>
    <phoneticPr fontId="4"/>
  </si>
  <si>
    <t>群市</t>
    <rPh sb="0" eb="1">
      <t>グン</t>
    </rPh>
    <rPh sb="1" eb="2">
      <t>シ</t>
    </rPh>
    <phoneticPr fontId="4"/>
  </si>
  <si>
    <t>　(ビルの名称等)</t>
    <phoneticPr fontId="4"/>
  </si>
  <si>
    <t>法人の種別</t>
  </si>
  <si>
    <t>職名</t>
  </si>
  <si>
    <t>氏名</t>
  </si>
  <si>
    <t>事業所・施設の状況</t>
  </si>
  <si>
    <t>主たる事業所・施設の　　　　　　　　　所在地</t>
    <phoneticPr fontId="4"/>
  </si>
  <si>
    <t>届出を行う事業所・施設の種類</t>
  </si>
  <si>
    <t>指定（許可）</t>
    <rPh sb="0" eb="2">
      <t>シテイ</t>
    </rPh>
    <rPh sb="3" eb="5">
      <t>キョカ</t>
    </rPh>
    <phoneticPr fontId="4"/>
  </si>
  <si>
    <t>異動（予定）</t>
    <phoneticPr fontId="4"/>
  </si>
  <si>
    <t>年月日</t>
    <rPh sb="0" eb="3">
      <t>ネンガッピ</t>
    </rPh>
    <phoneticPr fontId="4"/>
  </si>
  <si>
    <t>訪問型サービス（独自）</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</si>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</sst>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Red]\(0\)"/>
    <numFmt numFmtId="178" formatCode="0.0"/>
    <numFmt numFmtId="179" formatCode="#,##0.0#"/>
    <numFmt numFmtId="180" formatCode="#,##0&quot;人&quot;"/>
    <numFmt numFmtId="181" formatCode="#,##0.##"/>
    <numFmt numFmtId="182" formatCode="#,##0.0;[Red]\-#,##0.0"/>
    <numFmt numFmtId="183" formatCode="#,##0.0&quot;人&quot;"/>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name val="HGSｺﾞｼｯｸM"/>
      <family val="3"/>
      <charset val="128"/>
    </font>
    <font>
      <sz val="11"/>
      <name val="Meiryo UI"/>
      <family val="3"/>
      <charset val="128"/>
    </font>
    <font>
      <b/>
      <sz val="12"/>
      <color rgb="FFFF0000"/>
      <name val="HGSｺﾞｼｯｸM"/>
      <family val="3"/>
      <charset val="128"/>
    </font>
    <font>
      <sz val="12"/>
      <color indexed="10"/>
      <name val="Meiryo UI"/>
      <family val="3"/>
      <charset val="128"/>
    </font>
    <font>
      <sz val="12"/>
      <name val="Meiryo UI"/>
      <family val="3"/>
      <charset val="128"/>
    </font>
    <font>
      <sz val="11"/>
      <color rgb="FFFF0000"/>
      <name val="Meiryo UI"/>
      <family val="3"/>
      <charset val="128"/>
    </font>
    <font>
      <b/>
      <sz val="11"/>
      <name val="Meiryo UI"/>
      <family val="3"/>
      <charset val="128"/>
    </font>
    <font>
      <b/>
      <sz val="14"/>
      <name val="Meiryo UI"/>
      <family val="3"/>
      <charset val="128"/>
    </font>
    <font>
      <sz val="12"/>
      <color indexed="81"/>
      <name val="ＭＳ Ｐゴシック"/>
      <family val="3"/>
      <charset val="128"/>
    </font>
    <font>
      <b/>
      <u/>
      <sz val="12"/>
      <color indexed="81"/>
      <name val="ＭＳ Ｐゴシック"/>
      <family val="3"/>
      <charset val="128"/>
    </font>
    <font>
      <sz val="9"/>
      <color indexed="81"/>
      <name val="ＭＳ Ｐゴシック"/>
      <family val="3"/>
      <charset val="128"/>
    </font>
    <font>
      <b/>
      <sz val="12"/>
      <color indexed="81"/>
      <name val="ＭＳ Ｐゴシック"/>
      <family val="3"/>
      <charset val="128"/>
    </font>
    <font>
      <sz val="12"/>
      <name val="ＭＳ Ｐゴシック"/>
      <family val="3"/>
      <charset val="128"/>
    </font>
    <font>
      <sz val="14"/>
      <name val="ＭＳ Ｐゴシック"/>
      <family val="3"/>
      <charset val="128"/>
    </font>
    <font>
      <sz val="8"/>
      <name val="HGS創英角ﾎﾟｯﾌﾟ体"/>
      <family val="3"/>
      <charset val="128"/>
    </font>
    <font>
      <sz val="9"/>
      <name val="HGS創英角ﾎﾟｯﾌﾟ体"/>
      <family val="3"/>
      <charset val="128"/>
    </font>
    <font>
      <b/>
      <sz val="7"/>
      <name val="ＭＳ Ｐゴシック"/>
      <family val="3"/>
      <charset val="128"/>
    </font>
    <font>
      <sz val="9"/>
      <name val="ＭＳ Ｐゴシック"/>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4"/>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1"/>
      <name val="HGｺﾞｼｯｸM"/>
      <family val="3"/>
      <charset val="128"/>
    </font>
    <font>
      <sz val="11"/>
      <name val="ＭＳ Ｐゴシック"/>
      <family val="3"/>
      <charset val="128"/>
      <scheme val="major"/>
    </font>
    <font>
      <sz val="11"/>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rgb="FFDBEEF4"/>
        <bgColor rgb="FFCCFFFF"/>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rgb="FFFFFF00"/>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hair">
        <color indexed="64"/>
      </right>
      <top/>
      <bottom style="thin">
        <color indexed="64"/>
      </bottom>
      <diagonal/>
    </border>
    <border>
      <left style="hair">
        <color auto="1"/>
      </left>
      <right style="hair">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925">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0" borderId="32" xfId="0" applyFont="1" applyBorder="1" applyAlignment="1">
      <alignment horizontal="left" vertical="center"/>
    </xf>
    <xf numFmtId="0" fontId="3" fillId="0" borderId="7"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vertical="center"/>
    </xf>
    <xf numFmtId="0" fontId="3" fillId="0" borderId="13" xfId="0" applyFont="1" applyBorder="1" applyAlignment="1">
      <alignment vertical="center"/>
    </xf>
    <xf numFmtId="0" fontId="3" fillId="0" borderId="0" xfId="0" applyFont="1" applyAlignment="1">
      <alignment horizontal="righ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29" xfId="1" applyFont="1" applyBorder="1" applyAlignment="1">
      <alignment horizontal="center" vertical="center"/>
    </xf>
    <xf numFmtId="0" fontId="3" fillId="0" borderId="32" xfId="0" applyFont="1" applyBorder="1" applyAlignment="1">
      <alignment vertical="center"/>
    </xf>
    <xf numFmtId="0" fontId="3" fillId="0" borderId="30"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1"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29" xfId="0" applyFont="1" applyBorder="1" applyAlignment="1">
      <alignment vertical="center"/>
    </xf>
    <xf numFmtId="0" fontId="12" fillId="0" borderId="0" xfId="2" applyFont="1">
      <alignment vertical="center"/>
    </xf>
    <xf numFmtId="0" fontId="12" fillId="0" borderId="0" xfId="2" applyFont="1" applyAlignment="1">
      <alignment vertical="center" wrapText="1"/>
    </xf>
    <xf numFmtId="0" fontId="12" fillId="0" borderId="39" xfId="2" applyFont="1" applyBorder="1" applyAlignment="1">
      <alignment vertical="center" wrapText="1"/>
    </xf>
    <xf numFmtId="0" fontId="12" fillId="0" borderId="31" xfId="2" applyFont="1" applyBorder="1" applyAlignment="1">
      <alignment vertical="center" wrapText="1"/>
    </xf>
    <xf numFmtId="0" fontId="13" fillId="0" borderId="0" xfId="3" applyFont="1">
      <alignment vertical="center"/>
    </xf>
    <xf numFmtId="0" fontId="12" fillId="0" borderId="53" xfId="2" applyFont="1" applyBorder="1" applyAlignment="1">
      <alignment vertical="center" wrapText="1"/>
    </xf>
    <xf numFmtId="0" fontId="12" fillId="0" borderId="54" xfId="2" applyFont="1" applyBorder="1" applyAlignment="1">
      <alignment vertical="center" wrapText="1"/>
    </xf>
    <xf numFmtId="0" fontId="12" fillId="0" borderId="55" xfId="2" applyFont="1" applyBorder="1" applyAlignment="1">
      <alignment vertical="center" wrapText="1"/>
    </xf>
    <xf numFmtId="0" fontId="12" fillId="0" borderId="15" xfId="2" applyFont="1" applyBorder="1" applyAlignment="1">
      <alignment vertical="center" wrapText="1"/>
    </xf>
    <xf numFmtId="0" fontId="14" fillId="0" borderId="0" xfId="2" applyFont="1">
      <alignment vertical="center"/>
    </xf>
    <xf numFmtId="0" fontId="12" fillId="0" borderId="56" xfId="2" applyFont="1" applyBorder="1" applyAlignment="1">
      <alignment vertical="center" wrapText="1"/>
    </xf>
    <xf numFmtId="0" fontId="12" fillId="0" borderId="57" xfId="2" applyFont="1" applyBorder="1" applyAlignment="1">
      <alignment horizontal="justify" vertical="center" wrapText="1"/>
    </xf>
    <xf numFmtId="0" fontId="12" fillId="0" borderId="54" xfId="2" applyFont="1" applyBorder="1" applyAlignment="1">
      <alignment horizontal="justify" vertical="center"/>
    </xf>
    <xf numFmtId="0" fontId="12" fillId="0" borderId="54" xfId="2" applyFont="1" applyBorder="1" applyAlignment="1">
      <alignment horizontal="justify" vertical="center" wrapText="1"/>
    </xf>
    <xf numFmtId="0" fontId="12" fillId="0" borderId="15" xfId="2" applyFont="1" applyBorder="1" applyAlignment="1">
      <alignment horizontal="justify" vertical="center" wrapText="1"/>
    </xf>
    <xf numFmtId="0" fontId="12" fillId="0" borderId="57" xfId="2" applyFont="1" applyBorder="1" applyAlignment="1">
      <alignment horizontal="justify" vertical="center"/>
    </xf>
    <xf numFmtId="0" fontId="12" fillId="0" borderId="58" xfId="2" applyFont="1" applyBorder="1" applyAlignment="1">
      <alignment vertical="center" wrapText="1"/>
    </xf>
    <xf numFmtId="0" fontId="15" fillId="0" borderId="0" xfId="2" applyFont="1">
      <alignment vertical="center"/>
    </xf>
    <xf numFmtId="0" fontId="12" fillId="0" borderId="8" xfId="2" applyFont="1" applyBorder="1" applyAlignment="1">
      <alignment vertical="center" wrapText="1"/>
    </xf>
    <xf numFmtId="0" fontId="12" fillId="0" borderId="62" xfId="2" applyFont="1" applyBorder="1" applyAlignment="1">
      <alignment horizontal="center" vertical="center" wrapText="1"/>
    </xf>
    <xf numFmtId="0" fontId="12" fillId="0" borderId="0" xfId="2" applyFont="1" applyAlignment="1">
      <alignment horizontal="left" vertical="center" wrapText="1"/>
    </xf>
    <xf numFmtId="0" fontId="17" fillId="0" borderId="0" xfId="2" applyFont="1" applyAlignment="1">
      <alignment vertical="center" wrapText="1"/>
    </xf>
    <xf numFmtId="0" fontId="12" fillId="0" borderId="0" xfId="2" applyFont="1" applyAlignment="1"/>
    <xf numFmtId="0" fontId="18" fillId="0" borderId="0" xfId="2" applyFont="1">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13" xfId="1" applyFont="1" applyBorder="1" applyAlignment="1">
      <alignment vertical="center"/>
    </xf>
    <xf numFmtId="0" fontId="3" fillId="0" borderId="0" xfId="1" applyFont="1" applyAlignment="1">
      <alignment horizontal="right" vertical="center"/>
    </xf>
    <xf numFmtId="0" fontId="3" fillId="0" borderId="7" xfId="1" applyFont="1" applyBorder="1" applyAlignment="1">
      <alignment vertical="center" wrapText="1"/>
    </xf>
    <xf numFmtId="0" fontId="3" fillId="0" borderId="0" xfId="1" applyFont="1"/>
    <xf numFmtId="0" fontId="3" fillId="0" borderId="14" xfId="1" applyFont="1" applyBorder="1"/>
    <xf numFmtId="0" fontId="3" fillId="0" borderId="1"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43" xfId="1" applyFont="1" applyBorder="1" applyAlignment="1">
      <alignment horizontal="center" vertical="center" textRotation="255" wrapText="1"/>
    </xf>
    <xf numFmtId="0" fontId="3" fillId="0" borderId="13" xfId="1" applyFont="1" applyBorder="1" applyAlignment="1">
      <alignment horizontal="center" vertical="center" textRotation="255" shrinkToFit="1"/>
    </xf>
    <xf numFmtId="0" fontId="3" fillId="0" borderId="48" xfId="1" applyFont="1" applyBorder="1" applyAlignment="1">
      <alignment horizontal="center" vertical="center" textRotation="255"/>
    </xf>
    <xf numFmtId="0" fontId="3" fillId="0" borderId="49" xfId="1" applyFont="1" applyBorder="1" applyAlignment="1">
      <alignment horizontal="justify" wrapText="1"/>
    </xf>
    <xf numFmtId="0" fontId="3" fillId="0" borderId="49" xfId="1" applyFont="1" applyBorder="1" applyAlignment="1">
      <alignment horizontal="left" vertical="center"/>
    </xf>
    <xf numFmtId="0" fontId="3" fillId="0" borderId="41" xfId="1" applyFont="1" applyBorder="1" applyAlignment="1">
      <alignment horizontal="left" vertical="center"/>
    </xf>
    <xf numFmtId="0" fontId="3" fillId="0" borderId="13" xfId="1" applyFont="1" applyBorder="1" applyAlignment="1">
      <alignment horizontal="left" vertical="center"/>
    </xf>
    <xf numFmtId="0" fontId="3" fillId="0" borderId="0" xfId="1" applyFont="1" applyAlignment="1">
      <alignment horizontal="justify"/>
    </xf>
    <xf numFmtId="0" fontId="3" fillId="0" borderId="0" xfId="1" applyFont="1" applyAlignment="1">
      <alignment horizontal="left"/>
    </xf>
    <xf numFmtId="0" fontId="3" fillId="0" borderId="3" xfId="1" applyFont="1" applyBorder="1"/>
    <xf numFmtId="0" fontId="3" fillId="0" borderId="50" xfId="1" applyFont="1" applyBorder="1" applyAlignment="1">
      <alignment horizontal="center" vertical="center" textRotation="255"/>
    </xf>
    <xf numFmtId="0" fontId="3" fillId="0" borderId="51" xfId="1" applyFont="1" applyBorder="1" applyAlignment="1">
      <alignment horizontal="left"/>
    </xf>
    <xf numFmtId="0" fontId="3" fillId="0" borderId="52" xfId="1" applyFont="1" applyBorder="1" applyAlignment="1">
      <alignment horizontal="justify" wrapText="1"/>
    </xf>
    <xf numFmtId="0" fontId="3" fillId="0" borderId="52" xfId="1" applyFont="1" applyBorder="1"/>
    <xf numFmtId="0" fontId="10" fillId="0" borderId="0" xfId="1" applyFont="1" applyAlignment="1">
      <alignment horizontal="justify"/>
    </xf>
    <xf numFmtId="0" fontId="3" fillId="0" borderId="32" xfId="1" applyFont="1" applyBorder="1"/>
    <xf numFmtId="0" fontId="3" fillId="0" borderId="29" xfId="1" applyFont="1" applyBorder="1"/>
    <xf numFmtId="0" fontId="2" fillId="0" borderId="0" xfId="4">
      <alignment vertical="center"/>
    </xf>
    <xf numFmtId="0" fontId="2" fillId="0" borderId="30" xfId="4" applyBorder="1" applyAlignment="1">
      <alignment horizontal="left" vertical="center" wrapText="1"/>
    </xf>
    <xf numFmtId="0" fontId="2" fillId="0" borderId="29" xfId="4" applyBorder="1">
      <alignment vertical="center"/>
    </xf>
    <xf numFmtId="0" fontId="2" fillId="0" borderId="13" xfId="4" applyBorder="1">
      <alignment vertical="center"/>
    </xf>
    <xf numFmtId="0" fontId="2" fillId="0" borderId="8" xfId="4" applyBorder="1">
      <alignment vertical="center"/>
    </xf>
    <xf numFmtId="0" fontId="2" fillId="0" borderId="7" xfId="4" applyBorder="1">
      <alignment vertical="center"/>
    </xf>
    <xf numFmtId="0" fontId="2" fillId="0" borderId="6" xfId="4" applyBorder="1">
      <alignment vertical="center"/>
    </xf>
    <xf numFmtId="0" fontId="2" fillId="0" borderId="0" xfId="4" applyAlignment="1">
      <alignment horizontal="left" vertical="center" indent="5"/>
    </xf>
    <xf numFmtId="0" fontId="2" fillId="0" borderId="0" xfId="4" applyAlignment="1">
      <alignment vertical="center" wrapText="1"/>
    </xf>
    <xf numFmtId="0" fontId="2" fillId="0" borderId="0" xfId="4" applyAlignment="1">
      <alignment horizontal="left" vertical="center" wrapText="1"/>
    </xf>
    <xf numFmtId="0" fontId="2" fillId="0" borderId="30" xfId="4" applyBorder="1" applyAlignment="1">
      <alignment vertical="center" wrapText="1"/>
    </xf>
    <xf numFmtId="0" fontId="2" fillId="0" borderId="32" xfId="4" applyBorder="1" applyAlignment="1">
      <alignment vertical="center" wrapText="1"/>
    </xf>
    <xf numFmtId="0" fontId="2" fillId="0" borderId="14" xfId="4" applyBorder="1" applyAlignment="1">
      <alignment horizontal="left" vertical="center" wrapText="1"/>
    </xf>
    <xf numFmtId="0" fontId="2" fillId="0" borderId="0" xfId="4" applyAlignment="1">
      <alignment horizontal="center" vertical="center" wrapText="1"/>
    </xf>
    <xf numFmtId="0" fontId="2" fillId="0" borderId="29" xfId="4" applyBorder="1" applyAlignment="1">
      <alignment vertical="center" wrapText="1"/>
    </xf>
    <xf numFmtId="0" fontId="2" fillId="0" borderId="32" xfId="4" applyBorder="1" applyAlignment="1">
      <alignment horizontal="center" vertical="center" wrapText="1"/>
    </xf>
    <xf numFmtId="0" fontId="2" fillId="0" borderId="68" xfId="4" applyBorder="1">
      <alignment vertical="center"/>
    </xf>
    <xf numFmtId="0" fontId="2" fillId="0" borderId="13" xfId="4" applyBorder="1" applyAlignment="1">
      <alignment horizontal="left" vertical="center" wrapText="1"/>
    </xf>
    <xf numFmtId="0" fontId="2" fillId="0" borderId="8" xfId="4" applyBorder="1" applyAlignment="1">
      <alignment horizontal="left" vertical="center" wrapText="1"/>
    </xf>
    <xf numFmtId="0" fontId="2" fillId="0" borderId="7" xfId="4" applyBorder="1" applyAlignment="1">
      <alignment horizontal="left" vertical="center" wrapText="1"/>
    </xf>
    <xf numFmtId="0" fontId="2" fillId="0" borderId="6" xfId="4" applyBorder="1" applyAlignment="1">
      <alignment horizontal="left" vertical="center" wrapText="1"/>
    </xf>
    <xf numFmtId="0" fontId="2" fillId="0" borderId="0" xfId="4" applyAlignment="1">
      <alignment horizontal="left" vertical="center" indent="2"/>
    </xf>
    <xf numFmtId="0" fontId="2" fillId="0" borderId="32" xfId="4" applyBorder="1" applyAlignment="1">
      <alignment horizontal="left" vertical="center" wrapText="1"/>
    </xf>
    <xf numFmtId="0" fontId="2" fillId="0" borderId="29" xfId="4" applyBorder="1" applyAlignment="1">
      <alignment horizontal="left" vertical="center" wrapText="1"/>
    </xf>
    <xf numFmtId="0" fontId="2" fillId="0" borderId="28" xfId="4" applyBorder="1" applyAlignment="1">
      <alignment horizontal="left" vertical="center" wrapText="1"/>
    </xf>
    <xf numFmtId="0" fontId="2" fillId="0" borderId="27" xfId="4" applyBorder="1" applyAlignment="1">
      <alignment horizontal="left" vertical="center" wrapText="1"/>
    </xf>
    <xf numFmtId="0" fontId="2" fillId="0" borderId="67" xfId="4" applyBorder="1" applyAlignment="1">
      <alignment horizontal="left" vertical="center" wrapText="1"/>
    </xf>
    <xf numFmtId="0" fontId="2" fillId="0" borderId="67" xfId="4" applyBorder="1">
      <alignment vertical="center"/>
    </xf>
    <xf numFmtId="0" fontId="2" fillId="0" borderId="0" xfId="4" applyAlignment="1">
      <alignment horizontal="left" vertical="top" wrapText="1"/>
    </xf>
    <xf numFmtId="0" fontId="2" fillId="0" borderId="0" xfId="4" applyAlignment="1">
      <alignment horizontal="right" vertical="center"/>
    </xf>
    <xf numFmtId="0" fontId="2" fillId="0" borderId="0" xfId="4" applyAlignment="1">
      <alignment horizontal="center" vertical="center"/>
    </xf>
    <xf numFmtId="0" fontId="2" fillId="0" borderId="0" xfId="4" applyAlignment="1">
      <alignment horizontal="left" vertical="center"/>
    </xf>
    <xf numFmtId="0" fontId="2" fillId="0" borderId="7" xfId="4" applyBorder="1" applyAlignment="1">
      <alignment horizontal="right" vertical="center"/>
    </xf>
    <xf numFmtId="0" fontId="2" fillId="0" borderId="7" xfId="4" applyBorder="1" applyAlignment="1">
      <alignment horizontal="center" vertical="center"/>
    </xf>
    <xf numFmtId="0" fontId="2" fillId="0" borderId="7" xfId="4" applyBorder="1" applyAlignment="1">
      <alignment horizontal="center" vertical="center" wrapText="1"/>
    </xf>
    <xf numFmtId="0" fontId="2" fillId="0" borderId="0" xfId="4" applyAlignment="1"/>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0" fontId="2" fillId="0" borderId="2" xfId="4" applyBorder="1" applyAlignment="1">
      <alignment horizontal="center" vertical="center" wrapText="1"/>
    </xf>
    <xf numFmtId="0" fontId="2" fillId="0" borderId="69" xfId="4" applyBorder="1" applyAlignment="1">
      <alignment horizontal="center" vertical="center" wrapText="1"/>
    </xf>
    <xf numFmtId="0" fontId="2" fillId="0" borderId="0" xfId="4" applyAlignment="1">
      <alignment horizontal="left"/>
    </xf>
    <xf numFmtId="0" fontId="2" fillId="0" borderId="0" xfId="4" applyAlignment="1">
      <alignment vertical="top"/>
    </xf>
    <xf numFmtId="0" fontId="2" fillId="0" borderId="0" xfId="4" applyAlignment="1">
      <alignment vertical="top" wrapText="1"/>
    </xf>
    <xf numFmtId="0" fontId="2" fillId="0" borderId="3" xfId="4" applyBorder="1" applyAlignment="1">
      <alignment horizontal="center" vertical="center"/>
    </xf>
    <xf numFmtId="0" fontId="2" fillId="0" borderId="2" xfId="4" applyBorder="1">
      <alignment vertical="center"/>
    </xf>
    <xf numFmtId="0" fontId="2" fillId="0" borderId="32" xfId="4" applyBorder="1">
      <alignment vertical="center"/>
    </xf>
    <xf numFmtId="0" fontId="2" fillId="0" borderId="2" xfId="4" applyBorder="1" applyAlignment="1">
      <alignment horizontal="center" vertical="center"/>
    </xf>
    <xf numFmtId="0" fontId="2" fillId="0" borderId="1" xfId="4" applyBorder="1">
      <alignment vertical="center"/>
    </xf>
    <xf numFmtId="0" fontId="2" fillId="0" borderId="7" xfId="4" applyBorder="1" applyAlignment="1">
      <alignment horizontal="left" vertical="center"/>
    </xf>
    <xf numFmtId="0" fontId="25" fillId="0" borderId="0" xfId="4" applyFont="1">
      <alignment vertical="center"/>
    </xf>
    <xf numFmtId="0" fontId="23" fillId="0" borderId="0" xfId="4" applyFont="1">
      <alignment vertical="center"/>
    </xf>
    <xf numFmtId="0" fontId="23" fillId="0" borderId="32" xfId="4" applyFont="1" applyBorder="1">
      <alignment vertical="center"/>
    </xf>
    <xf numFmtId="0" fontId="24" fillId="0" borderId="0" xfId="4" applyFont="1" applyAlignment="1">
      <alignment horizontal="center" vertical="center"/>
    </xf>
    <xf numFmtId="0" fontId="28" fillId="0" borderId="0" xfId="4" applyFont="1">
      <alignment vertical="center"/>
    </xf>
    <xf numFmtId="0" fontId="28" fillId="0" borderId="0" xfId="4" applyFont="1" applyAlignment="1">
      <alignment horizontal="center" vertical="center"/>
    </xf>
    <xf numFmtId="0" fontId="2" fillId="0" borderId="0" xfId="0" applyFont="1" applyAlignment="1">
      <alignment vertical="center"/>
    </xf>
    <xf numFmtId="0" fontId="0" fillId="0" borderId="1" xfId="0" applyBorder="1" applyAlignment="1">
      <alignment vertical="center"/>
    </xf>
    <xf numFmtId="0" fontId="0" fillId="0" borderId="3" xfId="0" applyBorder="1" applyAlignment="1">
      <alignment horizontal="center" vertical="center"/>
    </xf>
    <xf numFmtId="0" fontId="0" fillId="0" borderId="0" xfId="4" applyFont="1">
      <alignment vertical="center"/>
    </xf>
    <xf numFmtId="0" fontId="2" fillId="0" borderId="13" xfId="0" applyFont="1" applyBorder="1" applyAlignment="1">
      <alignment horizontal="center" vertical="center"/>
    </xf>
    <xf numFmtId="0" fontId="5" fillId="0" borderId="0" xfId="3" applyFont="1">
      <alignment vertical="center"/>
    </xf>
    <xf numFmtId="0" fontId="5" fillId="0" borderId="0" xfId="3" applyFont="1" applyAlignment="1">
      <alignment horizontal="left" vertical="center"/>
    </xf>
    <xf numFmtId="0" fontId="29" fillId="0" borderId="0" xfId="3" applyFont="1" applyAlignment="1">
      <alignment horizontal="left" vertical="center"/>
    </xf>
    <xf numFmtId="0" fontId="29" fillId="0" borderId="0" xfId="3" applyFont="1" applyAlignment="1">
      <alignment horizontal="right" vertical="center"/>
    </xf>
    <xf numFmtId="0" fontId="31" fillId="0" borderId="0" xfId="3" applyFont="1" applyAlignment="1">
      <alignment horizontal="left" vertical="center"/>
    </xf>
    <xf numFmtId="0" fontId="5" fillId="0" borderId="0" xfId="3" applyFont="1" applyProtection="1">
      <alignment vertical="center"/>
      <protection locked="0"/>
    </xf>
    <xf numFmtId="0" fontId="29" fillId="0" borderId="0" xfId="3" applyFont="1">
      <alignment vertical="center"/>
    </xf>
    <xf numFmtId="0" fontId="29" fillId="0" borderId="0" xfId="3" applyFont="1" applyAlignment="1">
      <alignment horizontal="center" vertical="center"/>
    </xf>
    <xf numFmtId="0" fontId="29" fillId="0" borderId="0" xfId="3" applyFont="1" applyAlignment="1" applyProtection="1">
      <alignment horizontal="right" vertical="center"/>
      <protection locked="0"/>
    </xf>
    <xf numFmtId="0" fontId="29" fillId="0" borderId="0" xfId="3" applyFont="1" applyProtection="1">
      <alignment vertical="center"/>
      <protection locked="0"/>
    </xf>
    <xf numFmtId="0" fontId="31" fillId="0" borderId="0" xfId="3" applyFont="1" applyAlignment="1">
      <alignment horizontal="right" vertical="center"/>
    </xf>
    <xf numFmtId="0" fontId="31" fillId="2" borderId="0" xfId="3" applyFont="1" applyFill="1" applyAlignment="1">
      <alignment horizontal="center" vertical="center"/>
    </xf>
    <xf numFmtId="0" fontId="31" fillId="2" borderId="0" xfId="3" applyFont="1" applyFill="1" applyAlignment="1">
      <alignment horizontal="right" vertical="center"/>
    </xf>
    <xf numFmtId="0" fontId="31" fillId="2" borderId="0" xfId="3" applyFont="1" applyFill="1">
      <alignment vertical="center"/>
    </xf>
    <xf numFmtId="0" fontId="31" fillId="0" borderId="0" xfId="3" applyFont="1">
      <alignment vertical="center"/>
    </xf>
    <xf numFmtId="0" fontId="5" fillId="0" borderId="0" xfId="3" quotePrefix="1" applyFont="1" applyAlignment="1">
      <alignment horizontal="center" vertical="center"/>
    </xf>
    <xf numFmtId="0" fontId="5" fillId="2" borderId="0" xfId="3" applyFont="1" applyFill="1">
      <alignment vertical="center"/>
    </xf>
    <xf numFmtId="0" fontId="29" fillId="2" borderId="0" xfId="3" applyFont="1" applyFill="1" applyAlignment="1">
      <alignment horizontal="right" vertical="center"/>
    </xf>
    <xf numFmtId="0" fontId="29" fillId="2" borderId="0" xfId="3" applyFont="1" applyFill="1">
      <alignment vertical="center"/>
    </xf>
    <xf numFmtId="0" fontId="29" fillId="2" borderId="0" xfId="3" applyFont="1" applyFill="1" applyAlignment="1">
      <alignment horizontal="center" vertical="center"/>
    </xf>
    <xf numFmtId="0" fontId="5" fillId="2" borderId="0" xfId="3" applyFont="1" applyFill="1" applyAlignment="1">
      <alignment horizontal="center" vertical="center"/>
    </xf>
    <xf numFmtId="0" fontId="32" fillId="2" borderId="0" xfId="3" applyFont="1" applyFill="1" applyAlignment="1">
      <alignment horizontal="centerContinuous" vertical="center"/>
    </xf>
    <xf numFmtId="0" fontId="5" fillId="2" borderId="0" xfId="3" applyFont="1" applyFill="1" applyAlignment="1">
      <alignment horizontal="centerContinuous" vertical="center"/>
    </xf>
    <xf numFmtId="0" fontId="32" fillId="0" borderId="0" xfId="3" applyFont="1">
      <alignment vertical="center"/>
    </xf>
    <xf numFmtId="0" fontId="5" fillId="0" borderId="0" xfId="3" applyFont="1" applyAlignment="1">
      <alignment horizontal="center" vertical="center"/>
    </xf>
    <xf numFmtId="0" fontId="5" fillId="0" borderId="0" xfId="3" applyFont="1" applyAlignment="1">
      <alignment horizontal="right" vertical="center"/>
    </xf>
    <xf numFmtId="20" fontId="5" fillId="2" borderId="0" xfId="3" applyNumberFormat="1" applyFont="1" applyFill="1">
      <alignment vertical="center"/>
    </xf>
    <xf numFmtId="20" fontId="5" fillId="2" borderId="0" xfId="3" applyNumberFormat="1" applyFont="1" applyFill="1" applyAlignment="1">
      <alignment horizontal="center" vertical="center"/>
    </xf>
    <xf numFmtId="178" fontId="5" fillId="2" borderId="0" xfId="3" applyNumberFormat="1" applyFont="1" applyFill="1">
      <alignment vertical="center"/>
    </xf>
    <xf numFmtId="0" fontId="5" fillId="2" borderId="0" xfId="3" applyFont="1" applyFill="1" applyAlignment="1">
      <alignment horizontal="left" vertical="center"/>
    </xf>
    <xf numFmtId="0" fontId="32" fillId="0" borderId="0" xfId="3" applyFont="1" applyAlignment="1">
      <alignment horizontal="left" vertical="center"/>
    </xf>
    <xf numFmtId="0" fontId="33" fillId="0" borderId="0" xfId="3" applyFont="1">
      <alignment vertical="center"/>
    </xf>
    <xf numFmtId="0" fontId="33" fillId="0" borderId="0" xfId="3" applyFont="1" applyAlignment="1">
      <alignment horizontal="left" vertical="center"/>
    </xf>
    <xf numFmtId="0" fontId="33" fillId="0" borderId="0" xfId="3" applyFont="1" applyAlignment="1">
      <alignment horizontal="right" vertical="center"/>
    </xf>
    <xf numFmtId="0" fontId="33" fillId="0" borderId="0" xfId="3" applyFont="1" applyAlignment="1" applyProtection="1">
      <alignment horizontal="right" vertical="center"/>
      <protection locked="0"/>
    </xf>
    <xf numFmtId="0" fontId="33" fillId="0" borderId="0" xfId="3" applyFont="1" applyProtection="1">
      <alignment vertical="center"/>
      <protection locked="0"/>
    </xf>
    <xf numFmtId="0" fontId="32" fillId="0" borderId="84" xfId="3" applyFont="1" applyBorder="1" applyAlignment="1">
      <alignment horizontal="center" vertical="center"/>
    </xf>
    <xf numFmtId="0" fontId="32" fillId="0" borderId="39" xfId="3" applyFont="1" applyBorder="1" applyAlignment="1">
      <alignment horizontal="center" vertical="center"/>
    </xf>
    <xf numFmtId="0" fontId="32" fillId="0" borderId="85" xfId="3" applyFont="1" applyBorder="1" applyAlignment="1">
      <alignment horizontal="center" vertical="center"/>
    </xf>
    <xf numFmtId="0" fontId="32" fillId="0" borderId="93" xfId="3" applyFont="1" applyBorder="1" applyAlignment="1">
      <alignment horizontal="center" vertical="center" wrapText="1"/>
    </xf>
    <xf numFmtId="0" fontId="32" fillId="0" borderId="62" xfId="3" applyFont="1" applyBorder="1" applyAlignment="1">
      <alignment horizontal="center" vertical="center" wrapText="1"/>
    </xf>
    <xf numFmtId="0" fontId="32" fillId="0" borderId="94" xfId="3" applyFont="1" applyBorder="1" applyAlignment="1">
      <alignment horizontal="center" vertical="center" wrapText="1"/>
    </xf>
    <xf numFmtId="0" fontId="5" fillId="0" borderId="95" xfId="3" applyFont="1" applyBorder="1">
      <alignment vertical="center"/>
    </xf>
    <xf numFmtId="179" fontId="5" fillId="5" borderId="101" xfId="3" applyNumberFormat="1" applyFont="1" applyFill="1" applyBorder="1" applyAlignment="1" applyProtection="1">
      <alignment horizontal="center" vertical="center" shrinkToFit="1"/>
      <protection locked="0"/>
    </xf>
    <xf numFmtId="179" fontId="5" fillId="5" borderId="102" xfId="3" applyNumberFormat="1" applyFont="1" applyFill="1" applyBorder="1" applyAlignment="1" applyProtection="1">
      <alignment horizontal="center" vertical="center" shrinkToFit="1"/>
      <protection locked="0"/>
    </xf>
    <xf numFmtId="179" fontId="5" fillId="5" borderId="103" xfId="3" applyNumberFormat="1" applyFont="1" applyFill="1" applyBorder="1" applyAlignment="1" applyProtection="1">
      <alignment horizontal="center" vertical="center" shrinkToFit="1"/>
      <protection locked="0"/>
    </xf>
    <xf numFmtId="0" fontId="5" fillId="0" borderId="104" xfId="3" applyFont="1" applyBorder="1">
      <alignment vertical="center"/>
    </xf>
    <xf numFmtId="179" fontId="5" fillId="5" borderId="105" xfId="3" applyNumberFormat="1" applyFont="1" applyFill="1" applyBorder="1" applyAlignment="1" applyProtection="1">
      <alignment horizontal="center" vertical="center" shrinkToFit="1"/>
      <protection locked="0"/>
    </xf>
    <xf numFmtId="179" fontId="5" fillId="5" borderId="106" xfId="3" applyNumberFormat="1" applyFont="1" applyFill="1" applyBorder="1" applyAlignment="1" applyProtection="1">
      <alignment horizontal="center" vertical="center" shrinkToFit="1"/>
      <protection locked="0"/>
    </xf>
    <xf numFmtId="179" fontId="5" fillId="5" borderId="107" xfId="3" applyNumberFormat="1" applyFont="1" applyFill="1" applyBorder="1" applyAlignment="1" applyProtection="1">
      <alignment horizontal="center" vertical="center" shrinkToFit="1"/>
      <protection locked="0"/>
    </xf>
    <xf numFmtId="0" fontId="5" fillId="0" borderId="108" xfId="3" applyFont="1" applyBorder="1">
      <alignment vertical="center"/>
    </xf>
    <xf numFmtId="179" fontId="5" fillId="5" borderId="93" xfId="3" applyNumberFormat="1" applyFont="1" applyFill="1" applyBorder="1" applyAlignment="1" applyProtection="1">
      <alignment horizontal="center" vertical="center" shrinkToFit="1"/>
      <protection locked="0"/>
    </xf>
    <xf numFmtId="179" fontId="5" fillId="5" borderId="62" xfId="3" applyNumberFormat="1" applyFont="1" applyFill="1" applyBorder="1" applyAlignment="1" applyProtection="1">
      <alignment horizontal="center" vertical="center" shrinkToFit="1"/>
      <protection locked="0"/>
    </xf>
    <xf numFmtId="179" fontId="5" fillId="5" borderId="94" xfId="3" applyNumberFormat="1" applyFont="1" applyFill="1" applyBorder="1" applyAlignment="1" applyProtection="1">
      <alignment horizontal="center" vertical="center" shrinkToFit="1"/>
      <protection locked="0"/>
    </xf>
    <xf numFmtId="0" fontId="7" fillId="0" borderId="0" xfId="3" applyFont="1">
      <alignment vertical="center"/>
    </xf>
    <xf numFmtId="0" fontId="33" fillId="0" borderId="0" xfId="3" applyFont="1" applyAlignment="1">
      <alignment vertical="center" shrinkToFit="1"/>
    </xf>
    <xf numFmtId="0" fontId="3" fillId="0" borderId="0" xfId="3" applyFont="1" applyAlignment="1">
      <alignment vertical="center" shrinkToFit="1"/>
    </xf>
    <xf numFmtId="0" fontId="33" fillId="0" borderId="72" xfId="3" applyFont="1" applyBorder="1">
      <alignment vertical="center"/>
    </xf>
    <xf numFmtId="0" fontId="32" fillId="2" borderId="0" xfId="3" applyFont="1" applyFill="1">
      <alignment vertical="center"/>
    </xf>
    <xf numFmtId="0" fontId="32" fillId="0" borderId="0" xfId="3" applyFont="1" applyAlignment="1">
      <alignment horizontal="center" vertical="center"/>
    </xf>
    <xf numFmtId="0" fontId="32" fillId="0" borderId="0" xfId="3" applyFont="1" applyAlignment="1">
      <alignment horizontal="centerContinuous" vertical="center"/>
    </xf>
    <xf numFmtId="180" fontId="32" fillId="2" borderId="0" xfId="3" applyNumberFormat="1" applyFont="1" applyFill="1" applyAlignment="1">
      <alignment horizontal="center" vertical="center"/>
    </xf>
    <xf numFmtId="181" fontId="32" fillId="0" borderId="0" xfId="3" applyNumberFormat="1" applyFont="1">
      <alignment vertical="center"/>
    </xf>
    <xf numFmtId="0" fontId="32" fillId="2" borderId="0" xfId="3" applyFont="1" applyFill="1" applyAlignment="1">
      <alignment horizontal="center" vertical="center"/>
    </xf>
    <xf numFmtId="182" fontId="32" fillId="2" borderId="0" xfId="5" applyNumberFormat="1" applyFont="1" applyFill="1" applyBorder="1" applyAlignment="1" applyProtection="1">
      <alignment horizontal="right" vertical="center"/>
    </xf>
    <xf numFmtId="182" fontId="32" fillId="2" borderId="0" xfId="5" applyNumberFormat="1" applyFont="1" applyFill="1" applyBorder="1" applyAlignment="1" applyProtection="1">
      <alignment vertical="center"/>
    </xf>
    <xf numFmtId="178" fontId="32" fillId="2" borderId="0" xfId="3" applyNumberFormat="1" applyFont="1" applyFill="1">
      <alignment vertical="center"/>
    </xf>
    <xf numFmtId="0" fontId="32" fillId="0" borderId="0" xfId="3" applyFont="1" applyAlignment="1">
      <alignment horizontal="right" vertical="center"/>
    </xf>
    <xf numFmtId="0" fontId="34" fillId="0" borderId="0" xfId="3" applyFont="1">
      <alignment vertical="center"/>
    </xf>
    <xf numFmtId="0" fontId="32" fillId="2" borderId="0" xfId="3" applyFont="1" applyFill="1" applyAlignment="1">
      <alignment horizontal="left" vertical="center"/>
    </xf>
    <xf numFmtId="0" fontId="32" fillId="0" borderId="0" xfId="3" applyFont="1" applyAlignment="1">
      <alignment vertical="center" wrapText="1"/>
    </xf>
    <xf numFmtId="0" fontId="32" fillId="0" borderId="0" xfId="3" applyFont="1" applyAlignment="1">
      <alignment horizontal="justify" vertical="center" wrapText="1"/>
    </xf>
    <xf numFmtId="0" fontId="33" fillId="0" borderId="0" xfId="3" applyFont="1" applyAlignment="1" applyProtection="1">
      <alignment horizontal="left" vertical="center"/>
      <protection locked="0"/>
    </xf>
    <xf numFmtId="0" fontId="33" fillId="0" borderId="0" xfId="3" applyFont="1" applyAlignment="1" applyProtection="1">
      <alignment vertical="center" wrapText="1"/>
      <protection locked="0"/>
    </xf>
    <xf numFmtId="0" fontId="33" fillId="0" borderId="0" xfId="3" applyFont="1" applyAlignment="1" applyProtection="1">
      <alignment horizontal="justify" vertical="center" wrapText="1"/>
      <protection locked="0"/>
    </xf>
    <xf numFmtId="0" fontId="5" fillId="0" borderId="85" xfId="3" applyFont="1" applyBorder="1" applyAlignment="1">
      <alignment horizontal="center" vertical="center"/>
    </xf>
    <xf numFmtId="0" fontId="5" fillId="0" borderId="62" xfId="3" applyFont="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justify" vertical="center" wrapText="1"/>
    </xf>
    <xf numFmtId="0" fontId="1" fillId="2" borderId="0" xfId="3" applyFill="1">
      <alignment vertical="center"/>
    </xf>
    <xf numFmtId="0" fontId="31" fillId="2" borderId="0" xfId="3" applyFont="1" applyFill="1" applyAlignment="1">
      <alignment horizontal="left" vertical="center"/>
    </xf>
    <xf numFmtId="0" fontId="33" fillId="2" borderId="0" xfId="3" applyFont="1" applyFill="1" applyAlignment="1">
      <alignment horizontal="left" vertical="center"/>
    </xf>
    <xf numFmtId="0" fontId="33" fillId="2" borderId="0" xfId="3" applyFont="1" applyFill="1">
      <alignment vertical="center"/>
    </xf>
    <xf numFmtId="0" fontId="33" fillId="5" borderId="39" xfId="3" applyFont="1" applyFill="1" applyBorder="1" applyAlignment="1">
      <alignment horizontal="left" vertical="center"/>
    </xf>
    <xf numFmtId="0" fontId="33" fillId="6" borderId="39" xfId="3" applyFont="1" applyFill="1" applyBorder="1" applyAlignment="1">
      <alignment horizontal="left" vertical="center"/>
    </xf>
    <xf numFmtId="0" fontId="13" fillId="2" borderId="0" xfId="3" applyFont="1" applyFill="1" applyAlignment="1">
      <alignment horizontal="left" vertical="center"/>
    </xf>
    <xf numFmtId="0" fontId="33" fillId="2" borderId="39" xfId="3" applyFont="1" applyFill="1" applyBorder="1" applyAlignment="1">
      <alignment horizontal="center" vertical="center"/>
    </xf>
    <xf numFmtId="0" fontId="33" fillId="2" borderId="39" xfId="3" applyFont="1" applyFill="1" applyBorder="1" applyAlignment="1">
      <alignment horizontal="left" vertical="center"/>
    </xf>
    <xf numFmtId="0" fontId="35" fillId="2" borderId="0" xfId="3" applyFont="1" applyFill="1" applyAlignment="1">
      <alignment horizontal="left" vertical="center"/>
    </xf>
    <xf numFmtId="0" fontId="33" fillId="2" borderId="0" xfId="3" applyFont="1" applyFill="1" applyAlignment="1">
      <alignment horizontal="left" vertical="center" wrapText="1"/>
    </xf>
    <xf numFmtId="0" fontId="35" fillId="2" borderId="0" xfId="3" applyFont="1" applyFill="1">
      <alignment vertical="center"/>
    </xf>
    <xf numFmtId="0" fontId="7" fillId="2" borderId="0" xfId="3" applyFont="1" applyFill="1">
      <alignment vertical="center"/>
    </xf>
    <xf numFmtId="0" fontId="35" fillId="2" borderId="0" xfId="3" applyFont="1" applyFill="1" applyAlignment="1">
      <alignment vertical="center" shrinkToFit="1"/>
    </xf>
    <xf numFmtId="0" fontId="38" fillId="2" borderId="0" xfId="3" applyFont="1" applyFill="1" applyAlignment="1">
      <alignment vertical="center" shrinkToFit="1"/>
    </xf>
    <xf numFmtId="0" fontId="33" fillId="2" borderId="0" xfId="3" applyFont="1" applyFill="1" applyAlignment="1">
      <alignment vertical="center" wrapText="1"/>
    </xf>
    <xf numFmtId="0" fontId="33" fillId="2" borderId="0" xfId="3" applyFont="1" applyFill="1" applyAlignment="1">
      <alignment vertical="center" textRotation="90"/>
    </xf>
    <xf numFmtId="0" fontId="39" fillId="2" borderId="0" xfId="3" applyFont="1" applyFill="1" applyAlignment="1">
      <alignment horizontal="left" vertical="center"/>
    </xf>
    <xf numFmtId="0" fontId="39" fillId="0" borderId="0" xfId="3" applyFont="1" applyAlignment="1">
      <alignment horizontal="left" vertical="center"/>
    </xf>
    <xf numFmtId="0" fontId="41" fillId="2" borderId="0" xfId="3" applyFont="1" applyFill="1">
      <alignment vertical="center"/>
    </xf>
    <xf numFmtId="0" fontId="41" fillId="2" borderId="39" xfId="3" applyFont="1" applyFill="1" applyBorder="1" applyAlignment="1">
      <alignment horizontal="center" vertical="center"/>
    </xf>
    <xf numFmtId="0" fontId="41" fillId="2" borderId="39" xfId="3" applyFont="1" applyFill="1" applyBorder="1" applyAlignment="1">
      <alignment vertical="center" shrinkToFit="1"/>
    </xf>
    <xf numFmtId="0" fontId="41" fillId="2" borderId="79" xfId="3" applyFont="1" applyFill="1" applyBorder="1" applyAlignment="1">
      <alignment horizontal="center" vertical="center" shrinkToFit="1"/>
    </xf>
    <xf numFmtId="0" fontId="5" fillId="2" borderId="111" xfId="3" applyFont="1" applyFill="1" applyBorder="1" applyAlignment="1">
      <alignment horizontal="center" vertical="center"/>
    </xf>
    <xf numFmtId="0" fontId="5" fillId="2" borderId="112" xfId="3" applyFont="1" applyFill="1" applyBorder="1" applyAlignment="1">
      <alignment horizontal="center" vertical="center"/>
    </xf>
    <xf numFmtId="0" fontId="5" fillId="2" borderId="113" xfId="3" applyFont="1" applyFill="1" applyBorder="1" applyAlignment="1">
      <alignment horizontal="center" vertical="center"/>
    </xf>
    <xf numFmtId="0" fontId="41" fillId="2" borderId="113" xfId="3" applyFont="1" applyFill="1" applyBorder="1" applyAlignment="1">
      <alignment horizontal="center" vertical="center"/>
    </xf>
    <xf numFmtId="0" fontId="41" fillId="2" borderId="114" xfId="3" applyFont="1" applyFill="1" applyBorder="1" applyAlignment="1">
      <alignment horizontal="center" vertical="center"/>
    </xf>
    <xf numFmtId="0" fontId="5" fillId="2" borderId="77" xfId="3" applyFont="1" applyFill="1" applyBorder="1">
      <alignment vertical="center"/>
    </xf>
    <xf numFmtId="0" fontId="5" fillId="2" borderId="1" xfId="3" applyFont="1" applyFill="1" applyBorder="1">
      <alignment vertical="center"/>
    </xf>
    <xf numFmtId="0" fontId="41" fillId="2" borderId="115" xfId="3" applyFont="1" applyFill="1" applyBorder="1">
      <alignment vertical="center"/>
    </xf>
    <xf numFmtId="0" fontId="41" fillId="2" borderId="78" xfId="3" applyFont="1" applyFill="1" applyBorder="1">
      <alignment vertical="center"/>
    </xf>
    <xf numFmtId="0" fontId="5" fillId="2" borderId="84" xfId="3" applyFont="1" applyFill="1" applyBorder="1">
      <alignment vertical="center"/>
    </xf>
    <xf numFmtId="0" fontId="41" fillId="2" borderId="39" xfId="3" applyFont="1" applyFill="1" applyBorder="1">
      <alignment vertical="center"/>
    </xf>
    <xf numFmtId="0" fontId="41" fillId="2" borderId="85" xfId="3" applyFont="1" applyFill="1" applyBorder="1">
      <alignment vertical="center"/>
    </xf>
    <xf numFmtId="0" fontId="5" fillId="2" borderId="39" xfId="3" applyFont="1" applyFill="1" applyBorder="1">
      <alignment vertical="center"/>
    </xf>
    <xf numFmtId="0" fontId="5" fillId="2" borderId="93" xfId="3" applyFont="1" applyFill="1" applyBorder="1">
      <alignment vertical="center"/>
    </xf>
    <xf numFmtId="0" fontId="41" fillId="2" borderId="62" xfId="3" applyFont="1" applyFill="1" applyBorder="1">
      <alignment vertical="center"/>
    </xf>
    <xf numFmtId="0" fontId="41" fillId="2" borderId="94" xfId="3" applyFont="1" applyFill="1" applyBorder="1">
      <alignment vertical="center"/>
    </xf>
    <xf numFmtId="0" fontId="0" fillId="0" borderId="0" xfId="0" applyAlignment="1">
      <alignment horizontal="center" vertical="center"/>
    </xf>
    <xf numFmtId="0" fontId="3" fillId="0" borderId="0" xfId="0" applyFont="1" applyAlignment="1">
      <alignment vertical="center" wrapText="1"/>
    </xf>
    <xf numFmtId="0" fontId="3"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14" xfId="0" applyFont="1" applyFill="1" applyBorder="1" applyAlignment="1">
      <alignment vertical="center" wrapText="1"/>
    </xf>
    <xf numFmtId="0" fontId="3" fillId="7" borderId="6" xfId="0" applyFont="1" applyFill="1" applyBorder="1" applyAlignment="1">
      <alignment vertical="center"/>
    </xf>
    <xf numFmtId="0" fontId="3" fillId="7" borderId="8" xfId="0" applyFont="1" applyFill="1" applyBorder="1" applyAlignment="1">
      <alignment horizontal="center" vertical="center"/>
    </xf>
    <xf numFmtId="0" fontId="3" fillId="7" borderId="9" xfId="0" applyFont="1" applyFill="1" applyBorder="1" applyAlignment="1">
      <alignment vertical="center"/>
    </xf>
    <xf numFmtId="0" fontId="3" fillId="7" borderId="6" xfId="0" applyFont="1" applyFill="1" applyBorder="1" applyAlignment="1">
      <alignment horizontal="left" vertical="center"/>
    </xf>
    <xf numFmtId="0" fontId="3" fillId="7" borderId="8" xfId="0" applyFont="1" applyFill="1" applyBorder="1" applyAlignment="1">
      <alignment vertical="center" wrapText="1"/>
    </xf>
    <xf numFmtId="0" fontId="3" fillId="7" borderId="6" xfId="0" applyFont="1" applyFill="1" applyBorder="1" applyAlignment="1">
      <alignment horizontal="center" vertical="center" wrapText="1"/>
    </xf>
    <xf numFmtId="0" fontId="3" fillId="7" borderId="8" xfId="0" applyFont="1" applyFill="1" applyBorder="1" applyAlignment="1">
      <alignment vertical="center"/>
    </xf>
    <xf numFmtId="0" fontId="0" fillId="7" borderId="6" xfId="0" applyFill="1" applyBorder="1" applyAlignment="1">
      <alignment horizontal="center" vertical="center"/>
    </xf>
    <xf numFmtId="0" fontId="0" fillId="7" borderId="7" xfId="0" applyFill="1" applyBorder="1" applyAlignment="1">
      <alignment vertical="center"/>
    </xf>
    <xf numFmtId="0" fontId="0" fillId="7" borderId="8" xfId="0" applyFill="1" applyBorder="1" applyAlignment="1">
      <alignment vertical="center"/>
    </xf>
    <xf numFmtId="0" fontId="3" fillId="7" borderId="7" xfId="0" applyFont="1" applyFill="1" applyBorder="1" applyAlignment="1">
      <alignment vertical="center"/>
    </xf>
    <xf numFmtId="0" fontId="3" fillId="7" borderId="8" xfId="0" applyFont="1" applyFill="1" applyBorder="1" applyAlignment="1">
      <alignment vertical="top"/>
    </xf>
    <xf numFmtId="0" fontId="3" fillId="7" borderId="13" xfId="0" applyFont="1" applyFill="1" applyBorder="1" applyAlignment="1">
      <alignment vertical="center"/>
    </xf>
    <xf numFmtId="0" fontId="3" fillId="7" borderId="14" xfId="0" applyFont="1" applyFill="1" applyBorder="1" applyAlignment="1">
      <alignment horizontal="center" vertical="center"/>
    </xf>
    <xf numFmtId="0" fontId="3" fillId="7" borderId="15" xfId="0" applyFont="1" applyFill="1" applyBorder="1" applyAlignment="1">
      <alignment vertical="center"/>
    </xf>
    <xf numFmtId="0" fontId="3" fillId="7" borderId="13" xfId="0" applyFont="1" applyFill="1" applyBorder="1" applyAlignment="1">
      <alignment horizontal="left" vertical="center"/>
    </xf>
    <xf numFmtId="0" fontId="3" fillId="7" borderId="14" xfId="0" applyFont="1" applyFill="1" applyBorder="1" applyAlignment="1">
      <alignment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vertical="center"/>
    </xf>
    <xf numFmtId="0" fontId="0" fillId="7" borderId="14" xfId="0" applyFill="1" applyBorder="1" applyAlignment="1">
      <alignment vertical="center"/>
    </xf>
    <xf numFmtId="0" fontId="3" fillId="7" borderId="0" xfId="0" applyFont="1" applyFill="1" applyAlignment="1">
      <alignment vertical="center"/>
    </xf>
    <xf numFmtId="0" fontId="3" fillId="7" borderId="14" xfId="0" applyFont="1" applyFill="1" applyBorder="1" applyAlignment="1">
      <alignment vertical="top"/>
    </xf>
    <xf numFmtId="0" fontId="3" fillId="7" borderId="25" xfId="0" applyFont="1" applyFill="1" applyBorder="1" applyAlignment="1">
      <alignment horizontal="left" vertical="center"/>
    </xf>
    <xf numFmtId="0" fontId="0" fillId="7" borderId="22" xfId="0" applyFill="1" applyBorder="1" applyAlignment="1">
      <alignment horizontal="center" vertical="center"/>
    </xf>
    <xf numFmtId="0" fontId="3" fillId="7" borderId="23" xfId="0" applyFont="1" applyFill="1" applyBorder="1" applyAlignment="1">
      <alignment vertical="center"/>
    </xf>
    <xf numFmtId="0" fontId="0" fillId="7" borderId="23" xfId="0" applyFill="1" applyBorder="1" applyAlignment="1">
      <alignment vertical="center"/>
    </xf>
    <xf numFmtId="0" fontId="0" fillId="7" borderId="23" xfId="0" applyFill="1" applyBorder="1" applyAlignment="1">
      <alignment horizontal="center" vertical="center"/>
    </xf>
    <xf numFmtId="0" fontId="0" fillId="7" borderId="24" xfId="0" applyFill="1" applyBorder="1" applyAlignment="1">
      <alignment vertical="center"/>
    </xf>
    <xf numFmtId="0" fontId="3" fillId="7" borderId="0" xfId="0" applyFont="1" applyFill="1" applyAlignment="1">
      <alignment vertical="top"/>
    </xf>
    <xf numFmtId="0" fontId="3" fillId="7" borderId="13" xfId="0" applyFont="1" applyFill="1" applyBorder="1" applyAlignment="1">
      <alignment horizontal="center" vertical="center"/>
    </xf>
    <xf numFmtId="0" fontId="0" fillId="7" borderId="27" xfId="0" applyFill="1" applyBorder="1" applyAlignment="1">
      <alignment horizontal="left" vertical="center"/>
    </xf>
    <xf numFmtId="0" fontId="0" fillId="7" borderId="28" xfId="0" applyFill="1" applyBorder="1" applyAlignment="1">
      <alignment horizontal="left" vertical="center"/>
    </xf>
    <xf numFmtId="0" fontId="0" fillId="7" borderId="20" xfId="0" applyFill="1" applyBorder="1" applyAlignment="1">
      <alignment vertical="center"/>
    </xf>
    <xf numFmtId="0" fontId="0" fillId="7" borderId="21" xfId="0" applyFill="1" applyBorder="1" applyAlignment="1">
      <alignment vertical="center"/>
    </xf>
    <xf numFmtId="0" fontId="3" fillId="7" borderId="13" xfId="0" applyFont="1" applyFill="1" applyBorder="1" applyAlignment="1">
      <alignment vertical="top"/>
    </xf>
    <xf numFmtId="0" fontId="3" fillId="7" borderId="0" xfId="0" applyFont="1" applyFill="1" applyAlignment="1">
      <alignment horizontal="center" vertical="center"/>
    </xf>
    <xf numFmtId="0" fontId="3" fillId="7" borderId="23" xfId="0" applyFont="1" applyFill="1" applyBorder="1" applyAlignment="1">
      <alignment horizontal="left" vertical="center"/>
    </xf>
    <xf numFmtId="0" fontId="3" fillId="7" borderId="25" xfId="0" applyFont="1" applyFill="1" applyBorder="1" applyAlignment="1">
      <alignment horizontal="left" vertical="center" wrapText="1"/>
    </xf>
    <xf numFmtId="0" fontId="3" fillId="7" borderId="26" xfId="0" applyFont="1" applyFill="1" applyBorder="1" applyAlignment="1">
      <alignment horizontal="left" vertical="center"/>
    </xf>
    <xf numFmtId="0" fontId="0" fillId="7" borderId="67" xfId="0" applyFill="1" applyBorder="1" applyAlignment="1">
      <alignment horizontal="center" vertical="center"/>
    </xf>
    <xf numFmtId="0" fontId="3" fillId="7" borderId="27" xfId="0" applyFont="1" applyFill="1" applyBorder="1" applyAlignment="1">
      <alignment vertical="center"/>
    </xf>
    <xf numFmtId="0" fontId="0" fillId="7" borderId="27" xfId="0" applyFill="1" applyBorder="1" applyAlignment="1">
      <alignment vertical="center"/>
    </xf>
    <xf numFmtId="0" fontId="0" fillId="7" borderId="27" xfId="0" applyFill="1" applyBorder="1" applyAlignment="1">
      <alignment horizontal="center" vertical="center"/>
    </xf>
    <xf numFmtId="0" fontId="0" fillId="7" borderId="28" xfId="0" applyFill="1" applyBorder="1" applyAlignment="1">
      <alignment vertical="center"/>
    </xf>
    <xf numFmtId="0" fontId="3" fillId="7" borderId="29" xfId="0" applyFont="1" applyFill="1" applyBorder="1" applyAlignment="1">
      <alignment vertical="center"/>
    </xf>
    <xf numFmtId="0" fontId="3" fillId="7" borderId="30" xfId="0" applyFont="1" applyFill="1" applyBorder="1" applyAlignment="1">
      <alignment horizontal="center" vertical="center"/>
    </xf>
    <xf numFmtId="0" fontId="3" fillId="7" borderId="31" xfId="0" applyFont="1" applyFill="1" applyBorder="1" applyAlignment="1">
      <alignment vertical="center"/>
    </xf>
    <xf numFmtId="0" fontId="3" fillId="7" borderId="29" xfId="0" applyFont="1" applyFill="1" applyBorder="1" applyAlignment="1">
      <alignment horizontal="left" vertical="center"/>
    </xf>
    <xf numFmtId="0" fontId="3" fillId="7" borderId="30" xfId="0" applyFont="1" applyFill="1" applyBorder="1" applyAlignment="1">
      <alignment vertical="center" wrapText="1"/>
    </xf>
    <xf numFmtId="0" fontId="3" fillId="7" borderId="29" xfId="0" applyFont="1" applyFill="1" applyBorder="1" applyAlignment="1">
      <alignment horizontal="center" vertical="center" wrapText="1"/>
    </xf>
    <xf numFmtId="0" fontId="0" fillId="7" borderId="30" xfId="0" applyFill="1" applyBorder="1" applyAlignment="1">
      <alignment vertical="center"/>
    </xf>
    <xf numFmtId="0" fontId="3" fillId="7" borderId="35" xfId="0" applyFont="1" applyFill="1" applyBorder="1" applyAlignment="1">
      <alignment horizontal="left" vertical="center" wrapText="1"/>
    </xf>
    <xf numFmtId="0" fontId="0" fillId="7" borderId="36" xfId="0" applyFill="1" applyBorder="1" applyAlignment="1">
      <alignment horizontal="center" vertical="center"/>
    </xf>
    <xf numFmtId="0" fontId="3" fillId="7" borderId="37" xfId="0" applyFont="1" applyFill="1" applyBorder="1" applyAlignment="1">
      <alignment vertical="center"/>
    </xf>
    <xf numFmtId="0" fontId="0" fillId="7" borderId="37" xfId="0" applyFill="1" applyBorder="1" applyAlignment="1">
      <alignment horizontal="center" vertical="center"/>
    </xf>
    <xf numFmtId="0" fontId="0" fillId="7" borderId="37" xfId="0" applyFill="1" applyBorder="1" applyAlignment="1">
      <alignment horizontal="left" vertical="center"/>
    </xf>
    <xf numFmtId="0" fontId="42" fillId="7" borderId="37" xfId="0" applyFont="1" applyFill="1" applyBorder="1" applyAlignment="1">
      <alignment horizontal="left" vertical="center"/>
    </xf>
    <xf numFmtId="0" fontId="0" fillId="7" borderId="38" xfId="0" applyFill="1" applyBorder="1" applyAlignment="1">
      <alignment horizontal="left" vertical="center"/>
    </xf>
    <xf numFmtId="0" fontId="3" fillId="7" borderId="29" xfId="0" applyFont="1" applyFill="1" applyBorder="1" applyAlignment="1">
      <alignment vertical="top"/>
    </xf>
    <xf numFmtId="0" fontId="3" fillId="7" borderId="32" xfId="0" applyFont="1" applyFill="1" applyBorder="1" applyAlignment="1">
      <alignment vertical="top"/>
    </xf>
    <xf numFmtId="0" fontId="3" fillId="7" borderId="30" xfId="0" applyFont="1" applyFill="1" applyBorder="1" applyAlignment="1">
      <alignment vertical="top"/>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6" fillId="0" borderId="0" xfId="0" applyFont="1" applyAlignment="1">
      <alignment horizontal="center" vertical="center"/>
    </xf>
    <xf numFmtId="0" fontId="3" fillId="0" borderId="0" xfId="0" applyFont="1" applyAlignment="1">
      <alignment vertical="top" wrapText="1"/>
    </xf>
    <xf numFmtId="0" fontId="5" fillId="2" borderId="0" xfId="0" applyFont="1" applyFill="1" applyAlignment="1">
      <alignment horizontal="left" vertical="center"/>
    </xf>
    <xf numFmtId="0" fontId="3" fillId="2" borderId="119"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xf>
    <xf numFmtId="0" fontId="0" fillId="2" borderId="29" xfId="0" applyFill="1" applyBorder="1" applyAlignment="1">
      <alignment horizontal="center" vertical="center"/>
    </xf>
    <xf numFmtId="0" fontId="3" fillId="2" borderId="32" xfId="0" applyFont="1" applyFill="1" applyBorder="1" applyAlignment="1">
      <alignment vertical="center"/>
    </xf>
    <xf numFmtId="0" fontId="3" fillId="2" borderId="32" xfId="0" applyFont="1" applyFill="1" applyBorder="1" applyAlignment="1">
      <alignment vertical="center" wrapText="1"/>
    </xf>
    <xf numFmtId="0" fontId="0" fillId="2" borderId="32" xfId="0" applyFill="1" applyBorder="1" applyAlignment="1">
      <alignment horizontal="center" vertical="center"/>
    </xf>
    <xf numFmtId="0" fontId="3" fillId="2" borderId="30" xfId="0" applyFont="1" applyFill="1" applyBorder="1" applyAlignment="1">
      <alignment vertical="center" wrapText="1"/>
    </xf>
    <xf numFmtId="0" fontId="44" fillId="7" borderId="6" xfId="0" applyFont="1" applyFill="1" applyBorder="1" applyAlignment="1">
      <alignment horizontal="left" vertical="center" wrapText="1"/>
    </xf>
    <xf numFmtId="0" fontId="44" fillId="7" borderId="8" xfId="0" applyFont="1" applyFill="1" applyBorder="1" applyAlignment="1">
      <alignment vertical="center"/>
    </xf>
    <xf numFmtId="0" fontId="42" fillId="7" borderId="7" xfId="0" applyFont="1" applyFill="1" applyBorder="1" applyAlignment="1">
      <alignment horizontal="left" vertical="center"/>
    </xf>
    <xf numFmtId="0" fontId="0" fillId="7" borderId="7" xfId="0" applyFill="1" applyBorder="1" applyAlignment="1">
      <alignment horizontal="left" vertical="center"/>
    </xf>
    <xf numFmtId="0" fontId="0" fillId="7" borderId="0" xfId="0" applyFill="1" applyAlignment="1">
      <alignment horizontal="left" vertical="center"/>
    </xf>
    <xf numFmtId="0" fontId="0" fillId="7" borderId="14" xfId="0" applyFill="1" applyBorder="1" applyAlignment="1">
      <alignment horizontal="left" vertical="center"/>
    </xf>
    <xf numFmtId="0" fontId="43" fillId="7" borderId="7" xfId="0" applyFont="1" applyFill="1" applyBorder="1" applyAlignment="1">
      <alignment horizontal="center" vertical="center"/>
    </xf>
    <xf numFmtId="0" fontId="44" fillId="7" borderId="7" xfId="0" applyFont="1" applyFill="1" applyBorder="1" applyAlignment="1">
      <alignment vertical="top"/>
    </xf>
    <xf numFmtId="0" fontId="44" fillId="7" borderId="8" xfId="0" applyFont="1" applyFill="1" applyBorder="1" applyAlignment="1">
      <alignment vertical="top"/>
    </xf>
    <xf numFmtId="0" fontId="43" fillId="7" borderId="13" xfId="0" applyFont="1" applyFill="1" applyBorder="1" applyAlignment="1">
      <alignment horizontal="center" vertical="center"/>
    </xf>
    <xf numFmtId="0" fontId="44" fillId="7" borderId="13" xfId="0" applyFont="1" applyFill="1" applyBorder="1" applyAlignment="1">
      <alignment horizontal="left" vertical="center" wrapText="1"/>
    </xf>
    <xf numFmtId="0" fontId="44" fillId="7" borderId="14" xfId="0" applyFont="1" applyFill="1" applyBorder="1" applyAlignment="1">
      <alignment vertical="center"/>
    </xf>
    <xf numFmtId="0" fontId="3" fillId="7" borderId="32" xfId="0" applyFont="1" applyFill="1" applyBorder="1" applyAlignment="1">
      <alignment vertical="center"/>
    </xf>
    <xf numFmtId="0" fontId="0" fillId="7" borderId="32" xfId="0" applyFill="1" applyBorder="1" applyAlignment="1">
      <alignment vertical="center"/>
    </xf>
    <xf numFmtId="0" fontId="44" fillId="7" borderId="0" xfId="0" applyFont="1" applyFill="1" applyAlignment="1">
      <alignment vertical="top"/>
    </xf>
    <xf numFmtId="0" fontId="44" fillId="7" borderId="14" xfId="0" applyFont="1" applyFill="1" applyBorder="1" applyAlignment="1">
      <alignment vertical="top"/>
    </xf>
    <xf numFmtId="0" fontId="3" fillId="7" borderId="120" xfId="0" applyFont="1" applyFill="1" applyBorder="1" applyAlignment="1">
      <alignment horizontal="left" vertical="center"/>
    </xf>
    <xf numFmtId="0" fontId="0" fillId="7" borderId="121" xfId="0" applyFill="1" applyBorder="1" applyAlignment="1">
      <alignment horizontal="center" vertical="center"/>
    </xf>
    <xf numFmtId="0" fontId="3" fillId="7" borderId="33" xfId="0" applyFont="1" applyFill="1" applyBorder="1" applyAlignment="1">
      <alignment vertical="center"/>
    </xf>
    <xf numFmtId="0" fontId="0" fillId="7" borderId="33" xfId="0" applyFill="1" applyBorder="1" applyAlignment="1">
      <alignment vertical="center"/>
    </xf>
    <xf numFmtId="0" fontId="0" fillId="7" borderId="33" xfId="0" applyFill="1" applyBorder="1" applyAlignment="1">
      <alignment horizontal="center" vertical="center"/>
    </xf>
    <xf numFmtId="0" fontId="0" fillId="7" borderId="34" xfId="0" applyFill="1" applyBorder="1" applyAlignment="1">
      <alignment vertical="center"/>
    </xf>
    <xf numFmtId="0" fontId="0" fillId="7" borderId="20" xfId="0" applyFill="1" applyBorder="1" applyAlignment="1">
      <alignment horizontal="left" vertical="center"/>
    </xf>
    <xf numFmtId="0" fontId="0" fillId="7" borderId="21" xfId="0" applyFill="1" applyBorder="1" applyAlignment="1">
      <alignment horizontal="left" vertical="center"/>
    </xf>
    <xf numFmtId="0" fontId="42" fillId="7" borderId="32" xfId="0" applyFont="1" applyFill="1" applyBorder="1" applyAlignment="1">
      <alignment horizontal="left" vertical="center"/>
    </xf>
    <xf numFmtId="0" fontId="0" fillId="7" borderId="32" xfId="0" applyFill="1" applyBorder="1" applyAlignment="1">
      <alignment horizontal="left" vertical="center"/>
    </xf>
    <xf numFmtId="0" fontId="0" fillId="7" borderId="30" xfId="0" applyFill="1" applyBorder="1" applyAlignment="1">
      <alignment horizontal="left" vertical="center"/>
    </xf>
    <xf numFmtId="0" fontId="12" fillId="0" borderId="39" xfId="2" applyFont="1" applyBorder="1" applyAlignment="1">
      <alignment horizontal="left" vertical="center"/>
    </xf>
    <xf numFmtId="0" fontId="12" fillId="0" borderId="0" xfId="2" applyFont="1" applyAlignment="1">
      <alignment horizontal="left" vertical="center" wrapText="1"/>
    </xf>
    <xf numFmtId="0" fontId="12" fillId="0" borderId="65" xfId="2" applyFont="1" applyBorder="1" applyAlignment="1">
      <alignment horizontal="center" vertical="center"/>
    </xf>
    <xf numFmtId="0" fontId="12" fillId="0" borderId="64" xfId="2" applyFont="1" applyBorder="1" applyAlignment="1">
      <alignment horizontal="center" vertical="center"/>
    </xf>
    <xf numFmtId="0" fontId="12" fillId="0" borderId="63" xfId="2" applyFont="1" applyBorder="1" applyAlignment="1">
      <alignment horizontal="center" vertical="center"/>
    </xf>
    <xf numFmtId="0" fontId="12" fillId="0" borderId="61" xfId="2" applyFont="1" applyBorder="1" applyAlignment="1">
      <alignment horizontal="left" vertical="center"/>
    </xf>
    <xf numFmtId="0" fontId="12" fillId="0" borderId="60" xfId="2" applyFont="1" applyBorder="1" applyAlignment="1">
      <alignment horizontal="left" vertical="center"/>
    </xf>
    <xf numFmtId="0" fontId="12" fillId="0" borderId="59" xfId="2" applyFont="1" applyBorder="1" applyAlignment="1">
      <alignment horizontal="left" vertical="center"/>
    </xf>
    <xf numFmtId="0" fontId="12" fillId="0" borderId="13" xfId="2" applyFont="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16" fillId="0" borderId="0" xfId="2" applyFont="1" applyAlignment="1">
      <alignment horizontal="left"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9" xfId="2" applyFont="1" applyBorder="1" applyAlignment="1">
      <alignment horizontal="left" vertical="center" wrapText="1"/>
    </xf>
    <xf numFmtId="0" fontId="12" fillId="0" borderId="32" xfId="2" applyFont="1" applyBorder="1" applyAlignment="1">
      <alignment horizontal="left" vertical="center" wrapText="1"/>
    </xf>
    <xf numFmtId="0" fontId="12" fillId="0" borderId="30" xfId="2" applyFont="1" applyBorder="1" applyAlignment="1">
      <alignment horizontal="left" vertical="center" wrapText="1"/>
    </xf>
    <xf numFmtId="0" fontId="18" fillId="0" borderId="0" xfId="2" applyFont="1" applyAlignment="1">
      <alignment horizontal="center" vertical="center"/>
    </xf>
    <xf numFmtId="0" fontId="12" fillId="0" borderId="0" xfId="2" applyFont="1" applyAlignment="1">
      <alignment horizontal="center" vertical="center" wrapText="1"/>
    </xf>
    <xf numFmtId="0" fontId="12" fillId="0" borderId="32" xfId="2" applyFont="1" applyBorder="1" applyAlignment="1">
      <alignment horizontal="center" vertical="center"/>
    </xf>
    <xf numFmtId="0" fontId="12" fillId="0" borderId="39" xfId="2" applyFont="1" applyBorder="1" applyAlignment="1">
      <alignment horizontal="left" vertical="center" wrapText="1"/>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16" xfId="0" applyFont="1" applyFill="1" applyBorder="1" applyAlignment="1">
      <alignment horizontal="center" vertical="center"/>
    </xf>
    <xf numFmtId="0" fontId="3" fillId="7" borderId="117" xfId="0" applyFont="1" applyFill="1" applyBorder="1" applyAlignment="1">
      <alignment horizontal="center" vertical="center"/>
    </xf>
    <xf numFmtId="0" fontId="3" fillId="7" borderId="118" xfId="0" applyFont="1" applyFill="1" applyBorder="1" applyAlignment="1">
      <alignment horizontal="center" vertical="center"/>
    </xf>
    <xf numFmtId="0" fontId="3" fillId="7" borderId="26"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2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7" xfId="0" applyFont="1" applyFill="1" applyBorder="1" applyAlignment="1">
      <alignment horizontal="left" vertical="center"/>
    </xf>
    <xf numFmtId="0" fontId="3" fillId="7" borderId="20" xfId="0" applyFont="1" applyFill="1" applyBorder="1" applyAlignment="1">
      <alignment horizontal="left" vertical="center"/>
    </xf>
    <xf numFmtId="0" fontId="3" fillId="7" borderId="9"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0" fillId="7" borderId="6" xfId="0" applyFill="1" applyBorder="1" applyAlignment="1">
      <alignment horizontal="center" vertical="center"/>
    </xf>
    <xf numFmtId="0" fontId="0" fillId="7" borderId="13" xfId="0" applyFill="1" applyBorder="1" applyAlignment="1">
      <alignment horizontal="center" vertical="center"/>
    </xf>
    <xf numFmtId="0" fontId="3" fillId="7" borderId="7" xfId="0" applyFont="1" applyFill="1" applyBorder="1" applyAlignment="1">
      <alignment horizontal="left" vertical="center"/>
    </xf>
    <xf numFmtId="0" fontId="3" fillId="7" borderId="0" xfId="0" applyFont="1" applyFill="1" applyAlignment="1">
      <alignment horizontal="left" vertical="center"/>
    </xf>
    <xf numFmtId="0" fontId="0" fillId="7" borderId="7" xfId="0" applyFill="1" applyBorder="1" applyAlignment="1">
      <alignment horizontal="center" vertical="center"/>
    </xf>
    <xf numFmtId="0" fontId="0" fillId="7" borderId="0" xfId="0" applyFill="1" applyAlignment="1">
      <alignment horizontal="center" vertical="center"/>
    </xf>
    <xf numFmtId="0" fontId="3" fillId="7" borderId="22" xfId="0" applyFont="1" applyFill="1" applyBorder="1" applyAlignment="1">
      <alignment horizontal="center" vertical="center" wrapText="1"/>
    </xf>
    <xf numFmtId="0" fontId="3" fillId="7" borderId="23" xfId="0" applyFont="1" applyFill="1" applyBorder="1" applyAlignment="1">
      <alignment horizontal="left" vertical="center"/>
    </xf>
    <xf numFmtId="0" fontId="3" fillId="7" borderId="23"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7" borderId="27"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6" xfId="0" applyFill="1" applyBorder="1" applyAlignment="1">
      <alignment horizontal="center" vertical="center" wrapText="1"/>
    </xf>
    <xf numFmtId="0" fontId="3" fillId="2" borderId="2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116" xfId="0" applyFont="1" applyFill="1" applyBorder="1" applyAlignment="1">
      <alignment horizontal="center" vertical="center"/>
    </xf>
    <xf numFmtId="0" fontId="3" fillId="2" borderId="117" xfId="0" applyFont="1" applyFill="1" applyBorder="1" applyAlignment="1">
      <alignment horizontal="center" vertical="center"/>
    </xf>
    <xf numFmtId="0" fontId="3" fillId="2" borderId="118" xfId="0" applyFont="1" applyFill="1" applyBorder="1" applyAlignment="1">
      <alignment horizontal="center" vertical="center"/>
    </xf>
    <xf numFmtId="0" fontId="43" fillId="7" borderId="6" xfId="0" applyFont="1" applyFill="1" applyBorder="1" applyAlignment="1">
      <alignment horizontal="center" vertical="center"/>
    </xf>
    <xf numFmtId="0" fontId="43" fillId="7" borderId="13"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9" xfId="0" applyFont="1" applyFill="1" applyBorder="1" applyAlignment="1">
      <alignment horizontal="left" vertical="center"/>
    </xf>
    <xf numFmtId="0" fontId="3" fillId="7" borderId="15" xfId="0" applyFont="1" applyFill="1" applyBorder="1" applyAlignment="1">
      <alignment horizontal="left" vertical="center"/>
    </xf>
    <xf numFmtId="0" fontId="3" fillId="7" borderId="8"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0" fillId="7" borderId="29" xfId="0" applyFill="1" applyBorder="1" applyAlignment="1">
      <alignment horizontal="center" vertical="center"/>
    </xf>
    <xf numFmtId="0" fontId="3" fillId="7" borderId="32" xfId="0" applyFont="1" applyFill="1" applyBorder="1" applyAlignment="1">
      <alignment horizontal="left" vertical="center"/>
    </xf>
    <xf numFmtId="0" fontId="0" fillId="7" borderId="32" xfId="0" applyFill="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39" xfId="1" applyFont="1" applyBorder="1" applyAlignment="1">
      <alignment horizontal="left" wrapText="1"/>
    </xf>
    <xf numFmtId="0" fontId="3" fillId="0" borderId="31" xfId="1" applyFont="1" applyBorder="1" applyAlignment="1">
      <alignment horizontal="left" wrapText="1"/>
    </xf>
    <xf numFmtId="0" fontId="3" fillId="0" borderId="1" xfId="1" applyFont="1" applyBorder="1" applyAlignment="1">
      <alignment horizontal="left" vertical="center" shrinkToFit="1"/>
    </xf>
    <xf numFmtId="0" fontId="3" fillId="0" borderId="2" xfId="1" applyFont="1" applyBorder="1" applyAlignment="1">
      <alignment horizontal="left" vertical="center" shrinkToFi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xf>
    <xf numFmtId="0" fontId="3" fillId="0" borderId="2" xfId="1" applyFont="1" applyBorder="1" applyAlignment="1">
      <alignment horizontal="left"/>
    </xf>
    <xf numFmtId="0" fontId="3" fillId="0" borderId="32" xfId="1" applyFont="1" applyBorder="1" applyAlignment="1">
      <alignment horizontal="left"/>
    </xf>
    <xf numFmtId="0" fontId="3" fillId="0" borderId="9" xfId="1" applyFont="1" applyBorder="1" applyAlignment="1">
      <alignment horizontal="center" vertical="center" textRotation="255" wrapText="1"/>
    </xf>
    <xf numFmtId="0" fontId="3" fillId="0" borderId="15" xfId="1" applyFont="1" applyBorder="1" applyAlignment="1">
      <alignment horizontal="center" vertical="center" textRotation="255" wrapText="1"/>
    </xf>
    <xf numFmtId="0" fontId="3" fillId="0" borderId="31" xfId="1" applyFont="1" applyBorder="1" applyAlignment="1">
      <alignment horizontal="center" vertical="center" textRotation="255"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 xfId="1" applyFont="1" applyBorder="1" applyAlignment="1">
      <alignment horizontal="left" vertical="top" wrapText="1"/>
    </xf>
    <xf numFmtId="0" fontId="3" fillId="0" borderId="7" xfId="1" applyFont="1" applyBorder="1" applyAlignment="1">
      <alignment horizontal="left" vertical="top" wrapText="1"/>
    </xf>
    <xf numFmtId="0" fontId="3" fillId="0" borderId="13" xfId="1" applyFont="1" applyBorder="1" applyAlignment="1">
      <alignment horizontal="left" vertical="top" wrapText="1"/>
    </xf>
    <xf numFmtId="0" fontId="3" fillId="0" borderId="0" xfId="1" applyFont="1" applyAlignment="1">
      <alignment horizontal="left" vertical="top" wrapText="1"/>
    </xf>
    <xf numFmtId="0" fontId="3" fillId="0" borderId="29" xfId="1" applyFont="1" applyBorder="1" applyAlignment="1">
      <alignment horizontal="left" vertical="top" wrapText="1"/>
    </xf>
    <xf numFmtId="0" fontId="3" fillId="0" borderId="32" xfId="1" applyFont="1" applyBorder="1" applyAlignment="1">
      <alignment horizontal="left" vertical="top" wrapText="1"/>
    </xf>
    <xf numFmtId="0" fontId="3" fillId="0" borderId="8" xfId="1" applyFont="1" applyBorder="1" applyAlignment="1">
      <alignment horizontal="left" vertical="top" wrapText="1"/>
    </xf>
    <xf numFmtId="0" fontId="3" fillId="0" borderId="14" xfId="1" applyFont="1" applyBorder="1" applyAlignment="1">
      <alignment horizontal="left" vertical="top" wrapText="1"/>
    </xf>
    <xf numFmtId="0" fontId="3" fillId="0" borderId="30" xfId="1" applyFont="1" applyBorder="1" applyAlignment="1">
      <alignment horizontal="left" vertical="top"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45" xfId="1" applyFont="1" applyBorder="1" applyAlignment="1">
      <alignment horizontal="center"/>
    </xf>
    <xf numFmtId="0" fontId="3" fillId="0" borderId="46" xfId="1" applyFont="1" applyBorder="1" applyAlignment="1">
      <alignment horizontal="center"/>
    </xf>
    <xf numFmtId="0" fontId="3" fillId="0" borderId="47" xfId="1" applyFont="1" applyBorder="1" applyAlignment="1">
      <alignment horizontal="center"/>
    </xf>
    <xf numFmtId="0" fontId="3" fillId="0" borderId="3" xfId="1" applyFont="1" applyBorder="1" applyAlignment="1">
      <alignment horizontal="left" vertical="center" shrinkToFit="1"/>
    </xf>
    <xf numFmtId="0" fontId="3" fillId="0" borderId="39"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40" xfId="1" applyFont="1" applyBorder="1" applyAlignment="1">
      <alignment horizontal="center" wrapText="1"/>
    </xf>
    <xf numFmtId="0" fontId="3" fillId="0" borderId="4" xfId="1" applyFont="1" applyBorder="1" applyAlignment="1">
      <alignment horizontal="center" wrapTex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44" xfId="1" applyFont="1" applyBorder="1" applyAlignment="1">
      <alignment horizontal="left" vertical="top" shrinkToFit="1"/>
    </xf>
    <xf numFmtId="0" fontId="3" fillId="0" borderId="42" xfId="1" applyFont="1" applyBorder="1" applyAlignment="1">
      <alignment horizontal="left" vertical="top" shrinkToFit="1"/>
    </xf>
    <xf numFmtId="0" fontId="2" fillId="0" borderId="42" xfId="1" applyBorder="1" applyAlignment="1">
      <alignment shrinkToFit="1"/>
    </xf>
    <xf numFmtId="0" fontId="3" fillId="0" borderId="32" xfId="1" applyFont="1" applyBorder="1" applyAlignment="1">
      <alignment horizontal="left" vertical="center" shrinkToFit="1"/>
    </xf>
    <xf numFmtId="0" fontId="2" fillId="0" borderId="32" xfId="1" applyBorder="1" applyAlignment="1">
      <alignment vertical="center" shrinkToFit="1"/>
    </xf>
    <xf numFmtId="0" fontId="2" fillId="0" borderId="2" xfId="1" applyBorder="1" applyAlignment="1">
      <alignment vertical="center" shrinkToFit="1"/>
    </xf>
    <xf numFmtId="0" fontId="2" fillId="0" borderId="2" xfId="1" applyBorder="1" applyAlignment="1">
      <alignment horizontal="left" vertical="center" shrinkToFit="1"/>
    </xf>
    <xf numFmtId="0" fontId="3" fillId="0" borderId="2" xfId="1" applyFont="1" applyBorder="1" applyAlignment="1">
      <alignment horizontal="left" vertical="top"/>
    </xf>
    <xf numFmtId="0" fontId="2" fillId="0" borderId="2" xfId="1" applyBorder="1" applyAlignment="1">
      <alignment horizontal="left" vertical="top"/>
    </xf>
    <xf numFmtId="0" fontId="3" fillId="0" borderId="29" xfId="1" applyFont="1" applyBorder="1" applyAlignment="1">
      <alignment horizontal="center" shrinkToFit="1"/>
    </xf>
    <xf numFmtId="0" fontId="3" fillId="0" borderId="32" xfId="1" applyFont="1" applyBorder="1" applyAlignment="1">
      <alignment horizontal="center" shrinkToFit="1"/>
    </xf>
    <xf numFmtId="0" fontId="3" fillId="0" borderId="30" xfId="1" applyFont="1" applyBorder="1" applyAlignment="1">
      <alignment horizontal="center" shrinkToFit="1"/>
    </xf>
    <xf numFmtId="0" fontId="3" fillId="0" borderId="29"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37" xfId="1" applyFont="1" applyBorder="1" applyAlignment="1">
      <alignment horizontal="left" vertical="center" wrapText="1"/>
    </xf>
    <xf numFmtId="0" fontId="3" fillId="0" borderId="27" xfId="1" applyFont="1" applyBorder="1" applyAlignment="1">
      <alignment horizontal="left" vertical="center" wrapText="1"/>
    </xf>
    <xf numFmtId="0" fontId="3" fillId="0" borderId="38" xfId="1" applyFont="1" applyBorder="1" applyAlignment="1">
      <alignment horizontal="left" vertical="center" wrapText="1"/>
    </xf>
    <xf numFmtId="0" fontId="3" fillId="0" borderId="39" xfId="1" applyFont="1" applyBorder="1" applyAlignment="1">
      <alignment horizontal="center" vertical="center" textRotation="255" shrinkToFit="1"/>
    </xf>
    <xf numFmtId="0" fontId="3" fillId="0" borderId="15"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41" xfId="1" applyFont="1" applyBorder="1" applyAlignment="1">
      <alignment horizontal="center" wrapText="1"/>
    </xf>
    <xf numFmtId="0" fontId="3" fillId="0" borderId="0" xfId="1" applyFont="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29" xfId="1" applyFont="1" applyBorder="1" applyAlignment="1">
      <alignment horizontal="center"/>
    </xf>
    <xf numFmtId="0" fontId="3" fillId="0" borderId="32" xfId="1" applyFont="1" applyBorder="1" applyAlignment="1">
      <alignment horizontal="center"/>
    </xf>
    <xf numFmtId="0" fontId="3" fillId="0" borderId="30" xfId="1" applyFont="1" applyBorder="1" applyAlignment="1">
      <alignment horizont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32" xfId="1" applyFont="1" applyBorder="1" applyAlignment="1">
      <alignment horizontal="center" vertical="center"/>
    </xf>
    <xf numFmtId="0" fontId="3" fillId="0" borderId="30" xfId="1" applyFont="1" applyBorder="1" applyAlignment="1">
      <alignment horizontal="center" vertical="center"/>
    </xf>
    <xf numFmtId="0" fontId="3" fillId="0" borderId="6" xfId="1" applyFont="1" applyBorder="1" applyAlignment="1">
      <alignment horizontal="center"/>
    </xf>
    <xf numFmtId="0" fontId="3" fillId="0" borderId="7" xfId="1" applyFont="1" applyBorder="1" applyAlignment="1">
      <alignment horizontal="center" shrinkToFit="1"/>
    </xf>
    <xf numFmtId="0" fontId="3" fillId="0" borderId="8" xfId="1" applyFont="1" applyBorder="1" applyAlignment="1">
      <alignment horizontal="center" shrinkToFi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3" fillId="0" borderId="14" xfId="1" applyFont="1" applyBorder="1" applyAlignment="1">
      <alignment horizontal="left" vertical="center" wrapText="1"/>
    </xf>
    <xf numFmtId="0" fontId="3" fillId="0" borderId="29" xfId="1" applyFont="1" applyBorder="1" applyAlignment="1">
      <alignment horizontal="left" vertical="center" wrapText="1"/>
    </xf>
    <xf numFmtId="0" fontId="3" fillId="0" borderId="32" xfId="1" applyFont="1" applyBorder="1" applyAlignment="1">
      <alignment horizontal="left" vertical="center" wrapText="1"/>
    </xf>
    <xf numFmtId="0" fontId="3" fillId="0" borderId="30" xfId="1" applyFont="1" applyBorder="1" applyAlignment="1">
      <alignment horizontal="left"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1" xfId="1" applyFont="1" applyBorder="1" applyAlignment="1">
      <alignment horizontal="center" vertical="center"/>
    </xf>
    <xf numFmtId="0" fontId="3" fillId="0" borderId="3" xfId="1" applyFont="1" applyBorder="1" applyAlignment="1">
      <alignment horizontal="left" wrapText="1"/>
    </xf>
    <xf numFmtId="0" fontId="3" fillId="0" borderId="9" xfId="1" applyFont="1" applyBorder="1" applyAlignment="1">
      <alignment horizontal="center" vertical="center" textRotation="255" shrinkToFit="1"/>
    </xf>
    <xf numFmtId="0" fontId="3" fillId="0" borderId="31" xfId="1" applyFont="1" applyBorder="1" applyAlignment="1">
      <alignment horizontal="center" vertical="center" textRotation="255" shrinkToFi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8" fillId="0" borderId="29" xfId="1" applyFont="1" applyBorder="1" applyAlignment="1">
      <alignment horizontal="left" vertical="center" wrapText="1"/>
    </xf>
    <xf numFmtId="0" fontId="8" fillId="0" borderId="32" xfId="1" applyFont="1" applyBorder="1" applyAlignment="1">
      <alignment horizontal="left" vertical="center" wrapText="1"/>
    </xf>
    <xf numFmtId="0" fontId="8" fillId="0" borderId="30" xfId="1" applyFont="1" applyBorder="1" applyAlignment="1">
      <alignment horizontal="left" vertical="center" wrapText="1"/>
    </xf>
    <xf numFmtId="0" fontId="2" fillId="0" borderId="8" xfId="1" applyBorder="1" applyAlignment="1">
      <alignment horizontal="left"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3" xfId="1" applyFont="1" applyBorder="1" applyAlignment="1">
      <alignment horizontal="left" shrinkToFit="1"/>
    </xf>
    <xf numFmtId="0" fontId="3" fillId="0" borderId="0" xfId="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vertical="center"/>
    </xf>
    <xf numFmtId="0" fontId="32" fillId="0" borderId="32" xfId="3" applyFont="1" applyBorder="1" applyAlignment="1">
      <alignment horizontal="center" vertical="center"/>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178" fontId="32" fillId="0" borderId="1" xfId="3" applyNumberFormat="1" applyFont="1" applyBorder="1" applyAlignment="1">
      <alignment horizontal="center" vertical="center"/>
    </xf>
    <xf numFmtId="178" fontId="32" fillId="0" borderId="2" xfId="3" applyNumberFormat="1" applyFont="1" applyBorder="1" applyAlignment="1">
      <alignment horizontal="center" vertical="center"/>
    </xf>
    <xf numFmtId="178" fontId="32" fillId="0" borderId="3" xfId="3" applyNumberFormat="1" applyFont="1" applyBorder="1" applyAlignment="1">
      <alignment horizontal="center" vertical="center"/>
    </xf>
    <xf numFmtId="183" fontId="32" fillId="2" borderId="1" xfId="3" applyNumberFormat="1" applyFont="1" applyFill="1" applyBorder="1" applyAlignment="1">
      <alignment horizontal="center" vertical="center"/>
    </xf>
    <xf numFmtId="183" fontId="32" fillId="2" borderId="2" xfId="3" applyNumberFormat="1" applyFont="1" applyFill="1" applyBorder="1" applyAlignment="1">
      <alignment horizontal="center" vertical="center"/>
    </xf>
    <xf numFmtId="183" fontId="32" fillId="2" borderId="3" xfId="3" applyNumberFormat="1" applyFont="1" applyFill="1" applyBorder="1" applyAlignment="1">
      <alignment horizontal="center" vertical="center"/>
    </xf>
    <xf numFmtId="0" fontId="32" fillId="5" borderId="1" xfId="3" applyFont="1" applyFill="1" applyBorder="1" applyAlignment="1" applyProtection="1">
      <alignment horizontal="center" vertical="center"/>
      <protection locked="0"/>
    </xf>
    <xf numFmtId="0" fontId="32" fillId="5" borderId="3" xfId="3" applyFont="1" applyFill="1" applyBorder="1" applyAlignment="1" applyProtection="1">
      <alignment horizontal="center" vertical="center"/>
      <protection locked="0"/>
    </xf>
    <xf numFmtId="181" fontId="32" fillId="0" borderId="1" xfId="3" applyNumberFormat="1" applyFont="1" applyBorder="1" applyAlignment="1">
      <alignment horizontal="center" vertical="center"/>
    </xf>
    <xf numFmtId="181" fontId="32" fillId="0" borderId="2" xfId="3" applyNumberFormat="1" applyFont="1" applyBorder="1" applyAlignment="1">
      <alignment horizontal="center" vertical="center"/>
    </xf>
    <xf numFmtId="181" fontId="32" fillId="0" borderId="3" xfId="3" applyNumberFormat="1" applyFont="1" applyBorder="1" applyAlignment="1">
      <alignment horizontal="center" vertical="center"/>
    </xf>
    <xf numFmtId="182" fontId="32" fillId="2" borderId="0" xfId="3" applyNumberFormat="1" applyFont="1" applyFill="1" applyAlignment="1">
      <alignment horizontal="center" vertical="center"/>
    </xf>
    <xf numFmtId="0" fontId="32" fillId="2" borderId="0" xfId="3" applyFont="1" applyFill="1" applyAlignment="1">
      <alignment horizontal="center" vertical="center"/>
    </xf>
    <xf numFmtId="0" fontId="32" fillId="2" borderId="0" xfId="3" applyFont="1" applyFill="1" applyAlignment="1">
      <alignment horizontal="right" vertical="center"/>
    </xf>
    <xf numFmtId="181" fontId="32" fillId="0" borderId="1" xfId="3" applyNumberFormat="1" applyFont="1" applyBorder="1" applyAlignment="1">
      <alignment horizontal="right" vertical="center"/>
    </xf>
    <xf numFmtId="181" fontId="32" fillId="0" borderId="3" xfId="3" applyNumberFormat="1" applyFont="1" applyBorder="1" applyAlignment="1">
      <alignment horizontal="right" vertical="center"/>
    </xf>
    <xf numFmtId="181" fontId="32" fillId="0" borderId="1" xfId="5" applyNumberFormat="1" applyFont="1" applyFill="1" applyBorder="1" applyAlignment="1" applyProtection="1">
      <alignment horizontal="right" vertical="center"/>
    </xf>
    <xf numFmtId="181" fontId="32" fillId="0" borderId="3" xfId="5" applyNumberFormat="1" applyFont="1" applyFill="1" applyBorder="1" applyAlignment="1" applyProtection="1">
      <alignment horizontal="right" vertical="center"/>
    </xf>
    <xf numFmtId="181" fontId="32" fillId="5" borderId="1" xfId="3" applyNumberFormat="1" applyFont="1" applyFill="1" applyBorder="1" applyAlignment="1" applyProtection="1">
      <alignment horizontal="right" vertical="center"/>
      <protection locked="0"/>
    </xf>
    <xf numFmtId="181" fontId="32" fillId="5" borderId="3" xfId="3" applyNumberFormat="1" applyFont="1" applyFill="1" applyBorder="1" applyAlignment="1" applyProtection="1">
      <alignment horizontal="right" vertical="center"/>
      <protection locked="0"/>
    </xf>
    <xf numFmtId="181" fontId="32" fillId="5" borderId="1" xfId="5" applyNumberFormat="1" applyFont="1" applyFill="1" applyBorder="1" applyAlignment="1" applyProtection="1">
      <alignment horizontal="right" vertical="center"/>
      <protection locked="0"/>
    </xf>
    <xf numFmtId="181" fontId="32" fillId="5" borderId="3" xfId="5" applyNumberFormat="1" applyFont="1" applyFill="1" applyBorder="1" applyAlignment="1" applyProtection="1">
      <alignment horizontal="right" vertical="center"/>
      <protection locked="0"/>
    </xf>
    <xf numFmtId="0" fontId="32" fillId="0" borderId="0" xfId="3" applyFont="1" applyAlignment="1">
      <alignment horizontal="center" vertical="center"/>
    </xf>
    <xf numFmtId="0" fontId="33" fillId="0" borderId="0" xfId="3" applyFont="1" applyAlignment="1">
      <alignment horizontal="center" vertical="center" wrapText="1"/>
    </xf>
    <xf numFmtId="0" fontId="5" fillId="5" borderId="82" xfId="3" applyFont="1" applyFill="1" applyBorder="1" applyAlignment="1" applyProtection="1">
      <alignment horizontal="left" vertical="center" wrapText="1"/>
      <protection locked="0"/>
    </xf>
    <xf numFmtId="0" fontId="5" fillId="5" borderId="2" xfId="3" applyFont="1" applyFill="1" applyBorder="1" applyAlignment="1" applyProtection="1">
      <alignment horizontal="left" vertical="center" wrapText="1"/>
      <protection locked="0"/>
    </xf>
    <xf numFmtId="0" fontId="5" fillId="5" borderId="83" xfId="3" applyFont="1" applyFill="1" applyBorder="1" applyAlignment="1" applyProtection="1">
      <alignment horizontal="left" vertical="center" wrapText="1"/>
      <protection locked="0"/>
    </xf>
    <xf numFmtId="0" fontId="33" fillId="4" borderId="109" xfId="3" applyFont="1" applyFill="1" applyBorder="1" applyAlignment="1" applyProtection="1">
      <alignment horizontal="center" vertical="center" wrapText="1"/>
      <protection locked="0"/>
    </xf>
    <xf numFmtId="0" fontId="33"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wrapText="1"/>
      <protection locked="0"/>
    </xf>
    <xf numFmtId="0" fontId="5"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shrinkToFit="1"/>
      <protection locked="0"/>
    </xf>
    <xf numFmtId="0" fontId="5" fillId="4" borderId="64" xfId="3" applyFont="1" applyFill="1" applyBorder="1" applyAlignment="1" applyProtection="1">
      <alignment horizontal="center" vertical="center" shrinkToFit="1"/>
      <protection locked="0"/>
    </xf>
    <xf numFmtId="0" fontId="5" fillId="4" borderId="63" xfId="3" applyFont="1" applyFill="1" applyBorder="1" applyAlignment="1" applyProtection="1">
      <alignment horizontal="center" vertical="center" shrinkToFit="1"/>
      <protection locked="0"/>
    </xf>
    <xf numFmtId="0" fontId="5" fillId="5" borderId="65" xfId="3" applyFont="1" applyFill="1" applyBorder="1" applyAlignment="1" applyProtection="1">
      <alignment horizontal="center" vertical="center" wrapText="1"/>
      <protection locked="0"/>
    </xf>
    <xf numFmtId="0" fontId="5" fillId="5" borderId="64" xfId="3" applyFont="1" applyFill="1" applyBorder="1" applyAlignment="1" applyProtection="1">
      <alignment horizontal="center" vertical="center" wrapText="1"/>
      <protection locked="0"/>
    </xf>
    <xf numFmtId="0" fontId="5" fillId="5" borderId="110" xfId="3" applyFont="1" applyFill="1" applyBorder="1" applyAlignment="1" applyProtection="1">
      <alignment horizontal="center" vertical="center" wrapText="1"/>
      <protection locked="0"/>
    </xf>
    <xf numFmtId="179" fontId="29" fillId="2" borderId="109" xfId="3" applyNumberFormat="1" applyFont="1" applyFill="1" applyBorder="1" applyAlignment="1">
      <alignment horizontal="center" vertical="center" wrapText="1"/>
    </xf>
    <xf numFmtId="179" fontId="29" fillId="2" borderId="110" xfId="3" applyNumberFormat="1" applyFont="1" applyFill="1" applyBorder="1" applyAlignment="1">
      <alignment horizontal="center" vertical="center" wrapText="1"/>
    </xf>
    <xf numFmtId="179" fontId="29" fillId="2" borderId="109" xfId="5" applyNumberFormat="1" applyFont="1" applyFill="1" applyBorder="1" applyAlignment="1" applyProtection="1">
      <alignment horizontal="center" vertical="center" wrapText="1"/>
    </xf>
    <xf numFmtId="179" fontId="29" fillId="2" borderId="110" xfId="5" applyNumberFormat="1" applyFont="1" applyFill="1" applyBorder="1" applyAlignment="1" applyProtection="1">
      <alignment horizontal="center" vertical="center" wrapText="1"/>
    </xf>
    <xf numFmtId="0" fontId="5" fillId="5" borderId="109" xfId="3" applyFont="1" applyFill="1" applyBorder="1" applyAlignment="1" applyProtection="1">
      <alignment horizontal="left" vertical="center" wrapText="1"/>
      <protection locked="0"/>
    </xf>
    <xf numFmtId="0" fontId="5" fillId="5" borderId="64" xfId="3" applyFont="1" applyFill="1" applyBorder="1" applyAlignment="1" applyProtection="1">
      <alignment horizontal="left" vertical="center" wrapText="1"/>
      <protection locked="0"/>
    </xf>
    <xf numFmtId="0" fontId="5" fillId="5" borderId="110" xfId="3" applyFont="1" applyFill="1" applyBorder="1" applyAlignment="1" applyProtection="1">
      <alignment horizontal="left" vertical="center" wrapText="1"/>
      <protection locked="0"/>
    </xf>
    <xf numFmtId="0" fontId="33" fillId="4" borderId="82" xfId="3" applyFont="1" applyFill="1" applyBorder="1" applyAlignment="1" applyProtection="1">
      <alignment horizontal="center" vertical="center" wrapText="1"/>
      <protection locked="0"/>
    </xf>
    <xf numFmtId="0" fontId="33"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wrapText="1"/>
      <protection locked="0"/>
    </xf>
    <xf numFmtId="0" fontId="5"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shrinkToFit="1"/>
      <protection locked="0"/>
    </xf>
    <xf numFmtId="0" fontId="5" fillId="4" borderId="2" xfId="3" applyFont="1" applyFill="1" applyBorder="1" applyAlignment="1" applyProtection="1">
      <alignment horizontal="center" vertical="center" shrinkToFit="1"/>
      <protection locked="0"/>
    </xf>
    <xf numFmtId="0" fontId="5" fillId="4" borderId="3" xfId="3" applyFont="1" applyFill="1" applyBorder="1" applyAlignment="1" applyProtection="1">
      <alignment horizontal="center" vertical="center" shrinkToFit="1"/>
      <protection locked="0"/>
    </xf>
    <xf numFmtId="0" fontId="5" fillId="5" borderId="1" xfId="3" applyFont="1" applyFill="1" applyBorder="1" applyAlignment="1" applyProtection="1">
      <alignment horizontal="center" vertical="center" wrapText="1"/>
      <protection locked="0"/>
    </xf>
    <xf numFmtId="0" fontId="5" fillId="5" borderId="2" xfId="3" applyFont="1" applyFill="1" applyBorder="1" applyAlignment="1" applyProtection="1">
      <alignment horizontal="center" vertical="center" wrapText="1"/>
      <protection locked="0"/>
    </xf>
    <xf numFmtId="0" fontId="5" fillId="5" borderId="83" xfId="3" applyFont="1" applyFill="1" applyBorder="1" applyAlignment="1" applyProtection="1">
      <alignment horizontal="center" vertical="center" wrapText="1"/>
      <protection locked="0"/>
    </xf>
    <xf numFmtId="179" fontId="29" fillId="2" borderId="82" xfId="3" applyNumberFormat="1" applyFont="1" applyFill="1" applyBorder="1" applyAlignment="1">
      <alignment horizontal="center" vertical="center" wrapText="1"/>
    </xf>
    <xf numFmtId="179" fontId="29" fillId="2" borderId="83" xfId="3" applyNumberFormat="1" applyFont="1" applyFill="1" applyBorder="1" applyAlignment="1">
      <alignment horizontal="center" vertical="center" wrapText="1"/>
    </xf>
    <xf numFmtId="179" fontId="29" fillId="2" borderId="82" xfId="5" applyNumberFormat="1" applyFont="1" applyFill="1" applyBorder="1" applyAlignment="1" applyProtection="1">
      <alignment horizontal="center" vertical="center" wrapText="1"/>
    </xf>
    <xf numFmtId="179" fontId="29" fillId="2" borderId="83" xfId="5" applyNumberFormat="1" applyFont="1" applyFill="1" applyBorder="1" applyAlignment="1" applyProtection="1">
      <alignment horizontal="center" vertical="center" wrapText="1"/>
    </xf>
    <xf numFmtId="0" fontId="5" fillId="5" borderId="96" xfId="3" applyFont="1" applyFill="1" applyBorder="1" applyAlignment="1" applyProtection="1">
      <alignment horizontal="left" vertical="center" wrapText="1"/>
      <protection locked="0"/>
    </xf>
    <xf numFmtId="0" fontId="5" fillId="5" borderId="99" xfId="3" applyFont="1" applyFill="1" applyBorder="1" applyAlignment="1" applyProtection="1">
      <alignment horizontal="left" vertical="center" wrapText="1"/>
      <protection locked="0"/>
    </xf>
    <xf numFmtId="0" fontId="5" fillId="5" borderId="100" xfId="3" applyFont="1" applyFill="1" applyBorder="1" applyAlignment="1" applyProtection="1">
      <alignment horizontal="left" vertical="center" wrapText="1"/>
      <protection locked="0"/>
    </xf>
    <xf numFmtId="0" fontId="33" fillId="4" borderId="96" xfId="3" applyFont="1" applyFill="1" applyBorder="1" applyAlignment="1" applyProtection="1">
      <alignment horizontal="center" vertical="center" wrapText="1"/>
      <protection locked="0"/>
    </xf>
    <xf numFmtId="0" fontId="33"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wrapText="1"/>
      <protection locked="0"/>
    </xf>
    <xf numFmtId="0" fontId="5"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shrinkToFit="1"/>
      <protection locked="0"/>
    </xf>
    <xf numFmtId="0" fontId="5" fillId="4" borderId="99" xfId="3" applyFont="1" applyFill="1" applyBorder="1" applyAlignment="1" applyProtection="1">
      <alignment horizontal="center" vertical="center" shrinkToFit="1"/>
      <protection locked="0"/>
    </xf>
    <xf numFmtId="0" fontId="5" fillId="4" borderId="97" xfId="3" applyFont="1" applyFill="1" applyBorder="1" applyAlignment="1" applyProtection="1">
      <alignment horizontal="center" vertical="center" shrinkToFit="1"/>
      <protection locked="0"/>
    </xf>
    <xf numFmtId="0" fontId="5" fillId="5" borderId="98" xfId="3" applyFont="1" applyFill="1" applyBorder="1" applyAlignment="1" applyProtection="1">
      <alignment horizontal="center" vertical="center" wrapText="1"/>
      <protection locked="0"/>
    </xf>
    <xf numFmtId="0" fontId="5" fillId="5" borderId="99" xfId="3" applyFont="1" applyFill="1" applyBorder="1" applyAlignment="1" applyProtection="1">
      <alignment horizontal="center" vertical="center" wrapText="1"/>
      <protection locked="0"/>
    </xf>
    <xf numFmtId="0" fontId="5" fillId="5" borderId="100" xfId="3" applyFont="1" applyFill="1" applyBorder="1" applyAlignment="1" applyProtection="1">
      <alignment horizontal="center" vertical="center" wrapText="1"/>
      <protection locked="0"/>
    </xf>
    <xf numFmtId="179" fontId="29" fillId="2" borderId="96" xfId="3" applyNumberFormat="1" applyFont="1" applyFill="1" applyBorder="1" applyAlignment="1">
      <alignment horizontal="center" vertical="center" wrapText="1"/>
    </xf>
    <xf numFmtId="179" fontId="29" fillId="2" borderId="100" xfId="3" applyNumberFormat="1" applyFont="1" applyFill="1" applyBorder="1" applyAlignment="1">
      <alignment horizontal="center" vertical="center" wrapText="1"/>
    </xf>
    <xf numFmtId="179" fontId="29" fillId="2" borderId="96" xfId="5" applyNumberFormat="1" applyFont="1" applyFill="1" applyBorder="1" applyAlignment="1" applyProtection="1">
      <alignment horizontal="center" vertical="center" wrapText="1"/>
    </xf>
    <xf numFmtId="179" fontId="29" fillId="2" borderId="100" xfId="5" applyNumberFormat="1" applyFont="1" applyFill="1" applyBorder="1" applyAlignment="1" applyProtection="1">
      <alignment horizontal="center" vertical="center" wrapText="1"/>
    </xf>
    <xf numFmtId="0" fontId="5" fillId="5" borderId="1"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5" fillId="2" borderId="1" xfId="3" applyFont="1" applyFill="1" applyBorder="1" applyAlignment="1">
      <alignment horizontal="center" vertical="center"/>
    </xf>
    <xf numFmtId="0" fontId="5" fillId="2" borderId="3" xfId="3" applyFont="1" applyFill="1" applyBorder="1" applyAlignment="1">
      <alignment horizontal="center" vertical="center"/>
    </xf>
    <xf numFmtId="0" fontId="5" fillId="0" borderId="71" xfId="3" applyFont="1" applyBorder="1" applyAlignment="1">
      <alignment horizontal="center" vertical="center"/>
    </xf>
    <xf numFmtId="0" fontId="5" fillId="0" borderId="80" xfId="3" applyFont="1" applyBorder="1" applyAlignment="1">
      <alignment horizontal="center" vertical="center"/>
    </xf>
    <xf numFmtId="0" fontId="5" fillId="0" borderId="88" xfId="3" applyFont="1" applyBorder="1" applyAlignment="1">
      <alignment horizontal="center" vertical="center"/>
    </xf>
    <xf numFmtId="0" fontId="5" fillId="0" borderId="72" xfId="3" applyFont="1" applyBorder="1" applyAlignment="1">
      <alignment horizontal="center" vertical="center" wrapText="1"/>
    </xf>
    <xf numFmtId="0" fontId="5" fillId="0" borderId="73" xfId="3" applyFont="1" applyBorder="1" applyAlignment="1">
      <alignment horizontal="center" vertical="center" wrapText="1"/>
    </xf>
    <xf numFmtId="0" fontId="5" fillId="0" borderId="0" xfId="3" applyFont="1" applyAlignment="1">
      <alignment horizontal="center" vertical="center" wrapText="1"/>
    </xf>
    <xf numFmtId="0" fontId="5" fillId="0" borderId="14" xfId="3" applyFont="1" applyBorder="1" applyAlignment="1">
      <alignment horizontal="center" vertical="center" wrapText="1"/>
    </xf>
    <xf numFmtId="0" fontId="5" fillId="0" borderId="89" xfId="3" applyFont="1" applyBorder="1" applyAlignment="1">
      <alignment horizontal="center" vertical="center" wrapText="1"/>
    </xf>
    <xf numFmtId="0" fontId="5" fillId="0" borderId="90" xfId="3" applyFont="1" applyBorder="1" applyAlignment="1">
      <alignment horizontal="center" vertical="center" wrapText="1"/>
    </xf>
    <xf numFmtId="0" fontId="5" fillId="0" borderId="74"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91" xfId="3" applyFont="1" applyBorder="1" applyAlignment="1">
      <alignment horizontal="center" vertical="center" wrapText="1"/>
    </xf>
    <xf numFmtId="0" fontId="5" fillId="0" borderId="75" xfId="3" applyFont="1" applyBorder="1" applyAlignment="1">
      <alignment horizontal="center" vertical="center" wrapText="1"/>
    </xf>
    <xf numFmtId="0" fontId="5" fillId="0" borderId="81" xfId="3" applyFont="1" applyBorder="1" applyAlignment="1">
      <alignment horizontal="center" vertical="center" wrapText="1"/>
    </xf>
    <xf numFmtId="0" fontId="5" fillId="0" borderId="92" xfId="3" applyFont="1" applyBorder="1" applyAlignment="1">
      <alignment horizontal="center" vertical="center" wrapText="1"/>
    </xf>
    <xf numFmtId="0" fontId="5" fillId="0" borderId="76" xfId="3" quotePrefix="1" applyFont="1" applyBorder="1" applyAlignment="1">
      <alignment horizontal="center" vertical="center"/>
    </xf>
    <xf numFmtId="0" fontId="5" fillId="0" borderId="72" xfId="3" applyFont="1" applyBorder="1" applyAlignment="1">
      <alignment horizontal="center" vertical="center"/>
    </xf>
    <xf numFmtId="0" fontId="33" fillId="0" borderId="77" xfId="3" applyFont="1" applyBorder="1" applyAlignment="1">
      <alignment horizontal="center" vertical="center" wrapText="1"/>
    </xf>
    <xf numFmtId="0" fontId="33" fillId="0" borderId="78" xfId="3" applyFont="1" applyBorder="1" applyAlignment="1">
      <alignment horizontal="center" vertical="center" wrapText="1"/>
    </xf>
    <xf numFmtId="0" fontId="33" fillId="0" borderId="84" xfId="3" applyFont="1" applyBorder="1" applyAlignment="1">
      <alignment horizontal="center" vertical="center" wrapText="1"/>
    </xf>
    <xf numFmtId="0" fontId="33" fillId="0" borderId="85" xfId="3" applyFont="1" applyBorder="1" applyAlignment="1">
      <alignment horizontal="center" vertical="center" wrapText="1"/>
    </xf>
    <xf numFmtId="0" fontId="33" fillId="0" borderId="86" xfId="3" applyFont="1" applyBorder="1" applyAlignment="1">
      <alignment horizontal="center" vertical="center" wrapText="1"/>
    </xf>
    <xf numFmtId="0" fontId="33" fillId="0" borderId="87" xfId="3" applyFont="1" applyBorder="1" applyAlignment="1">
      <alignment horizontal="center" vertical="center" wrapText="1"/>
    </xf>
    <xf numFmtId="0" fontId="33" fillId="0" borderId="93" xfId="3" applyFont="1" applyBorder="1" applyAlignment="1">
      <alignment horizontal="center" vertical="center" wrapText="1"/>
    </xf>
    <xf numFmtId="0" fontId="33" fillId="0" borderId="94" xfId="3" applyFont="1" applyBorder="1" applyAlignment="1">
      <alignment horizontal="center" vertical="center" wrapText="1"/>
    </xf>
    <xf numFmtId="0" fontId="5" fillId="0" borderId="79" xfId="3" applyFont="1" applyBorder="1" applyAlignment="1">
      <alignment horizontal="center" vertical="center" wrapText="1"/>
    </xf>
    <xf numFmtId="0" fontId="5" fillId="0" borderId="71" xfId="3" applyFont="1" applyBorder="1" applyAlignment="1">
      <alignment horizontal="center" vertical="center" wrapText="1"/>
    </xf>
    <xf numFmtId="0" fontId="5" fillId="0" borderId="82" xfId="3" applyFont="1" applyBorder="1" applyAlignment="1">
      <alignment horizontal="center" vertical="center"/>
    </xf>
    <xf numFmtId="0" fontId="5" fillId="0" borderId="2" xfId="3" applyFont="1" applyBorder="1" applyAlignment="1">
      <alignment horizontal="center" vertical="center"/>
    </xf>
    <xf numFmtId="0" fontId="5" fillId="0" borderId="83" xfId="3" applyFont="1" applyBorder="1" applyAlignment="1">
      <alignment horizontal="center" vertical="center"/>
    </xf>
    <xf numFmtId="0" fontId="29" fillId="4" borderId="0" xfId="3" applyFont="1" applyFill="1" applyAlignment="1" applyProtection="1">
      <alignment horizontal="center" vertical="center"/>
      <protection locked="0"/>
    </xf>
    <xf numFmtId="0" fontId="29" fillId="5" borderId="0" xfId="3" applyFont="1" applyFill="1" applyAlignment="1" applyProtection="1">
      <alignment horizontal="center" vertical="center"/>
      <protection locked="0"/>
    </xf>
    <xf numFmtId="0" fontId="29" fillId="0" borderId="0" xfId="3" applyFont="1" applyAlignment="1">
      <alignment horizontal="center" vertical="center"/>
    </xf>
    <xf numFmtId="0" fontId="5" fillId="4" borderId="39" xfId="3" applyFont="1" applyFill="1" applyBorder="1" applyAlignment="1" applyProtection="1">
      <alignment horizontal="center" vertical="center"/>
      <protection locked="0"/>
    </xf>
    <xf numFmtId="0" fontId="5" fillId="5" borderId="29" xfId="3" applyFont="1" applyFill="1" applyBorder="1" applyAlignment="1" applyProtection="1">
      <alignment horizontal="center" vertical="center"/>
      <protection locked="0"/>
    </xf>
    <xf numFmtId="0" fontId="5" fillId="5" borderId="30" xfId="3" applyFont="1" applyFill="1" applyBorder="1" applyAlignment="1" applyProtection="1">
      <alignment horizontal="center" vertical="center"/>
      <protection locked="0"/>
    </xf>
    <xf numFmtId="0" fontId="33" fillId="2" borderId="0" xfId="3" applyFont="1" applyFill="1" applyAlignment="1">
      <alignment horizontal="left" vertical="center"/>
    </xf>
    <xf numFmtId="0" fontId="41" fillId="2" borderId="80" xfId="3" applyFont="1" applyFill="1" applyBorder="1" applyAlignment="1">
      <alignment horizontal="center" vertical="center"/>
    </xf>
    <xf numFmtId="0" fontId="41" fillId="2" borderId="88" xfId="3" applyFont="1" applyFill="1" applyBorder="1" applyAlignment="1">
      <alignment horizontal="center" vertical="center"/>
    </xf>
    <xf numFmtId="0" fontId="0" fillId="0" borderId="7" xfId="4" applyFont="1" applyBorder="1" applyAlignment="1">
      <alignment horizontal="left" vertical="center"/>
    </xf>
    <xf numFmtId="0" fontId="0" fillId="0" borderId="7" xfId="0" applyBorder="1" applyAlignment="1">
      <alignment vertical="center"/>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0" xfId="4" applyFont="1" applyAlignment="1">
      <alignment horizontal="left" vertical="center" wrapText="1"/>
    </xf>
    <xf numFmtId="0" fontId="0" fillId="0" borderId="0" xfId="0" applyAlignment="1">
      <alignment wrapText="1"/>
    </xf>
    <xf numFmtId="0" fontId="0" fillId="0" borderId="7" xfId="4" applyFont="1" applyBorder="1" applyAlignment="1">
      <alignment vertical="center" wrapText="1"/>
    </xf>
    <xf numFmtId="0" fontId="0" fillId="0" borderId="7" xfId="0" applyBorder="1" applyAlignment="1">
      <alignment vertical="center" wrapText="1"/>
    </xf>
    <xf numFmtId="0" fontId="2" fillId="0" borderId="0" xfId="4" applyAlignment="1">
      <alignment horizontal="left" vertical="center"/>
    </xf>
    <xf numFmtId="0" fontId="2" fillId="0" borderId="9" xfId="4" applyBorder="1" applyAlignment="1">
      <alignment horizontal="center" vertical="center" wrapText="1"/>
    </xf>
    <xf numFmtId="0" fontId="2" fillId="0" borderId="39" xfId="4" applyBorder="1" applyAlignment="1">
      <alignment horizontal="center" vertical="center"/>
    </xf>
    <xf numFmtId="0" fontId="2" fillId="0" borderId="39" xfId="4" applyBorder="1" applyAlignment="1">
      <alignment horizontal="center" vertical="center" wrapText="1"/>
    </xf>
    <xf numFmtId="0" fontId="2" fillId="0" borderId="1" xfId="4" applyBorder="1" applyAlignment="1">
      <alignment horizontal="center" vertical="center"/>
    </xf>
    <xf numFmtId="0" fontId="2" fillId="0" borderId="2" xfId="4" applyBorder="1" applyAlignment="1">
      <alignment horizontal="center" vertical="center"/>
    </xf>
    <xf numFmtId="0" fontId="23" fillId="0" borderId="0" xfId="4" applyFont="1" applyAlignment="1">
      <alignment horizontal="center" vertical="center" shrinkToFit="1"/>
    </xf>
    <xf numFmtId="0" fontId="2" fillId="0" borderId="39" xfId="4" applyBorder="1" applyAlignment="1">
      <alignment horizontal="left" vertical="center"/>
    </xf>
    <xf numFmtId="0" fontId="27" fillId="0" borderId="39" xfId="4" applyFont="1" applyBorder="1" applyAlignment="1">
      <alignment horizontal="left" vertical="center"/>
    </xf>
    <xf numFmtId="0" fontId="2" fillId="0" borderId="70" xfId="4" applyBorder="1" applyAlignment="1">
      <alignment horizontal="center" vertical="center" textRotation="255"/>
    </xf>
    <xf numFmtId="0" fontId="2" fillId="0" borderId="0" xfId="4" applyAlignment="1">
      <alignment horizontal="left" vertical="center" wrapText="1"/>
    </xf>
    <xf numFmtId="0" fontId="0" fillId="0" borderId="39" xfId="4" applyFont="1" applyBorder="1" applyAlignment="1">
      <alignment horizontal="left" vertical="center" wrapText="1"/>
    </xf>
    <xf numFmtId="0" fontId="2" fillId="0" borderId="39" xfId="4" applyBorder="1" applyAlignment="1">
      <alignment horizontal="left" vertical="center" wrapText="1"/>
    </xf>
    <xf numFmtId="0" fontId="2" fillId="0" borderId="15" xfId="4" applyBorder="1" applyAlignment="1">
      <alignment horizontal="center" vertical="center" wrapText="1"/>
    </xf>
    <xf numFmtId="0" fontId="2" fillId="0" borderId="15" xfId="4" applyBorder="1" applyAlignment="1">
      <alignment vertical="center" wrapText="1"/>
    </xf>
    <xf numFmtId="0" fontId="2" fillId="0" borderId="39" xfId="4" applyBorder="1" applyAlignment="1">
      <alignment horizontal="center" vertical="center" shrinkToFit="1"/>
    </xf>
    <xf numFmtId="0" fontId="2" fillId="0" borderId="0" xfId="4" applyAlignment="1">
      <alignment horizontal="left" vertical="top" wrapText="1"/>
    </xf>
    <xf numFmtId="0" fontId="0" fillId="0" borderId="0" xfId="4" applyFont="1" applyAlignment="1">
      <alignment horizontal="left" vertical="top" wrapText="1"/>
    </xf>
    <xf numFmtId="0" fontId="2" fillId="0" borderId="3" xfId="4" applyBorder="1" applyAlignment="1">
      <alignment horizontal="center" vertical="center" wrapText="1"/>
    </xf>
    <xf numFmtId="0" fontId="2" fillId="0" borderId="2" xfId="4" applyBorder="1" applyAlignment="1">
      <alignment horizontal="center" vertical="center" wrapText="1"/>
    </xf>
    <xf numFmtId="0" fontId="2" fillId="0" borderId="69" xfId="4" applyBorder="1" applyAlignment="1">
      <alignment horizontal="center" vertical="center" wrapText="1"/>
    </xf>
    <xf numFmtId="177" fontId="2" fillId="0" borderId="39" xfId="4" applyNumberFormat="1" applyBorder="1" applyAlignment="1">
      <alignment horizontal="right" vertical="center"/>
    </xf>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9" fontId="2" fillId="0" borderId="39" xfId="4" applyNumberFormat="1" applyBorder="1" applyAlignment="1">
      <alignment horizontal="right" vertical="center"/>
    </xf>
    <xf numFmtId="0" fontId="2" fillId="0" borderId="15" xfId="4" applyBorder="1" applyAlignment="1">
      <alignment horizontal="left" vertical="center" wrapText="1"/>
    </xf>
    <xf numFmtId="176" fontId="2" fillId="0" borderId="39" xfId="4" applyNumberFormat="1" applyBorder="1" applyAlignment="1">
      <alignment horizontal="right" vertical="center"/>
    </xf>
    <xf numFmtId="0" fontId="2" fillId="0" borderId="14" xfId="4" applyBorder="1" applyAlignment="1">
      <alignment horizontal="left" vertical="center" wrapText="1"/>
    </xf>
    <xf numFmtId="0" fontId="2" fillId="3" borderId="1" xfId="4" applyFill="1" applyBorder="1" applyAlignment="1">
      <alignment horizontal="right" vertical="center"/>
    </xf>
    <xf numFmtId="0" fontId="2" fillId="0" borderId="15" xfId="4" applyBorder="1" applyAlignment="1">
      <alignment horizontal="left" vertical="top" wrapText="1"/>
    </xf>
    <xf numFmtId="0" fontId="2" fillId="3" borderId="39" xfId="4" applyFill="1" applyBorder="1" applyAlignment="1">
      <alignment horizontal="right" vertical="center"/>
    </xf>
    <xf numFmtId="0" fontId="2" fillId="0" borderId="31" xfId="4" applyBorder="1" applyAlignment="1">
      <alignment vertical="center" wrapText="1"/>
    </xf>
    <xf numFmtId="0" fontId="2" fillId="0" borderId="30" xfId="4" applyBorder="1" applyAlignment="1">
      <alignment horizontal="left" vertical="center" wrapText="1"/>
    </xf>
    <xf numFmtId="0" fontId="2" fillId="0" borderId="31" xfId="4" applyBorder="1" applyAlignment="1">
      <alignment vertical="top" wrapText="1"/>
    </xf>
    <xf numFmtId="0" fontId="0" fillId="2" borderId="6" xfId="0" applyFill="1" applyBorder="1" applyAlignment="1">
      <alignment horizontal="center"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42"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center" vertical="center"/>
    </xf>
    <xf numFmtId="0" fontId="3" fillId="2" borderId="8" xfId="0" applyFont="1" applyFill="1" applyBorder="1" applyAlignment="1">
      <alignment vertical="top"/>
    </xf>
    <xf numFmtId="0" fontId="0" fillId="2" borderId="29" xfId="0" applyFill="1" applyBorder="1" applyAlignment="1">
      <alignment horizontal="center" vertical="center"/>
    </xf>
    <xf numFmtId="0" fontId="3" fillId="2" borderId="30"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0" fillId="2" borderId="32" xfId="0" applyFill="1" applyBorder="1" applyAlignment="1">
      <alignment horizontal="center" vertical="center"/>
    </xf>
    <xf numFmtId="0" fontId="3" fillId="2" borderId="32" xfId="0" applyFont="1" applyFill="1" applyBorder="1" applyAlignment="1">
      <alignment horizontal="left" vertical="center"/>
    </xf>
    <xf numFmtId="0" fontId="3" fillId="2" borderId="32" xfId="0" applyFont="1" applyFill="1" applyBorder="1" applyAlignment="1">
      <alignment vertical="top"/>
    </xf>
    <xf numFmtId="0" fontId="3" fillId="2" borderId="30" xfId="0" applyFont="1" applyFill="1" applyBorder="1" applyAlignment="1">
      <alignment vertical="top"/>
    </xf>
    <xf numFmtId="0" fontId="3" fillId="2" borderId="0" xfId="0" applyFont="1" applyFill="1" applyAlignment="1">
      <alignment vertical="top"/>
    </xf>
    <xf numFmtId="0" fontId="3" fillId="2" borderId="20"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121"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5" xfId="0" applyFont="1" applyBorder="1" applyAlignment="1">
      <alignment horizontal="center" vertical="center" textRotation="255" wrapText="1"/>
    </xf>
    <xf numFmtId="0" fontId="3" fillId="0" borderId="13" xfId="0" applyFont="1"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6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left" vertical="center" wrapText="1"/>
    </xf>
    <xf numFmtId="0" fontId="3" fillId="0" borderId="32" xfId="0" applyFont="1" applyBorder="1" applyAlignment="1">
      <alignment horizontal="left" vertical="center" wrapText="1"/>
    </xf>
    <xf numFmtId="0" fontId="3" fillId="0" borderId="30" xfId="0" applyFont="1" applyBorder="1" applyAlignment="1">
      <alignment horizontal="left" vertical="center" wrapText="1"/>
    </xf>
    <xf numFmtId="0" fontId="3" fillId="0" borderId="6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9"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39"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left" vertical="center" wrapText="1"/>
    </xf>
    <xf numFmtId="0" fontId="0" fillId="0" borderId="39" xfId="0" applyBorder="1" applyAlignment="1">
      <alignment horizontal="left" vertical="center" wrapText="1"/>
    </xf>
    <xf numFmtId="0" fontId="3" fillId="0" borderId="31" xfId="0" applyFont="1" applyBorder="1" applyAlignment="1">
      <alignment horizontal="center" vertical="center" textRotation="255"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8" fillId="0" borderId="39" xfId="0" applyFont="1" applyBorder="1" applyAlignment="1">
      <alignment horizontal="left" vertical="center" wrapText="1"/>
    </xf>
    <xf numFmtId="0" fontId="3" fillId="0" borderId="31" xfId="0" applyFont="1" applyBorder="1" applyAlignment="1">
      <alignment horizontal="center" vertical="center" textRotation="255" shrinkToFit="1"/>
    </xf>
    <xf numFmtId="0" fontId="8" fillId="0" borderId="9"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8" xfId="0" applyFont="1" applyBorder="1" applyAlignment="1">
      <alignment horizontal="left"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wrapText="1"/>
    </xf>
    <xf numFmtId="0" fontId="8" fillId="0" borderId="31" xfId="0" applyFont="1" applyBorder="1" applyAlignment="1">
      <alignment horizontal="center" vertical="center" textRotation="255" wrapText="1" shrinkToFit="1"/>
    </xf>
    <xf numFmtId="0" fontId="3" fillId="0" borderId="32" xfId="0" applyFont="1" applyBorder="1" applyAlignment="1">
      <alignment horizontal="left"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0" xfId="0" applyFont="1" applyBorder="1" applyAlignment="1">
      <alignment horizontal="left" wrapText="1"/>
    </xf>
    <xf numFmtId="0" fontId="3" fillId="0" borderId="29" xfId="0" applyFont="1" applyBorder="1" applyAlignment="1">
      <alignment horizontal="left" vertical="top" wrapText="1"/>
    </xf>
    <xf numFmtId="0" fontId="3" fillId="0" borderId="32" xfId="0" applyFont="1" applyBorder="1" applyAlignment="1">
      <alignment horizontal="left" vertical="top" wrapText="1"/>
    </xf>
    <xf numFmtId="0" fontId="3" fillId="0" borderId="30" xfId="0" applyFont="1" applyBorder="1" applyAlignment="1">
      <alignment horizontal="left" vertical="top" wrapText="1"/>
    </xf>
    <xf numFmtId="0" fontId="3" fillId="0" borderId="29"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4" xfId="0" applyFont="1" applyBorder="1"/>
    <xf numFmtId="0" fontId="8" fillId="0" borderId="1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xf>
    <xf numFmtId="0" fontId="3" fillId="0" borderId="122" xfId="0" applyFont="1" applyBorder="1" applyAlignment="1">
      <alignment horizontal="left" wrapText="1"/>
    </xf>
    <xf numFmtId="0" fontId="3" fillId="0" borderId="123" xfId="0" applyFont="1" applyBorder="1" applyAlignment="1">
      <alignment horizontal="center" vertical="center" wrapText="1"/>
    </xf>
    <xf numFmtId="0" fontId="3" fillId="0" borderId="122" xfId="0" applyFont="1" applyBorder="1" applyAlignment="1">
      <alignment horizontal="center" vertical="center" wrapText="1"/>
    </xf>
    <xf numFmtId="0" fontId="3" fillId="0" borderId="123" xfId="0" applyFont="1" applyBorder="1" applyAlignment="1">
      <alignment horizontal="center" wrapText="1"/>
    </xf>
    <xf numFmtId="0" fontId="3" fillId="0" borderId="32" xfId="0" applyFont="1" applyBorder="1" applyAlignment="1">
      <alignment horizontal="center" wrapText="1"/>
    </xf>
    <xf numFmtId="0" fontId="8" fillId="0" borderId="29" xfId="1" applyFont="1" applyBorder="1" applyAlignment="1">
      <alignment horizontal="center" vertical="center"/>
    </xf>
    <xf numFmtId="0" fontId="8" fillId="0" borderId="32" xfId="0" applyFont="1" applyBorder="1" applyAlignment="1">
      <alignment horizontal="left" vertical="center" wrapText="1"/>
    </xf>
    <xf numFmtId="0" fontId="8" fillId="0" borderId="32" xfId="1" applyFont="1" applyBorder="1" applyAlignment="1">
      <alignment horizontal="center" vertical="center"/>
    </xf>
    <xf numFmtId="0" fontId="8" fillId="0" borderId="30" xfId="0" applyFont="1" applyBorder="1" applyAlignment="1">
      <alignment horizontal="left" vertical="center" wrapText="1"/>
    </xf>
    <xf numFmtId="0" fontId="3" fillId="0" borderId="1" xfId="0" applyFont="1" applyBorder="1" applyAlignment="1">
      <alignment horizontal="center" vertical="center" textRotation="255"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3" fillId="0" borderId="4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0" xfId="0" applyFont="1" applyBorder="1" applyAlignment="1">
      <alignment horizont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119" xfId="0" applyFont="1" applyBorder="1" applyAlignment="1">
      <alignment horizontal="left" wrapText="1"/>
    </xf>
    <xf numFmtId="0" fontId="3" fillId="0" borderId="5" xfId="0" applyFont="1" applyBorder="1" applyAlignment="1">
      <alignment horizontal="justify" wrapText="1"/>
    </xf>
    <xf numFmtId="0" fontId="3" fillId="0" borderId="5" xfId="0" applyFont="1" applyBorder="1"/>
    <xf numFmtId="0" fontId="3" fillId="0" borderId="124" xfId="0" applyFont="1" applyBorder="1"/>
    <xf numFmtId="0" fontId="3" fillId="0" borderId="39" xfId="0" applyFont="1" applyBorder="1" applyAlignment="1">
      <alignment horizontal="center"/>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xf>
    <xf numFmtId="0" fontId="3" fillId="0" borderId="32" xfId="0" applyFont="1" applyBorder="1"/>
    <xf numFmtId="0" fontId="3" fillId="0" borderId="7" xfId="0" applyFont="1" applyBorder="1"/>
  </cellXfs>
  <cellStyles count="6">
    <cellStyle name="桁区切り 2" xfId="5" xr:uid="{A6360317-305A-4311-8DBE-B700765B2AB3}"/>
    <cellStyle name="標準" xfId="0" builtinId="0"/>
    <cellStyle name="標準 2" xfId="1" xr:uid="{00000000-0005-0000-0000-000001000000}"/>
    <cellStyle name="標準 3" xfId="2" xr:uid="{00000000-0005-0000-0000-000002000000}"/>
    <cellStyle name="標準 3 2" xfId="3" xr:uid="{00000000-0005-0000-0000-000003000000}"/>
    <cellStyle name="標準 4" xfId="4" xr:uid="{91342EED-42E3-4DF9-AAD5-C717465338D5}"/>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a:extLst>
            <a:ext uri="{FF2B5EF4-FFF2-40B4-BE49-F238E27FC236}">
              <a16:creationId xmlns:a16="http://schemas.microsoft.com/office/drawing/2014/main" id="{0914B686-59E9-4656-8A50-CA2480DD4832}"/>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a:extLst>
            <a:ext uri="{FF2B5EF4-FFF2-40B4-BE49-F238E27FC236}">
              <a16:creationId xmlns:a16="http://schemas.microsoft.com/office/drawing/2014/main" id="{72E13E68-5D40-49DD-A3A7-6F940B0C437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a:extLst>
            <a:ext uri="{FF2B5EF4-FFF2-40B4-BE49-F238E27FC236}">
              <a16:creationId xmlns:a16="http://schemas.microsoft.com/office/drawing/2014/main" id="{55D7278D-D1AD-4FB4-8B00-4053F1069E6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a:extLst>
            <a:ext uri="{FF2B5EF4-FFF2-40B4-BE49-F238E27FC236}">
              <a16:creationId xmlns:a16="http://schemas.microsoft.com/office/drawing/2014/main" id="{99F6FF40-B0C1-440D-87BD-FA333828EB49}"/>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a:extLst>
            <a:ext uri="{FF2B5EF4-FFF2-40B4-BE49-F238E27FC236}">
              <a16:creationId xmlns:a16="http://schemas.microsoft.com/office/drawing/2014/main" id="{22A95600-8D04-4DA5-A8EF-8AE556B6765C}"/>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a:extLst>
            <a:ext uri="{FF2B5EF4-FFF2-40B4-BE49-F238E27FC236}">
              <a16:creationId xmlns:a16="http://schemas.microsoft.com/office/drawing/2014/main" id="{7539D752-0EDF-41DC-BF4C-92A7443B83F1}"/>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a:extLst>
            <a:ext uri="{FF2B5EF4-FFF2-40B4-BE49-F238E27FC236}">
              <a16:creationId xmlns:a16="http://schemas.microsoft.com/office/drawing/2014/main" id="{76F21F70-9B65-4377-8DE8-A16FC9E0EB4E}"/>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a:extLst>
            <a:ext uri="{FF2B5EF4-FFF2-40B4-BE49-F238E27FC236}">
              <a16:creationId xmlns:a16="http://schemas.microsoft.com/office/drawing/2014/main" id="{00AACD83-F3B3-4012-8A5E-9877DB1C3E3B}"/>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a:extLst>
            <a:ext uri="{FF2B5EF4-FFF2-40B4-BE49-F238E27FC236}">
              <a16:creationId xmlns:a16="http://schemas.microsoft.com/office/drawing/2014/main" id="{0DFFD57A-BBBA-4799-AA27-58C8CD4839ED}"/>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F2E1663-07CA-42C0-87E4-7C7549B1A432}"/>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a:extLst>
            <a:ext uri="{FF2B5EF4-FFF2-40B4-BE49-F238E27FC236}">
              <a16:creationId xmlns:a16="http://schemas.microsoft.com/office/drawing/2014/main" id="{9DC68843-B074-4928-AD46-37EAC7777F58}"/>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a:extLst>
            <a:ext uri="{FF2B5EF4-FFF2-40B4-BE49-F238E27FC236}">
              <a16:creationId xmlns:a16="http://schemas.microsoft.com/office/drawing/2014/main" id="{B36E87C2-5718-4B39-AE7E-A7713D6E7DB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a:extLst>
            <a:ext uri="{FF2B5EF4-FFF2-40B4-BE49-F238E27FC236}">
              <a16:creationId xmlns:a16="http://schemas.microsoft.com/office/drawing/2014/main" id="{7D76E2D7-9B86-4968-B45D-80E01148376E}"/>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a:extLst>
            <a:ext uri="{FF2B5EF4-FFF2-40B4-BE49-F238E27FC236}">
              <a16:creationId xmlns:a16="http://schemas.microsoft.com/office/drawing/2014/main" id="{01B7252A-2706-4797-BC1C-A52185504490}"/>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a:extLst>
            <a:ext uri="{FF2B5EF4-FFF2-40B4-BE49-F238E27FC236}">
              <a16:creationId xmlns:a16="http://schemas.microsoft.com/office/drawing/2014/main" id="{51E7F26D-E232-4310-813E-4DDA8497EABC}"/>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a:extLst>
            <a:ext uri="{FF2B5EF4-FFF2-40B4-BE49-F238E27FC236}">
              <a16:creationId xmlns:a16="http://schemas.microsoft.com/office/drawing/2014/main" id="{30916D54-E8A3-4911-AC3E-E784ADB476C7}"/>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a:extLst>
            <a:ext uri="{FF2B5EF4-FFF2-40B4-BE49-F238E27FC236}">
              <a16:creationId xmlns:a16="http://schemas.microsoft.com/office/drawing/2014/main" id="{F598C541-2E94-4F90-AE58-DB3EB0095E3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a:extLst>
            <a:ext uri="{FF2B5EF4-FFF2-40B4-BE49-F238E27FC236}">
              <a16:creationId xmlns:a16="http://schemas.microsoft.com/office/drawing/2014/main" id="{21DCB44D-032A-4053-B124-0575BDFDDF8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a:extLst>
            <a:ext uri="{FF2B5EF4-FFF2-40B4-BE49-F238E27FC236}">
              <a16:creationId xmlns:a16="http://schemas.microsoft.com/office/drawing/2014/main" id="{80E3F55F-C0D7-4BED-99F5-A18BAFA3225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2D96641-E590-45B7-A63D-4545DCBFAFC0}"/>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a:extLst>
            <a:ext uri="{FF2B5EF4-FFF2-40B4-BE49-F238E27FC236}">
              <a16:creationId xmlns:a16="http://schemas.microsoft.com/office/drawing/2014/main" id="{B918ABB3-5B4A-4D3A-8C6A-7B2C2A6E4CE6}"/>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7B425941-4EB7-47C0-997F-6E88474C63D5}"/>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a:extLst>
            <a:ext uri="{FF2B5EF4-FFF2-40B4-BE49-F238E27FC236}">
              <a16:creationId xmlns:a16="http://schemas.microsoft.com/office/drawing/2014/main" id="{3F571A6F-8866-4158-9756-89435349AC07}"/>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a:extLst>
            <a:ext uri="{FF2B5EF4-FFF2-40B4-BE49-F238E27FC236}">
              <a16:creationId xmlns:a16="http://schemas.microsoft.com/office/drawing/2014/main" id="{927691BC-D7F3-455F-BAF4-C4814AF1272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a:extLst>
            <a:ext uri="{FF2B5EF4-FFF2-40B4-BE49-F238E27FC236}">
              <a16:creationId xmlns:a16="http://schemas.microsoft.com/office/drawing/2014/main" id="{8668A2E0-BD4E-4C5B-9F8D-03443BEFBF0B}"/>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a:extLst>
            <a:ext uri="{FF2B5EF4-FFF2-40B4-BE49-F238E27FC236}">
              <a16:creationId xmlns:a16="http://schemas.microsoft.com/office/drawing/2014/main" id="{A8B3F8CD-851C-4B07-AB68-582ED53D577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4A43C38-03AE-4D07-9C4A-BA4C76204F0C}"/>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a:extLst>
            <a:ext uri="{FF2B5EF4-FFF2-40B4-BE49-F238E27FC236}">
              <a16:creationId xmlns:a16="http://schemas.microsoft.com/office/drawing/2014/main" id="{1295657E-83D1-4586-BAB6-F661F13EA00A}"/>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a:extLst>
            <a:ext uri="{FF2B5EF4-FFF2-40B4-BE49-F238E27FC236}">
              <a16:creationId xmlns:a16="http://schemas.microsoft.com/office/drawing/2014/main" id="{9B1AB6B2-C28E-48B9-9CC6-553422BEACDD}"/>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a:extLst>
            <a:ext uri="{FF2B5EF4-FFF2-40B4-BE49-F238E27FC236}">
              <a16:creationId xmlns:a16="http://schemas.microsoft.com/office/drawing/2014/main" id="{DA282A8A-B796-4A29-95F5-35CCDFEED9D1}"/>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a:extLst>
            <a:ext uri="{FF2B5EF4-FFF2-40B4-BE49-F238E27FC236}">
              <a16:creationId xmlns:a16="http://schemas.microsoft.com/office/drawing/2014/main" id="{C7D06349-69E0-40FB-8C75-1912BF4F69AF}"/>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a:extLst>
            <a:ext uri="{FF2B5EF4-FFF2-40B4-BE49-F238E27FC236}">
              <a16:creationId xmlns:a16="http://schemas.microsoft.com/office/drawing/2014/main" id="{88CC1F54-3E54-4FE5-9F5A-56C77B5627B1}"/>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a:extLst>
            <a:ext uri="{FF2B5EF4-FFF2-40B4-BE49-F238E27FC236}">
              <a16:creationId xmlns:a16="http://schemas.microsoft.com/office/drawing/2014/main" id="{3438582F-7F1E-4AA3-81E7-1E67BCEA5A3F}"/>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a:extLst>
            <a:ext uri="{FF2B5EF4-FFF2-40B4-BE49-F238E27FC236}">
              <a16:creationId xmlns:a16="http://schemas.microsoft.com/office/drawing/2014/main" id="{AD4B819B-43E9-4F71-9571-885FC0B381A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a:extLst>
            <a:ext uri="{FF2B5EF4-FFF2-40B4-BE49-F238E27FC236}">
              <a16:creationId xmlns:a16="http://schemas.microsoft.com/office/drawing/2014/main" id="{0CD7FB6B-5202-4334-BB4A-4E96E505084E}"/>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a:extLst>
            <a:ext uri="{FF2B5EF4-FFF2-40B4-BE49-F238E27FC236}">
              <a16:creationId xmlns:a16="http://schemas.microsoft.com/office/drawing/2014/main" id="{FB04563F-C4AF-4D35-934C-DB3F353E5656}"/>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BD33F2B-2959-43D8-AACD-015BAFCB8150}"/>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0E6901C-37F8-47B9-99D0-6857184A94F8}"/>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2936DA9-FADF-45CB-A627-396E8A68A15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8099267-05FD-4628-B118-33E6DBCCF256}"/>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a:extLst>
            <a:ext uri="{FF2B5EF4-FFF2-40B4-BE49-F238E27FC236}">
              <a16:creationId xmlns:a16="http://schemas.microsoft.com/office/drawing/2014/main" id="{F5E25E69-73E7-40CC-915F-6A7F39E603B2}"/>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a:extLst>
            <a:ext uri="{FF2B5EF4-FFF2-40B4-BE49-F238E27FC236}">
              <a16:creationId xmlns:a16="http://schemas.microsoft.com/office/drawing/2014/main" id="{CF246B44-4204-4DDB-A6A8-392EDD8B1A1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a:extLst>
            <a:ext uri="{FF2B5EF4-FFF2-40B4-BE49-F238E27FC236}">
              <a16:creationId xmlns:a16="http://schemas.microsoft.com/office/drawing/2014/main" id="{283E4F04-6CC7-4C2A-9175-720F34D8D1FC}"/>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a:extLst>
            <a:ext uri="{FF2B5EF4-FFF2-40B4-BE49-F238E27FC236}">
              <a16:creationId xmlns:a16="http://schemas.microsoft.com/office/drawing/2014/main" id="{91052191-EF7C-494A-B900-E46850D0EB32}"/>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a:extLst>
            <a:ext uri="{FF2B5EF4-FFF2-40B4-BE49-F238E27FC236}">
              <a16:creationId xmlns:a16="http://schemas.microsoft.com/office/drawing/2014/main" id="{B8FE090F-F048-4BEB-A03B-014B6CC153DA}"/>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a:extLst>
            <a:ext uri="{FF2B5EF4-FFF2-40B4-BE49-F238E27FC236}">
              <a16:creationId xmlns:a16="http://schemas.microsoft.com/office/drawing/2014/main" id="{56FA5D0F-B6AF-477F-BF83-900CDFB96F9B}"/>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a:extLst>
            <a:ext uri="{FF2B5EF4-FFF2-40B4-BE49-F238E27FC236}">
              <a16:creationId xmlns:a16="http://schemas.microsoft.com/office/drawing/2014/main" id="{F619A9DC-3336-40F1-98A9-343E5E4C4DD7}"/>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a:extLst>
            <a:ext uri="{FF2B5EF4-FFF2-40B4-BE49-F238E27FC236}">
              <a16:creationId xmlns:a16="http://schemas.microsoft.com/office/drawing/2014/main" id="{20B664C1-2024-451C-96FD-17843CF0EDE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a:extLst>
            <a:ext uri="{FF2B5EF4-FFF2-40B4-BE49-F238E27FC236}">
              <a16:creationId xmlns:a16="http://schemas.microsoft.com/office/drawing/2014/main" id="{AB567D25-DC4B-4E58-9006-54D98EF59996}"/>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C51881B-7E64-4725-8A4B-35E9F7E89BFE}"/>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a:extLst>
            <a:ext uri="{FF2B5EF4-FFF2-40B4-BE49-F238E27FC236}">
              <a16:creationId xmlns:a16="http://schemas.microsoft.com/office/drawing/2014/main" id="{17A886F2-4897-4B25-A71B-6C8AB433924B}"/>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a:extLst>
            <a:ext uri="{FF2B5EF4-FFF2-40B4-BE49-F238E27FC236}">
              <a16:creationId xmlns:a16="http://schemas.microsoft.com/office/drawing/2014/main" id="{50314CA2-7A75-4AC1-BC7A-56A3B5BB8494}"/>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a:extLst>
            <a:ext uri="{FF2B5EF4-FFF2-40B4-BE49-F238E27FC236}">
              <a16:creationId xmlns:a16="http://schemas.microsoft.com/office/drawing/2014/main" id="{26BA519E-B221-4368-879A-6A85B6037BF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a:extLst>
            <a:ext uri="{FF2B5EF4-FFF2-40B4-BE49-F238E27FC236}">
              <a16:creationId xmlns:a16="http://schemas.microsoft.com/office/drawing/2014/main" id="{91C547C3-A69E-4A06-8DFD-39FAB9C1EFEF}"/>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a:extLst>
            <a:ext uri="{FF2B5EF4-FFF2-40B4-BE49-F238E27FC236}">
              <a16:creationId xmlns:a16="http://schemas.microsoft.com/office/drawing/2014/main" id="{FDFCB2BC-0D19-493B-A5E1-EBA0EB1D383C}"/>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a:extLst>
            <a:ext uri="{FF2B5EF4-FFF2-40B4-BE49-F238E27FC236}">
              <a16:creationId xmlns:a16="http://schemas.microsoft.com/office/drawing/2014/main" id="{8A2D126D-DE36-4D6F-9304-6F245F416F06}"/>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a:extLst>
            <a:ext uri="{FF2B5EF4-FFF2-40B4-BE49-F238E27FC236}">
              <a16:creationId xmlns:a16="http://schemas.microsoft.com/office/drawing/2014/main" id="{26399D8B-7328-4229-B10F-ABEFB4CB841A}"/>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a:extLst>
            <a:ext uri="{FF2B5EF4-FFF2-40B4-BE49-F238E27FC236}">
              <a16:creationId xmlns:a16="http://schemas.microsoft.com/office/drawing/2014/main" id="{FFE2B865-EFC8-459D-B835-7E822AF43141}"/>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a:extLst>
            <a:ext uri="{FF2B5EF4-FFF2-40B4-BE49-F238E27FC236}">
              <a16:creationId xmlns:a16="http://schemas.microsoft.com/office/drawing/2014/main" id="{F2C787F4-4D99-4FD8-A7A6-96EE112F784B}"/>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45E7C71-F66E-4DF8-B623-5823C24F5C21}"/>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a:extLst>
            <a:ext uri="{FF2B5EF4-FFF2-40B4-BE49-F238E27FC236}">
              <a16:creationId xmlns:a16="http://schemas.microsoft.com/office/drawing/2014/main" id="{BB991CF1-BEE6-4CD2-B9DA-5A5A1222EBCA}"/>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a:extLst>
            <a:ext uri="{FF2B5EF4-FFF2-40B4-BE49-F238E27FC236}">
              <a16:creationId xmlns:a16="http://schemas.microsoft.com/office/drawing/2014/main" id="{91CF0B3E-C871-4BD2-98C4-EAC80B879164}"/>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a:extLst>
            <a:ext uri="{FF2B5EF4-FFF2-40B4-BE49-F238E27FC236}">
              <a16:creationId xmlns:a16="http://schemas.microsoft.com/office/drawing/2014/main" id="{5D95A165-9900-40C6-BD32-4F8696094E2D}"/>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a:extLst>
            <a:ext uri="{FF2B5EF4-FFF2-40B4-BE49-F238E27FC236}">
              <a16:creationId xmlns:a16="http://schemas.microsoft.com/office/drawing/2014/main" id="{F698CE11-70C1-4BE3-8A87-3D529778DF70}"/>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a:extLst>
            <a:ext uri="{FF2B5EF4-FFF2-40B4-BE49-F238E27FC236}">
              <a16:creationId xmlns:a16="http://schemas.microsoft.com/office/drawing/2014/main" id="{CB94FB8F-1EDD-4794-8AA0-EFA2CD696DE4}"/>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a:extLst>
            <a:ext uri="{FF2B5EF4-FFF2-40B4-BE49-F238E27FC236}">
              <a16:creationId xmlns:a16="http://schemas.microsoft.com/office/drawing/2014/main" id="{4388B1CB-3A54-47CC-A440-511C31E642F5}"/>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a:extLst>
            <a:ext uri="{FF2B5EF4-FFF2-40B4-BE49-F238E27FC236}">
              <a16:creationId xmlns:a16="http://schemas.microsoft.com/office/drawing/2014/main" id="{C7EF3782-3D1F-46D2-8AB8-1EBF4B92248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a:extLst>
            <a:ext uri="{FF2B5EF4-FFF2-40B4-BE49-F238E27FC236}">
              <a16:creationId xmlns:a16="http://schemas.microsoft.com/office/drawing/2014/main" id="{B2620B79-C4AE-454F-A13B-840F117637D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a:extLst>
            <a:ext uri="{FF2B5EF4-FFF2-40B4-BE49-F238E27FC236}">
              <a16:creationId xmlns:a16="http://schemas.microsoft.com/office/drawing/2014/main" id="{1F8835B8-750A-47C1-B464-34938C93B92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C28649D-9530-4537-A673-E14D9E832E65}"/>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a:extLst>
            <a:ext uri="{FF2B5EF4-FFF2-40B4-BE49-F238E27FC236}">
              <a16:creationId xmlns:a16="http://schemas.microsoft.com/office/drawing/2014/main" id="{95A52371-7BB4-4719-A463-B596553D7876}"/>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1AC637B7-A19D-479F-AFD3-DFB02DF9DFD8}"/>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a:extLst>
            <a:ext uri="{FF2B5EF4-FFF2-40B4-BE49-F238E27FC236}">
              <a16:creationId xmlns:a16="http://schemas.microsoft.com/office/drawing/2014/main" id="{23C83F3F-3859-4422-ACB3-0A4DB6290530}"/>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a:extLst>
            <a:ext uri="{FF2B5EF4-FFF2-40B4-BE49-F238E27FC236}">
              <a16:creationId xmlns:a16="http://schemas.microsoft.com/office/drawing/2014/main" id="{0433980B-99FF-4795-A8BC-52F121C17C0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a:extLst>
            <a:ext uri="{FF2B5EF4-FFF2-40B4-BE49-F238E27FC236}">
              <a16:creationId xmlns:a16="http://schemas.microsoft.com/office/drawing/2014/main" id="{9C6475FC-854E-417E-9927-8BBF4213614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a:extLst>
            <a:ext uri="{FF2B5EF4-FFF2-40B4-BE49-F238E27FC236}">
              <a16:creationId xmlns:a16="http://schemas.microsoft.com/office/drawing/2014/main" id="{B23234EC-D243-422F-8505-82CF0E58857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9B199F1-F3DD-4774-94C3-C994044549B1}"/>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a:extLst>
            <a:ext uri="{FF2B5EF4-FFF2-40B4-BE49-F238E27FC236}">
              <a16:creationId xmlns:a16="http://schemas.microsoft.com/office/drawing/2014/main" id="{908D4CE7-0863-4360-A028-BB0A5CBF40AA}"/>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a:extLst>
            <a:ext uri="{FF2B5EF4-FFF2-40B4-BE49-F238E27FC236}">
              <a16:creationId xmlns:a16="http://schemas.microsoft.com/office/drawing/2014/main" id="{975EE27E-792A-4A37-BDEF-0B1E9E828130}"/>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a:extLst>
            <a:ext uri="{FF2B5EF4-FFF2-40B4-BE49-F238E27FC236}">
              <a16:creationId xmlns:a16="http://schemas.microsoft.com/office/drawing/2014/main" id="{621250AD-1528-4A8C-895B-E5393E0A3C19}"/>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a:extLst>
            <a:ext uri="{FF2B5EF4-FFF2-40B4-BE49-F238E27FC236}">
              <a16:creationId xmlns:a16="http://schemas.microsoft.com/office/drawing/2014/main" id="{5F0FD823-B9AA-4904-9D7F-713CA4014F02}"/>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a:extLst>
            <a:ext uri="{FF2B5EF4-FFF2-40B4-BE49-F238E27FC236}">
              <a16:creationId xmlns:a16="http://schemas.microsoft.com/office/drawing/2014/main" id="{D9461229-2505-4A4A-8E42-A47EC1FEC25E}"/>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a:extLst>
            <a:ext uri="{FF2B5EF4-FFF2-40B4-BE49-F238E27FC236}">
              <a16:creationId xmlns:a16="http://schemas.microsoft.com/office/drawing/2014/main" id="{71BCF4FC-E009-4776-BC66-DC233C924525}"/>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a:extLst>
            <a:ext uri="{FF2B5EF4-FFF2-40B4-BE49-F238E27FC236}">
              <a16:creationId xmlns:a16="http://schemas.microsoft.com/office/drawing/2014/main" id="{B6186B4F-44C2-4BB9-B3B7-7393EAE838A5}"/>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a:extLst>
            <a:ext uri="{FF2B5EF4-FFF2-40B4-BE49-F238E27FC236}">
              <a16:creationId xmlns:a16="http://schemas.microsoft.com/office/drawing/2014/main" id="{181232A1-D49E-44C5-99B0-177D3ACEF1E2}"/>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a:extLst>
            <a:ext uri="{FF2B5EF4-FFF2-40B4-BE49-F238E27FC236}">
              <a16:creationId xmlns:a16="http://schemas.microsoft.com/office/drawing/2014/main" id="{7BCD371F-6A32-4945-9AA0-9CD04D854393}"/>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D6C84D3-5F85-4934-8424-243C928E40EA}"/>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EE3CB95-7CFF-40AD-95FF-8B668151F444}"/>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9198668-DEBF-4A6B-8B22-7E696607AD0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3593245-90D2-4990-B221-B7195E1D1FD2}"/>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a:extLst>
            <a:ext uri="{FF2B5EF4-FFF2-40B4-BE49-F238E27FC236}">
              <a16:creationId xmlns:a16="http://schemas.microsoft.com/office/drawing/2014/main" id="{DD80071F-7665-47B8-B443-51B510A610E8}"/>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a:extLst>
            <a:ext uri="{FF2B5EF4-FFF2-40B4-BE49-F238E27FC236}">
              <a16:creationId xmlns:a16="http://schemas.microsoft.com/office/drawing/2014/main" id="{2847BD52-A94D-4184-9DA1-0F1D5D03489A}"/>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a:extLst>
            <a:ext uri="{FF2B5EF4-FFF2-40B4-BE49-F238E27FC236}">
              <a16:creationId xmlns:a16="http://schemas.microsoft.com/office/drawing/2014/main" id="{1B5FBE0A-CA54-4197-AAFB-CB07A7F56C4E}"/>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a:extLst>
            <a:ext uri="{FF2B5EF4-FFF2-40B4-BE49-F238E27FC236}">
              <a16:creationId xmlns:a16="http://schemas.microsoft.com/office/drawing/2014/main" id="{ACC76F3B-763D-4EA5-B727-43693BBF7BE2}"/>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a:extLst>
            <a:ext uri="{FF2B5EF4-FFF2-40B4-BE49-F238E27FC236}">
              <a16:creationId xmlns:a16="http://schemas.microsoft.com/office/drawing/2014/main" id="{AC968A81-FCAD-409D-8078-70BF81F56DE3}"/>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a:extLst>
            <a:ext uri="{FF2B5EF4-FFF2-40B4-BE49-F238E27FC236}">
              <a16:creationId xmlns:a16="http://schemas.microsoft.com/office/drawing/2014/main" id="{D28CCE47-A59E-418C-86D8-0EF724FBA012}"/>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a:extLst>
            <a:ext uri="{FF2B5EF4-FFF2-40B4-BE49-F238E27FC236}">
              <a16:creationId xmlns:a16="http://schemas.microsoft.com/office/drawing/2014/main" id="{A1B7EB40-B048-4887-AC0C-BD97AF1E51EC}"/>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a:extLst>
            <a:ext uri="{FF2B5EF4-FFF2-40B4-BE49-F238E27FC236}">
              <a16:creationId xmlns:a16="http://schemas.microsoft.com/office/drawing/2014/main" id="{378E7945-509D-4245-96B4-62383ADFBA6D}"/>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a:extLst>
            <a:ext uri="{FF2B5EF4-FFF2-40B4-BE49-F238E27FC236}">
              <a16:creationId xmlns:a16="http://schemas.microsoft.com/office/drawing/2014/main" id="{CDF045ED-EE87-44C0-B08E-97740F3D4127}"/>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61B93D2-29B0-4F83-8423-AFB79A0A6639}"/>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a:extLst>
            <a:ext uri="{FF2B5EF4-FFF2-40B4-BE49-F238E27FC236}">
              <a16:creationId xmlns:a16="http://schemas.microsoft.com/office/drawing/2014/main" id="{F5C719FF-EC79-4EC2-B4A0-F0B905FC2089}"/>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a:extLst>
            <a:ext uri="{FF2B5EF4-FFF2-40B4-BE49-F238E27FC236}">
              <a16:creationId xmlns:a16="http://schemas.microsoft.com/office/drawing/2014/main" id="{7CC41343-6BB0-4207-83A4-AA5AE60FF05C}"/>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a:extLst>
            <a:ext uri="{FF2B5EF4-FFF2-40B4-BE49-F238E27FC236}">
              <a16:creationId xmlns:a16="http://schemas.microsoft.com/office/drawing/2014/main" id="{8BAD4D43-2EE5-4CD4-9D45-990565C07094}"/>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a:extLst>
            <a:ext uri="{FF2B5EF4-FFF2-40B4-BE49-F238E27FC236}">
              <a16:creationId xmlns:a16="http://schemas.microsoft.com/office/drawing/2014/main" id="{010E9374-1AD4-4084-9C36-9F11096DC88B}"/>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a:extLst>
            <a:ext uri="{FF2B5EF4-FFF2-40B4-BE49-F238E27FC236}">
              <a16:creationId xmlns:a16="http://schemas.microsoft.com/office/drawing/2014/main" id="{41FD4742-9C1C-41B3-B9CD-4D8208EFB33B}"/>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a:extLst>
            <a:ext uri="{FF2B5EF4-FFF2-40B4-BE49-F238E27FC236}">
              <a16:creationId xmlns:a16="http://schemas.microsoft.com/office/drawing/2014/main" id="{D2C0DF92-2A71-45E3-9909-635409109F01}"/>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a:extLst>
            <a:ext uri="{FF2B5EF4-FFF2-40B4-BE49-F238E27FC236}">
              <a16:creationId xmlns:a16="http://schemas.microsoft.com/office/drawing/2014/main" id="{8C7D0511-52B6-4470-894D-6B843E36908A}"/>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a:extLst>
            <a:ext uri="{FF2B5EF4-FFF2-40B4-BE49-F238E27FC236}">
              <a16:creationId xmlns:a16="http://schemas.microsoft.com/office/drawing/2014/main" id="{4144C9C6-7232-401E-AB98-4361F02E1628}"/>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a:extLst>
            <a:ext uri="{FF2B5EF4-FFF2-40B4-BE49-F238E27FC236}">
              <a16:creationId xmlns:a16="http://schemas.microsoft.com/office/drawing/2014/main" id="{F7FB4387-A90A-4527-A508-8437271ABCE1}"/>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121D01A-B35C-4D31-BBD9-CC63978ECFFE}"/>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a:extLst>
            <a:ext uri="{FF2B5EF4-FFF2-40B4-BE49-F238E27FC236}">
              <a16:creationId xmlns:a16="http://schemas.microsoft.com/office/drawing/2014/main" id="{4BCCB896-DE22-4F6B-9220-F5DC19A02C2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a:extLst>
            <a:ext uri="{FF2B5EF4-FFF2-40B4-BE49-F238E27FC236}">
              <a16:creationId xmlns:a16="http://schemas.microsoft.com/office/drawing/2014/main" id="{3679C044-D6E7-45F2-A0A4-BCB9B9F6A06C}"/>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a:extLst>
            <a:ext uri="{FF2B5EF4-FFF2-40B4-BE49-F238E27FC236}">
              <a16:creationId xmlns:a16="http://schemas.microsoft.com/office/drawing/2014/main" id="{A0BD0472-D182-4F8D-927A-D4605F839BD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a:extLst>
            <a:ext uri="{FF2B5EF4-FFF2-40B4-BE49-F238E27FC236}">
              <a16:creationId xmlns:a16="http://schemas.microsoft.com/office/drawing/2014/main" id="{9F01CB5A-AEA0-4936-838F-89E63440D793}"/>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a:extLst>
            <a:ext uri="{FF2B5EF4-FFF2-40B4-BE49-F238E27FC236}">
              <a16:creationId xmlns:a16="http://schemas.microsoft.com/office/drawing/2014/main" id="{6AFDC352-D27A-4322-8D14-9FAA3445E39F}"/>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a:extLst>
            <a:ext uri="{FF2B5EF4-FFF2-40B4-BE49-F238E27FC236}">
              <a16:creationId xmlns:a16="http://schemas.microsoft.com/office/drawing/2014/main" id="{288A4AD6-C5DD-4B62-B230-6F5AF20D7F09}"/>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a:extLst>
            <a:ext uri="{FF2B5EF4-FFF2-40B4-BE49-F238E27FC236}">
              <a16:creationId xmlns:a16="http://schemas.microsoft.com/office/drawing/2014/main" id="{EFBD2876-9780-4944-A3B0-FF50CBF71C1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a:extLst>
            <a:ext uri="{FF2B5EF4-FFF2-40B4-BE49-F238E27FC236}">
              <a16:creationId xmlns:a16="http://schemas.microsoft.com/office/drawing/2014/main" id="{A6075DF6-F46F-4DC4-A6E6-1336E170D12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a:extLst>
            <a:ext uri="{FF2B5EF4-FFF2-40B4-BE49-F238E27FC236}">
              <a16:creationId xmlns:a16="http://schemas.microsoft.com/office/drawing/2014/main" id="{29C03E54-8A4E-49F8-9895-3A61B03518B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1ACA69-0F31-4ECF-8D81-44AB9BD6053E}"/>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a:extLst>
            <a:ext uri="{FF2B5EF4-FFF2-40B4-BE49-F238E27FC236}">
              <a16:creationId xmlns:a16="http://schemas.microsoft.com/office/drawing/2014/main" id="{4785A112-7D71-4B41-BD8F-036D8EA0E758}"/>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2B5EFB79-C37C-4783-8E3E-B5870D009285}"/>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a:extLst>
            <a:ext uri="{FF2B5EF4-FFF2-40B4-BE49-F238E27FC236}">
              <a16:creationId xmlns:a16="http://schemas.microsoft.com/office/drawing/2014/main" id="{C081C970-9EB6-44EC-A0C8-9719FABD94B6}"/>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a:extLst>
            <a:ext uri="{FF2B5EF4-FFF2-40B4-BE49-F238E27FC236}">
              <a16:creationId xmlns:a16="http://schemas.microsoft.com/office/drawing/2014/main" id="{64FB8206-93A4-4083-99B1-DB14E62CDBD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a:extLst>
            <a:ext uri="{FF2B5EF4-FFF2-40B4-BE49-F238E27FC236}">
              <a16:creationId xmlns:a16="http://schemas.microsoft.com/office/drawing/2014/main" id="{324A9B39-6AB5-43A5-AEC7-AE35851004E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a:extLst>
            <a:ext uri="{FF2B5EF4-FFF2-40B4-BE49-F238E27FC236}">
              <a16:creationId xmlns:a16="http://schemas.microsoft.com/office/drawing/2014/main" id="{C4885876-2EEA-42BE-A48F-E4FE4E03DD28}"/>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7B5B9E1-69D7-4ACF-8718-706798ABA98D}"/>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a:extLst>
            <a:ext uri="{FF2B5EF4-FFF2-40B4-BE49-F238E27FC236}">
              <a16:creationId xmlns:a16="http://schemas.microsoft.com/office/drawing/2014/main" id="{58AD27A8-B20A-4CF5-A973-C7D2F6CDD6C0}"/>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a:extLst>
            <a:ext uri="{FF2B5EF4-FFF2-40B4-BE49-F238E27FC236}">
              <a16:creationId xmlns:a16="http://schemas.microsoft.com/office/drawing/2014/main" id="{FE867A0F-772D-48DD-A43E-983BDF5D6B2C}"/>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a:extLst>
            <a:ext uri="{FF2B5EF4-FFF2-40B4-BE49-F238E27FC236}">
              <a16:creationId xmlns:a16="http://schemas.microsoft.com/office/drawing/2014/main" id="{8D8A82AD-2DFF-404F-BB07-06146C72492E}"/>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a:extLst>
            <a:ext uri="{FF2B5EF4-FFF2-40B4-BE49-F238E27FC236}">
              <a16:creationId xmlns:a16="http://schemas.microsoft.com/office/drawing/2014/main" id="{08FFE117-87E4-4600-A836-F7FC8A353578}"/>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a:extLst>
            <a:ext uri="{FF2B5EF4-FFF2-40B4-BE49-F238E27FC236}">
              <a16:creationId xmlns:a16="http://schemas.microsoft.com/office/drawing/2014/main" id="{2C553F5B-8D48-43DB-AAA9-A59561F0D9B8}"/>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a:extLst>
            <a:ext uri="{FF2B5EF4-FFF2-40B4-BE49-F238E27FC236}">
              <a16:creationId xmlns:a16="http://schemas.microsoft.com/office/drawing/2014/main" id="{2388FBC7-E3CF-4E57-B505-C4E0FCE98DB0}"/>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a:extLst>
            <a:ext uri="{FF2B5EF4-FFF2-40B4-BE49-F238E27FC236}">
              <a16:creationId xmlns:a16="http://schemas.microsoft.com/office/drawing/2014/main" id="{CA859F8E-7AEC-47B0-997E-3797E08D593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a:extLst>
            <a:ext uri="{FF2B5EF4-FFF2-40B4-BE49-F238E27FC236}">
              <a16:creationId xmlns:a16="http://schemas.microsoft.com/office/drawing/2014/main" id="{C0FB3BD1-405A-42A9-89D5-368795F80CE9}"/>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a:extLst>
            <a:ext uri="{FF2B5EF4-FFF2-40B4-BE49-F238E27FC236}">
              <a16:creationId xmlns:a16="http://schemas.microsoft.com/office/drawing/2014/main" id="{51D2D36E-A046-4EB7-8036-17F921641E7E}"/>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E2A633F-FA80-4171-B343-8F5602CBC1D3}"/>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D7F63C0-065A-4123-B0B9-4AFF87A0AEE3}"/>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EB2E4BF-EC2B-41BC-89F7-8CF93F660E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A50F446F-8773-40D3-95CC-B542AE2FB09B}"/>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a:extLst>
            <a:ext uri="{FF2B5EF4-FFF2-40B4-BE49-F238E27FC236}">
              <a16:creationId xmlns:a16="http://schemas.microsoft.com/office/drawing/2014/main" id="{155F13F3-E033-4616-96B9-D183A8D21C1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a:extLst>
            <a:ext uri="{FF2B5EF4-FFF2-40B4-BE49-F238E27FC236}">
              <a16:creationId xmlns:a16="http://schemas.microsoft.com/office/drawing/2014/main" id="{1BB5023B-5FBC-4825-ADCC-019BFA1B604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a:extLst>
            <a:ext uri="{FF2B5EF4-FFF2-40B4-BE49-F238E27FC236}">
              <a16:creationId xmlns:a16="http://schemas.microsoft.com/office/drawing/2014/main" id="{E4547485-7299-4642-A1CF-A7678DDEE0F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a:extLst>
            <a:ext uri="{FF2B5EF4-FFF2-40B4-BE49-F238E27FC236}">
              <a16:creationId xmlns:a16="http://schemas.microsoft.com/office/drawing/2014/main" id="{238D54A2-D301-4A43-A6A4-399E9FE08AD7}"/>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a:extLst>
            <a:ext uri="{FF2B5EF4-FFF2-40B4-BE49-F238E27FC236}">
              <a16:creationId xmlns:a16="http://schemas.microsoft.com/office/drawing/2014/main" id="{96210116-0EDB-4493-9654-51079A25F10D}"/>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a:extLst>
            <a:ext uri="{FF2B5EF4-FFF2-40B4-BE49-F238E27FC236}">
              <a16:creationId xmlns:a16="http://schemas.microsoft.com/office/drawing/2014/main" id="{F2C809C5-6F2E-4D75-B5F7-13C9E8F55041}"/>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a:extLst>
            <a:ext uri="{FF2B5EF4-FFF2-40B4-BE49-F238E27FC236}">
              <a16:creationId xmlns:a16="http://schemas.microsoft.com/office/drawing/2014/main" id="{235A7644-9A3C-44B9-BD01-7C4EAA4BDE73}"/>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a:extLst>
            <a:ext uri="{FF2B5EF4-FFF2-40B4-BE49-F238E27FC236}">
              <a16:creationId xmlns:a16="http://schemas.microsoft.com/office/drawing/2014/main" id="{2D1FF2F5-031E-4AE3-8859-800C78BF1D89}"/>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a:extLst>
            <a:ext uri="{FF2B5EF4-FFF2-40B4-BE49-F238E27FC236}">
              <a16:creationId xmlns:a16="http://schemas.microsoft.com/office/drawing/2014/main" id="{325A93FF-7A8F-4062-A242-711C5D1E067E}"/>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3ACD654-ED9E-4F1D-B83C-23C621B3D20E}"/>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a:extLst>
            <a:ext uri="{FF2B5EF4-FFF2-40B4-BE49-F238E27FC236}">
              <a16:creationId xmlns:a16="http://schemas.microsoft.com/office/drawing/2014/main" id="{03C9F2B8-8C44-47B2-A524-3C8754F7C9AC}"/>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a:extLst>
            <a:ext uri="{FF2B5EF4-FFF2-40B4-BE49-F238E27FC236}">
              <a16:creationId xmlns:a16="http://schemas.microsoft.com/office/drawing/2014/main" id="{58BD93C1-161D-47A2-8213-9144AB76A51A}"/>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a:extLst>
            <a:ext uri="{FF2B5EF4-FFF2-40B4-BE49-F238E27FC236}">
              <a16:creationId xmlns:a16="http://schemas.microsoft.com/office/drawing/2014/main" id="{55480814-1B7F-4E94-A72A-8300CBE310D3}"/>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a:extLst>
            <a:ext uri="{FF2B5EF4-FFF2-40B4-BE49-F238E27FC236}">
              <a16:creationId xmlns:a16="http://schemas.microsoft.com/office/drawing/2014/main" id="{0F7AECB7-6F2B-4B0B-8689-DEB7C67D9D4A}"/>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a:extLst>
            <a:ext uri="{FF2B5EF4-FFF2-40B4-BE49-F238E27FC236}">
              <a16:creationId xmlns:a16="http://schemas.microsoft.com/office/drawing/2014/main" id="{5AD0926F-91CE-492D-BC18-2CDACB1913F0}"/>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a:extLst>
            <a:ext uri="{FF2B5EF4-FFF2-40B4-BE49-F238E27FC236}">
              <a16:creationId xmlns:a16="http://schemas.microsoft.com/office/drawing/2014/main" id="{95BFA8C1-FC71-444D-AE62-486822117859}"/>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a:extLst>
            <a:ext uri="{FF2B5EF4-FFF2-40B4-BE49-F238E27FC236}">
              <a16:creationId xmlns:a16="http://schemas.microsoft.com/office/drawing/2014/main" id="{A53B0DCE-1862-44AC-A71F-7398A60ED3FE}"/>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a:extLst>
            <a:ext uri="{FF2B5EF4-FFF2-40B4-BE49-F238E27FC236}">
              <a16:creationId xmlns:a16="http://schemas.microsoft.com/office/drawing/2014/main" id="{80E4BFAD-45C4-4625-81A0-AC3C65FCD8E6}"/>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8EA3440-A8BD-4721-8652-C0B9BF52946B}"/>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a:extLst>
            <a:ext uri="{FF2B5EF4-FFF2-40B4-BE49-F238E27FC236}">
              <a16:creationId xmlns:a16="http://schemas.microsoft.com/office/drawing/2014/main" id="{90DF7182-CD7A-48E0-99A1-CBEF504395D0}"/>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a:extLst>
            <a:ext uri="{FF2B5EF4-FFF2-40B4-BE49-F238E27FC236}">
              <a16:creationId xmlns:a16="http://schemas.microsoft.com/office/drawing/2014/main" id="{9B76ED58-9FC0-4FA2-9C2F-93F95BA9434A}"/>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a:extLst>
            <a:ext uri="{FF2B5EF4-FFF2-40B4-BE49-F238E27FC236}">
              <a16:creationId xmlns:a16="http://schemas.microsoft.com/office/drawing/2014/main" id="{92C0AF86-0F91-47B0-B7A2-2D6F5C07E61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a:extLst>
            <a:ext uri="{FF2B5EF4-FFF2-40B4-BE49-F238E27FC236}">
              <a16:creationId xmlns:a16="http://schemas.microsoft.com/office/drawing/2014/main" id="{EC77BD16-611D-46C3-AB8F-24CC0B584382}"/>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a:extLst>
            <a:ext uri="{FF2B5EF4-FFF2-40B4-BE49-F238E27FC236}">
              <a16:creationId xmlns:a16="http://schemas.microsoft.com/office/drawing/2014/main" id="{D8504AB9-EE1C-4931-81CE-1126DE3A5705}"/>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a:extLst>
            <a:ext uri="{FF2B5EF4-FFF2-40B4-BE49-F238E27FC236}">
              <a16:creationId xmlns:a16="http://schemas.microsoft.com/office/drawing/2014/main" id="{25B94430-87D9-4FC8-9C6D-088D8ECD1F87}"/>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a:extLst>
            <a:ext uri="{FF2B5EF4-FFF2-40B4-BE49-F238E27FC236}">
              <a16:creationId xmlns:a16="http://schemas.microsoft.com/office/drawing/2014/main" id="{B1311CDF-472D-46B3-9E12-99369F85B941}"/>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a:extLst>
            <a:ext uri="{FF2B5EF4-FFF2-40B4-BE49-F238E27FC236}">
              <a16:creationId xmlns:a16="http://schemas.microsoft.com/office/drawing/2014/main" id="{C5327C4F-DE8B-4A40-8B89-3A24E5A8603A}"/>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a:extLst>
            <a:ext uri="{FF2B5EF4-FFF2-40B4-BE49-F238E27FC236}">
              <a16:creationId xmlns:a16="http://schemas.microsoft.com/office/drawing/2014/main" id="{83A34FF4-69BD-4EA5-9119-CB1B5E2DEF5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2EAAB12-3CEF-4DA3-938E-7377BFDF664A}"/>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a:extLst>
            <a:ext uri="{FF2B5EF4-FFF2-40B4-BE49-F238E27FC236}">
              <a16:creationId xmlns:a16="http://schemas.microsoft.com/office/drawing/2014/main" id="{C7D07DF7-AF4A-4101-A23B-B5A1AB260BE7}"/>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6293939F-4C46-463A-9F4F-F85EA946EAAC}"/>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a:extLst>
            <a:ext uri="{FF2B5EF4-FFF2-40B4-BE49-F238E27FC236}">
              <a16:creationId xmlns:a16="http://schemas.microsoft.com/office/drawing/2014/main" id="{CF99E0B1-0BD6-49CE-942D-3243E445198C}"/>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a:extLst>
            <a:ext uri="{FF2B5EF4-FFF2-40B4-BE49-F238E27FC236}">
              <a16:creationId xmlns:a16="http://schemas.microsoft.com/office/drawing/2014/main" id="{3E5110FC-3D94-4716-9BF5-F9E2C020B1A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a:extLst>
            <a:ext uri="{FF2B5EF4-FFF2-40B4-BE49-F238E27FC236}">
              <a16:creationId xmlns:a16="http://schemas.microsoft.com/office/drawing/2014/main" id="{9FCCBC3B-FB25-4DBB-9BD2-D2CC48703C74}"/>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a:extLst>
            <a:ext uri="{FF2B5EF4-FFF2-40B4-BE49-F238E27FC236}">
              <a16:creationId xmlns:a16="http://schemas.microsoft.com/office/drawing/2014/main" id="{1DE9A3B2-E785-4963-BCAE-00967B11C0F6}"/>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60F55E0C-2ECE-47B9-953C-AFAAB19C2183}"/>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a:extLst>
            <a:ext uri="{FF2B5EF4-FFF2-40B4-BE49-F238E27FC236}">
              <a16:creationId xmlns:a16="http://schemas.microsoft.com/office/drawing/2014/main" id="{EEB88589-63F9-4567-B987-CD765E73A274}"/>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a:extLst>
            <a:ext uri="{FF2B5EF4-FFF2-40B4-BE49-F238E27FC236}">
              <a16:creationId xmlns:a16="http://schemas.microsoft.com/office/drawing/2014/main" id="{EC6D670B-4362-4BEA-8A1D-28D00C842427}"/>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a:extLst>
            <a:ext uri="{FF2B5EF4-FFF2-40B4-BE49-F238E27FC236}">
              <a16:creationId xmlns:a16="http://schemas.microsoft.com/office/drawing/2014/main" id="{5BDDE837-44A4-4B6D-BFA8-2634C8AB7AB7}"/>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a:extLst>
            <a:ext uri="{FF2B5EF4-FFF2-40B4-BE49-F238E27FC236}">
              <a16:creationId xmlns:a16="http://schemas.microsoft.com/office/drawing/2014/main" id="{22BBA682-2394-43DF-920E-919FEDABF3AA}"/>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a:extLst>
            <a:ext uri="{FF2B5EF4-FFF2-40B4-BE49-F238E27FC236}">
              <a16:creationId xmlns:a16="http://schemas.microsoft.com/office/drawing/2014/main" id="{FDAB4655-D12E-40C4-BB46-BFED91F5CB64}"/>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a:extLst>
            <a:ext uri="{FF2B5EF4-FFF2-40B4-BE49-F238E27FC236}">
              <a16:creationId xmlns:a16="http://schemas.microsoft.com/office/drawing/2014/main" id="{596598C6-057E-470E-B56B-4984F28968F3}"/>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a:extLst>
            <a:ext uri="{FF2B5EF4-FFF2-40B4-BE49-F238E27FC236}">
              <a16:creationId xmlns:a16="http://schemas.microsoft.com/office/drawing/2014/main" id="{8397D71A-6416-400A-83DE-6F26B99379EA}"/>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a:extLst>
            <a:ext uri="{FF2B5EF4-FFF2-40B4-BE49-F238E27FC236}">
              <a16:creationId xmlns:a16="http://schemas.microsoft.com/office/drawing/2014/main" id="{D97E8D1C-991A-45FC-B427-C499FE0DEEDB}"/>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a:extLst>
            <a:ext uri="{FF2B5EF4-FFF2-40B4-BE49-F238E27FC236}">
              <a16:creationId xmlns:a16="http://schemas.microsoft.com/office/drawing/2014/main" id="{631AE456-CE42-4786-82D1-16A412A83AF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5FD02F3-2A46-4FB5-8070-271369EAB14A}"/>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B694087-F4A5-4092-87FF-C0396AC132BA}"/>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B97B430-3E27-4271-AB74-E892342B8EE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B81BADB-B111-4954-AB13-2ECBCF1086AF}"/>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a:extLst>
            <a:ext uri="{FF2B5EF4-FFF2-40B4-BE49-F238E27FC236}">
              <a16:creationId xmlns:a16="http://schemas.microsoft.com/office/drawing/2014/main" id="{9FA65DEA-E4C2-490F-AE93-CE09B61304B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a:extLst>
            <a:ext uri="{FF2B5EF4-FFF2-40B4-BE49-F238E27FC236}">
              <a16:creationId xmlns:a16="http://schemas.microsoft.com/office/drawing/2014/main" id="{8CFC39DD-B706-489E-BF31-BEE28A8103B2}"/>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a:extLst>
            <a:ext uri="{FF2B5EF4-FFF2-40B4-BE49-F238E27FC236}">
              <a16:creationId xmlns:a16="http://schemas.microsoft.com/office/drawing/2014/main" id="{946CCC79-0EEA-4E62-829F-905F7C8AC73F}"/>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a:extLst>
            <a:ext uri="{FF2B5EF4-FFF2-40B4-BE49-F238E27FC236}">
              <a16:creationId xmlns:a16="http://schemas.microsoft.com/office/drawing/2014/main" id="{0B66536D-5761-4BAB-94F8-1F55DFE31A41}"/>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a:extLst>
            <a:ext uri="{FF2B5EF4-FFF2-40B4-BE49-F238E27FC236}">
              <a16:creationId xmlns:a16="http://schemas.microsoft.com/office/drawing/2014/main" id="{52210274-31A4-4E0D-964B-E52672593DE2}"/>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a:extLst>
            <a:ext uri="{FF2B5EF4-FFF2-40B4-BE49-F238E27FC236}">
              <a16:creationId xmlns:a16="http://schemas.microsoft.com/office/drawing/2014/main" id="{FC575584-7BBA-484F-9723-E07C5CA1BB48}"/>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a:extLst>
            <a:ext uri="{FF2B5EF4-FFF2-40B4-BE49-F238E27FC236}">
              <a16:creationId xmlns:a16="http://schemas.microsoft.com/office/drawing/2014/main" id="{ACFE4680-04E0-4CCB-BD4F-1A20A9C768EF}"/>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a:extLst>
            <a:ext uri="{FF2B5EF4-FFF2-40B4-BE49-F238E27FC236}">
              <a16:creationId xmlns:a16="http://schemas.microsoft.com/office/drawing/2014/main" id="{95E79C8B-B061-475E-82B3-6BB372EE5D4A}"/>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a:extLst>
            <a:ext uri="{FF2B5EF4-FFF2-40B4-BE49-F238E27FC236}">
              <a16:creationId xmlns:a16="http://schemas.microsoft.com/office/drawing/2014/main" id="{74385526-228E-49D9-8AEE-F835CB4BCDB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F61FED2-5247-47CB-941B-69AA11C64822}"/>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a:extLst>
            <a:ext uri="{FF2B5EF4-FFF2-40B4-BE49-F238E27FC236}">
              <a16:creationId xmlns:a16="http://schemas.microsoft.com/office/drawing/2014/main" id="{CBB02B71-E411-456D-977B-4F295A97D611}"/>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a:extLst>
            <a:ext uri="{FF2B5EF4-FFF2-40B4-BE49-F238E27FC236}">
              <a16:creationId xmlns:a16="http://schemas.microsoft.com/office/drawing/2014/main" id="{7A0383C7-2A08-485A-BEF3-CA44E57F6880}"/>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a:extLst>
            <a:ext uri="{FF2B5EF4-FFF2-40B4-BE49-F238E27FC236}">
              <a16:creationId xmlns:a16="http://schemas.microsoft.com/office/drawing/2014/main" id="{7CD939DA-9854-4B51-99F7-5B09AD7C0C1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AFED08C1-B46A-4D5E-9607-7D286BF2C9BD}"/>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a:extLst>
            <a:ext uri="{FF2B5EF4-FFF2-40B4-BE49-F238E27FC236}">
              <a16:creationId xmlns:a16="http://schemas.microsoft.com/office/drawing/2014/main" id="{C92529DE-B0E9-43EE-9E31-B719E08F6D45}"/>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a:extLst>
            <a:ext uri="{FF2B5EF4-FFF2-40B4-BE49-F238E27FC236}">
              <a16:creationId xmlns:a16="http://schemas.microsoft.com/office/drawing/2014/main" id="{A14D61D2-0EEC-4A5B-BAA7-B86AA80178D5}"/>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a:extLst>
            <a:ext uri="{FF2B5EF4-FFF2-40B4-BE49-F238E27FC236}">
              <a16:creationId xmlns:a16="http://schemas.microsoft.com/office/drawing/2014/main" id="{8A930C55-D733-43C3-96CB-6D909A10ACC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a:extLst>
            <a:ext uri="{FF2B5EF4-FFF2-40B4-BE49-F238E27FC236}">
              <a16:creationId xmlns:a16="http://schemas.microsoft.com/office/drawing/2014/main" id="{DD4F72A6-271B-4D6D-BF71-6DD9032E3FEA}"/>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a:extLst>
            <a:ext uri="{FF2B5EF4-FFF2-40B4-BE49-F238E27FC236}">
              <a16:creationId xmlns:a16="http://schemas.microsoft.com/office/drawing/2014/main" id="{9B23D7DD-2E1C-4D0D-A55C-CD0BF948C4E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A830CED4-CAE4-4B7F-8126-923FF7662F47}"/>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a:extLst>
            <a:ext uri="{FF2B5EF4-FFF2-40B4-BE49-F238E27FC236}">
              <a16:creationId xmlns:a16="http://schemas.microsoft.com/office/drawing/2014/main" id="{4923C04E-4F70-42E9-8187-156E845EE58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a:extLst>
            <a:ext uri="{FF2B5EF4-FFF2-40B4-BE49-F238E27FC236}">
              <a16:creationId xmlns:a16="http://schemas.microsoft.com/office/drawing/2014/main" id="{B3DD8E55-A4C4-46BD-89F7-4CE51C4FEF3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a:extLst>
            <a:ext uri="{FF2B5EF4-FFF2-40B4-BE49-F238E27FC236}">
              <a16:creationId xmlns:a16="http://schemas.microsoft.com/office/drawing/2014/main" id="{E7A905BD-0690-42E7-A727-B369B57E1B2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62830044-1F4F-4C6A-975C-61EDBC787505}"/>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a:extLst>
            <a:ext uri="{FF2B5EF4-FFF2-40B4-BE49-F238E27FC236}">
              <a16:creationId xmlns:a16="http://schemas.microsoft.com/office/drawing/2014/main" id="{283DE690-3F95-4A15-85D8-D7425444E7FF}"/>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a:extLst>
            <a:ext uri="{FF2B5EF4-FFF2-40B4-BE49-F238E27FC236}">
              <a16:creationId xmlns:a16="http://schemas.microsoft.com/office/drawing/2014/main" id="{024DACE9-55E0-41A4-AC82-9C099323BFB2}"/>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a:extLst>
            <a:ext uri="{FF2B5EF4-FFF2-40B4-BE49-F238E27FC236}">
              <a16:creationId xmlns:a16="http://schemas.microsoft.com/office/drawing/2014/main" id="{CAC6085E-E5DC-4DEB-A815-F783A0F4BF2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a:extLst>
            <a:ext uri="{FF2B5EF4-FFF2-40B4-BE49-F238E27FC236}">
              <a16:creationId xmlns:a16="http://schemas.microsoft.com/office/drawing/2014/main" id="{75E4D24A-6355-487A-BEAD-15AF1C950C6E}"/>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a:extLst>
            <a:ext uri="{FF2B5EF4-FFF2-40B4-BE49-F238E27FC236}">
              <a16:creationId xmlns:a16="http://schemas.microsoft.com/office/drawing/2014/main" id="{ADAFE838-7978-4434-AD32-4CB5580C72C7}"/>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CD65750-B062-4734-B250-32D593F69E1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EC8669E4-1599-41DA-A3FE-1C5CAFD78DE9}"/>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97A77277-2685-40D1-A3EF-1FCA353FEB51}"/>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a:extLst>
            <a:ext uri="{FF2B5EF4-FFF2-40B4-BE49-F238E27FC236}">
              <a16:creationId xmlns:a16="http://schemas.microsoft.com/office/drawing/2014/main" id="{346CA20D-DDDB-4504-865C-7E3EBD2AE9C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a:extLst>
            <a:ext uri="{FF2B5EF4-FFF2-40B4-BE49-F238E27FC236}">
              <a16:creationId xmlns:a16="http://schemas.microsoft.com/office/drawing/2014/main" id="{652ECCC6-80DA-459E-A38A-5F77B6C89EA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a:extLst>
            <a:ext uri="{FF2B5EF4-FFF2-40B4-BE49-F238E27FC236}">
              <a16:creationId xmlns:a16="http://schemas.microsoft.com/office/drawing/2014/main" id="{5903FCF5-6CAC-4450-A5E6-FCC74F11632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a:extLst>
            <a:ext uri="{FF2B5EF4-FFF2-40B4-BE49-F238E27FC236}">
              <a16:creationId xmlns:a16="http://schemas.microsoft.com/office/drawing/2014/main" id="{C1CF29C7-E109-4D5E-B6E5-D2A10B30D9C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199566E-3A4F-4EF0-AE22-16967C03C3C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a:extLst>
            <a:ext uri="{FF2B5EF4-FFF2-40B4-BE49-F238E27FC236}">
              <a16:creationId xmlns:a16="http://schemas.microsoft.com/office/drawing/2014/main" id="{63DC9B23-9561-4871-8F28-0D71E3808907}"/>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a:extLst>
            <a:ext uri="{FF2B5EF4-FFF2-40B4-BE49-F238E27FC236}">
              <a16:creationId xmlns:a16="http://schemas.microsoft.com/office/drawing/2014/main" id="{E38E879A-1617-4C32-875B-A7D1F0B47A01}"/>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a:extLst>
            <a:ext uri="{FF2B5EF4-FFF2-40B4-BE49-F238E27FC236}">
              <a16:creationId xmlns:a16="http://schemas.microsoft.com/office/drawing/2014/main" id="{8D7C8B19-0A89-4824-BB2C-6ADE49F3F77E}"/>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3DC8ACE3-1473-4926-A14C-252BB5D7DE69}"/>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a:extLst>
            <a:ext uri="{FF2B5EF4-FFF2-40B4-BE49-F238E27FC236}">
              <a16:creationId xmlns:a16="http://schemas.microsoft.com/office/drawing/2014/main" id="{1E88B2BD-DA54-42D8-A6C3-3CB1C7E761A4}"/>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a:extLst>
            <a:ext uri="{FF2B5EF4-FFF2-40B4-BE49-F238E27FC236}">
              <a16:creationId xmlns:a16="http://schemas.microsoft.com/office/drawing/2014/main" id="{3C278395-3F20-4EC6-A3DE-E63A17A7EE1E}"/>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a:extLst>
            <a:ext uri="{FF2B5EF4-FFF2-40B4-BE49-F238E27FC236}">
              <a16:creationId xmlns:a16="http://schemas.microsoft.com/office/drawing/2014/main" id="{BCF28020-3172-46AB-8CB8-73435C4C0BE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a:extLst>
            <a:ext uri="{FF2B5EF4-FFF2-40B4-BE49-F238E27FC236}">
              <a16:creationId xmlns:a16="http://schemas.microsoft.com/office/drawing/2014/main" id="{3245094A-3C86-4834-A097-82CF1ECA85A5}"/>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a:extLst>
            <a:ext uri="{FF2B5EF4-FFF2-40B4-BE49-F238E27FC236}">
              <a16:creationId xmlns:a16="http://schemas.microsoft.com/office/drawing/2014/main" id="{6E6567C7-CE66-4165-8BD3-9D9F200DB6A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F31B4C2-CFDE-4012-BDBD-C62F175BF5F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8D14151E-5A31-4167-9152-DA5B843F584D}"/>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775AAC07-ED35-43D0-A8D0-1EFE2BFC8CFE}"/>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a:extLst>
            <a:ext uri="{FF2B5EF4-FFF2-40B4-BE49-F238E27FC236}">
              <a16:creationId xmlns:a16="http://schemas.microsoft.com/office/drawing/2014/main" id="{164B7D55-697B-4A6F-B9DD-8525C8CACFE7}"/>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a:extLst>
            <a:ext uri="{FF2B5EF4-FFF2-40B4-BE49-F238E27FC236}">
              <a16:creationId xmlns:a16="http://schemas.microsoft.com/office/drawing/2014/main" id="{D7CBE29C-11D6-4197-84C1-319C9EE152E1}"/>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a:extLst>
            <a:ext uri="{FF2B5EF4-FFF2-40B4-BE49-F238E27FC236}">
              <a16:creationId xmlns:a16="http://schemas.microsoft.com/office/drawing/2014/main" id="{76A2A056-76E9-4616-AD47-5B1F6F4FA43C}"/>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a:extLst>
            <a:ext uri="{FF2B5EF4-FFF2-40B4-BE49-F238E27FC236}">
              <a16:creationId xmlns:a16="http://schemas.microsoft.com/office/drawing/2014/main" id="{8D74A3CA-9786-45BA-99DC-1D541BCA39DE}"/>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a:extLst>
            <a:ext uri="{FF2B5EF4-FFF2-40B4-BE49-F238E27FC236}">
              <a16:creationId xmlns:a16="http://schemas.microsoft.com/office/drawing/2014/main" id="{4486691F-DC1C-4949-A1D8-4B52951FB8D9}"/>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a:extLst>
            <a:ext uri="{FF2B5EF4-FFF2-40B4-BE49-F238E27FC236}">
              <a16:creationId xmlns:a16="http://schemas.microsoft.com/office/drawing/2014/main" id="{8F04CCED-DABD-43A0-9AA7-CBDF9FCE643F}"/>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a:extLst>
            <a:ext uri="{FF2B5EF4-FFF2-40B4-BE49-F238E27FC236}">
              <a16:creationId xmlns:a16="http://schemas.microsoft.com/office/drawing/2014/main" id="{A560686D-FD21-40FE-94D5-25654E4FA52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a:extLst>
            <a:ext uri="{FF2B5EF4-FFF2-40B4-BE49-F238E27FC236}">
              <a16:creationId xmlns:a16="http://schemas.microsoft.com/office/drawing/2014/main" id="{FE05CE16-7BD3-4923-934A-A24ACF593E7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a:extLst>
            <a:ext uri="{FF2B5EF4-FFF2-40B4-BE49-F238E27FC236}">
              <a16:creationId xmlns:a16="http://schemas.microsoft.com/office/drawing/2014/main" id="{60F9C78B-ABBE-4C69-B7CD-1C28FE5232A0}"/>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FAA7340-AC3A-4197-A03E-7CE18F19CE58}"/>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24E7FF5-41A3-48A1-9504-D2793E5B8CE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a:extLst>
            <a:ext uri="{FF2B5EF4-FFF2-40B4-BE49-F238E27FC236}">
              <a16:creationId xmlns:a16="http://schemas.microsoft.com/office/drawing/2014/main" id="{AADF10F7-A159-4419-99A3-C7154EE3290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a:extLst>
            <a:ext uri="{FF2B5EF4-FFF2-40B4-BE49-F238E27FC236}">
              <a16:creationId xmlns:a16="http://schemas.microsoft.com/office/drawing/2014/main" id="{BEB70D06-CAE3-4494-B43E-4404F53BAC1D}"/>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a:extLst>
            <a:ext uri="{FF2B5EF4-FFF2-40B4-BE49-F238E27FC236}">
              <a16:creationId xmlns:a16="http://schemas.microsoft.com/office/drawing/2014/main" id="{ED5E444E-B55D-4638-B0B2-9525376D2C5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B61C8758-6F0A-458F-A8C2-64D41DDF3B88}"/>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a:extLst>
            <a:ext uri="{FF2B5EF4-FFF2-40B4-BE49-F238E27FC236}">
              <a16:creationId xmlns:a16="http://schemas.microsoft.com/office/drawing/2014/main" id="{DE10F7C6-7728-436D-8AF0-BAAAF66DA592}"/>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a:extLst>
            <a:ext uri="{FF2B5EF4-FFF2-40B4-BE49-F238E27FC236}">
              <a16:creationId xmlns:a16="http://schemas.microsoft.com/office/drawing/2014/main" id="{5191A14A-251E-449C-B337-AB224A7728A2}"/>
            </a:ext>
          </a:extLst>
        </xdr:cNvPr>
        <xdr:cNvSpPr txBox="1">
          <a:spLocks noChangeArrowheads="1"/>
        </xdr:cNvSpPr>
      </xdr:nvSpPr>
      <xdr:spPr bwMode="auto">
        <a:xfrm>
          <a:off x="11525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a:extLst>
            <a:ext uri="{FF2B5EF4-FFF2-40B4-BE49-F238E27FC236}">
              <a16:creationId xmlns:a16="http://schemas.microsoft.com/office/drawing/2014/main" id="{7A17A2FC-A919-49D8-B70B-AFE47BE7987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a:extLst>
            <a:ext uri="{FF2B5EF4-FFF2-40B4-BE49-F238E27FC236}">
              <a16:creationId xmlns:a16="http://schemas.microsoft.com/office/drawing/2014/main" id="{EDD2EFD5-06DC-49A7-B15E-A56DA45CCB8F}"/>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a:extLst>
            <a:ext uri="{FF2B5EF4-FFF2-40B4-BE49-F238E27FC236}">
              <a16:creationId xmlns:a16="http://schemas.microsoft.com/office/drawing/2014/main" id="{41F8DC9A-3F26-4ED8-993D-C6992B1DA683}"/>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6D9CC18-4ACB-4097-BC99-763083C8B146}"/>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a:extLst>
            <a:ext uri="{FF2B5EF4-FFF2-40B4-BE49-F238E27FC236}">
              <a16:creationId xmlns:a16="http://schemas.microsoft.com/office/drawing/2014/main" id="{70D5E15E-92FA-4FD5-A64A-17C5B8A81E74}"/>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a:extLst>
            <a:ext uri="{FF2B5EF4-FFF2-40B4-BE49-F238E27FC236}">
              <a16:creationId xmlns:a16="http://schemas.microsoft.com/office/drawing/2014/main" id="{F16514DE-D31E-4EB1-8318-58D55F7BC1A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a:extLst>
            <a:ext uri="{FF2B5EF4-FFF2-40B4-BE49-F238E27FC236}">
              <a16:creationId xmlns:a16="http://schemas.microsoft.com/office/drawing/2014/main" id="{72991F9B-0131-43EF-B573-2094CD91BD68}"/>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997C3626-C298-4DAB-A889-147EBB93479E}"/>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a:extLst>
            <a:ext uri="{FF2B5EF4-FFF2-40B4-BE49-F238E27FC236}">
              <a16:creationId xmlns:a16="http://schemas.microsoft.com/office/drawing/2014/main" id="{D5F746AE-1CA0-467F-8187-41B3B1C2F3AC}"/>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a:extLst>
            <a:ext uri="{FF2B5EF4-FFF2-40B4-BE49-F238E27FC236}">
              <a16:creationId xmlns:a16="http://schemas.microsoft.com/office/drawing/2014/main" id="{BE4CFA7F-1CB5-4BCE-A93F-95B93B7408AC}"/>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a:extLst>
            <a:ext uri="{FF2B5EF4-FFF2-40B4-BE49-F238E27FC236}">
              <a16:creationId xmlns:a16="http://schemas.microsoft.com/office/drawing/2014/main" id="{C85DA706-0136-42A1-8A7C-DCCAF9D52C9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a:extLst>
            <a:ext uri="{FF2B5EF4-FFF2-40B4-BE49-F238E27FC236}">
              <a16:creationId xmlns:a16="http://schemas.microsoft.com/office/drawing/2014/main" id="{F32C6A03-0131-4439-8283-0DED8DD9F670}"/>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a:extLst>
            <a:ext uri="{FF2B5EF4-FFF2-40B4-BE49-F238E27FC236}">
              <a16:creationId xmlns:a16="http://schemas.microsoft.com/office/drawing/2014/main" id="{F6EB8FD4-9416-425E-AEA4-34B41A15A48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BD63D28-6015-42CA-960C-99A20D7FFA66}"/>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9DAD021A-6817-491B-BCFC-1324DFC62DE7}"/>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4608B5BA-F3D4-4055-9DFE-32B3703F4DB7}"/>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a:extLst>
            <a:ext uri="{FF2B5EF4-FFF2-40B4-BE49-F238E27FC236}">
              <a16:creationId xmlns:a16="http://schemas.microsoft.com/office/drawing/2014/main" id="{E7CEBF88-F752-42CB-9B9C-0C9D4E1937D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a:extLst>
            <a:ext uri="{FF2B5EF4-FFF2-40B4-BE49-F238E27FC236}">
              <a16:creationId xmlns:a16="http://schemas.microsoft.com/office/drawing/2014/main" id="{020FB261-CDCD-4B75-AAD5-33B493DA5E68}"/>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a:extLst>
            <a:ext uri="{FF2B5EF4-FFF2-40B4-BE49-F238E27FC236}">
              <a16:creationId xmlns:a16="http://schemas.microsoft.com/office/drawing/2014/main" id="{E4EB23A3-474A-4A99-A58C-DA95285B34E6}"/>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a:extLst>
            <a:ext uri="{FF2B5EF4-FFF2-40B4-BE49-F238E27FC236}">
              <a16:creationId xmlns:a16="http://schemas.microsoft.com/office/drawing/2014/main" id="{2327EE9A-D6D0-47BA-B4BE-B4D79B2D210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44DC7769-B2CC-4538-AA92-818DFD0B787E}"/>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a:extLst>
            <a:ext uri="{FF2B5EF4-FFF2-40B4-BE49-F238E27FC236}">
              <a16:creationId xmlns:a16="http://schemas.microsoft.com/office/drawing/2014/main" id="{97C23B23-4710-4C17-B36C-C1C358CC6133}"/>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a:extLst>
            <a:ext uri="{FF2B5EF4-FFF2-40B4-BE49-F238E27FC236}">
              <a16:creationId xmlns:a16="http://schemas.microsoft.com/office/drawing/2014/main" id="{38D448F5-C6DA-426C-8591-D4ACC408F45B}"/>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a:extLst>
            <a:ext uri="{FF2B5EF4-FFF2-40B4-BE49-F238E27FC236}">
              <a16:creationId xmlns:a16="http://schemas.microsoft.com/office/drawing/2014/main" id="{B905F2F5-E4F0-40F5-B9E7-D44FDBA1DA12}"/>
            </a:ext>
          </a:extLst>
        </xdr:cNvPr>
        <xdr:cNvSpPr txBox="1">
          <a:spLocks noChangeArrowheads="1"/>
        </xdr:cNvSpPr>
      </xdr:nvSpPr>
      <xdr:spPr bwMode="auto">
        <a:xfrm>
          <a:off x="1290637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54FB87BF-58A9-42E7-B2B2-AA2E27674A50}"/>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a:extLst>
            <a:ext uri="{FF2B5EF4-FFF2-40B4-BE49-F238E27FC236}">
              <a16:creationId xmlns:a16="http://schemas.microsoft.com/office/drawing/2014/main" id="{D0C9A522-5A55-453C-A967-4C2579002C1E}"/>
            </a:ext>
          </a:extLst>
        </xdr:cNvPr>
        <xdr:cNvSpPr txBox="1">
          <a:spLocks noChangeArrowheads="1"/>
        </xdr:cNvSpPr>
      </xdr:nvSpPr>
      <xdr:spPr bwMode="auto">
        <a:xfrm>
          <a:off x="81534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a:extLst>
            <a:ext uri="{FF2B5EF4-FFF2-40B4-BE49-F238E27FC236}">
              <a16:creationId xmlns:a16="http://schemas.microsoft.com/office/drawing/2014/main" id="{DBD6125E-D688-4166-8D07-972996F119F9}"/>
            </a:ext>
          </a:extLst>
        </xdr:cNvPr>
        <xdr:cNvSpPr txBox="1">
          <a:spLocks noChangeArrowheads="1"/>
        </xdr:cNvSpPr>
      </xdr:nvSpPr>
      <xdr:spPr bwMode="auto">
        <a:xfrm>
          <a:off x="1152525"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a:extLst>
            <a:ext uri="{FF2B5EF4-FFF2-40B4-BE49-F238E27FC236}">
              <a16:creationId xmlns:a16="http://schemas.microsoft.com/office/drawing/2014/main" id="{5FC5C024-AED7-47CF-B4F7-0AA1C19AD05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a:extLst>
            <a:ext uri="{FF2B5EF4-FFF2-40B4-BE49-F238E27FC236}">
              <a16:creationId xmlns:a16="http://schemas.microsoft.com/office/drawing/2014/main" id="{67752EC4-4A4B-44CF-9395-9C83AB9AB0CA}"/>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a:extLst>
            <a:ext uri="{FF2B5EF4-FFF2-40B4-BE49-F238E27FC236}">
              <a16:creationId xmlns:a16="http://schemas.microsoft.com/office/drawing/2014/main" id="{FB78868E-4DF0-4A6B-B2A8-8D742DE9AE2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6460E3A-7FDD-493B-85D0-62A782491F3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4361305-CC46-4282-BE5C-67B653489969}"/>
            </a:ext>
          </a:extLst>
        </xdr:cNvPr>
        <xdr:cNvSpPr txBox="1">
          <a:spLocks noChangeArrowheads="1"/>
        </xdr:cNvSpPr>
      </xdr:nvSpPr>
      <xdr:spPr bwMode="auto">
        <a:xfrm>
          <a:off x="19050" y="514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AEC1AD7-3F94-4E03-828C-AB59AB9A9245}"/>
            </a:ext>
          </a:extLst>
        </xdr:cNvPr>
        <xdr:cNvSpPr txBox="1">
          <a:spLocks noChangeArrowheads="1"/>
        </xdr:cNvSpPr>
      </xdr:nvSpPr>
      <xdr:spPr bwMode="auto">
        <a:xfrm>
          <a:off x="19050" y="82200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a:extLst>
            <a:ext uri="{FF2B5EF4-FFF2-40B4-BE49-F238E27FC236}">
              <a16:creationId xmlns:a16="http://schemas.microsoft.com/office/drawing/2014/main" id="{ECF135FE-2808-460C-B128-A7DBE8759D14}"/>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a:extLst>
            <a:ext uri="{FF2B5EF4-FFF2-40B4-BE49-F238E27FC236}">
              <a16:creationId xmlns:a16="http://schemas.microsoft.com/office/drawing/2014/main" id="{072030E7-30C1-4B90-9FBC-622688D999EF}"/>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a:extLst>
            <a:ext uri="{FF2B5EF4-FFF2-40B4-BE49-F238E27FC236}">
              <a16:creationId xmlns:a16="http://schemas.microsoft.com/office/drawing/2014/main" id="{A173A18A-D969-4834-AA6A-B05188BE567E}"/>
            </a:ext>
          </a:extLst>
        </xdr:cNvPr>
        <xdr:cNvSpPr txBox="1">
          <a:spLocks noChangeArrowheads="1"/>
        </xdr:cNvSpPr>
      </xdr:nvSpPr>
      <xdr:spPr bwMode="auto">
        <a:xfrm>
          <a:off x="1290637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a:extLst>
            <a:ext uri="{FF2B5EF4-FFF2-40B4-BE49-F238E27FC236}">
              <a16:creationId xmlns:a16="http://schemas.microsoft.com/office/drawing/2014/main" id="{70697CD8-5BCC-4DA5-8568-C4F6BE2AD671}"/>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a:extLst>
            <a:ext uri="{FF2B5EF4-FFF2-40B4-BE49-F238E27FC236}">
              <a16:creationId xmlns:a16="http://schemas.microsoft.com/office/drawing/2014/main" id="{C5E84AA7-1ACB-4C2B-8FFD-FB3B34BB621C}"/>
            </a:ext>
          </a:extLst>
        </xdr:cNvPr>
        <xdr:cNvSpPr txBox="1">
          <a:spLocks noChangeArrowheads="1"/>
        </xdr:cNvSpPr>
      </xdr:nvSpPr>
      <xdr:spPr bwMode="auto">
        <a:xfrm>
          <a:off x="8153400" y="107918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a:extLst>
            <a:ext uri="{FF2B5EF4-FFF2-40B4-BE49-F238E27FC236}">
              <a16:creationId xmlns:a16="http://schemas.microsoft.com/office/drawing/2014/main" id="{961DA1BE-8075-484D-862F-1B0A4490748C}"/>
            </a:ext>
          </a:extLst>
        </xdr:cNvPr>
        <xdr:cNvSpPr txBox="1">
          <a:spLocks noChangeArrowheads="1"/>
        </xdr:cNvSpPr>
      </xdr:nvSpPr>
      <xdr:spPr bwMode="auto">
        <a:xfrm>
          <a:off x="1152525" y="107918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a:extLst>
            <a:ext uri="{FF2B5EF4-FFF2-40B4-BE49-F238E27FC236}">
              <a16:creationId xmlns:a16="http://schemas.microsoft.com/office/drawing/2014/main" id="{8FC4A233-FD12-444E-8EEC-86C8FE93E22D}"/>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a:extLst>
            <a:ext uri="{FF2B5EF4-FFF2-40B4-BE49-F238E27FC236}">
              <a16:creationId xmlns:a16="http://schemas.microsoft.com/office/drawing/2014/main" id="{3BC5D095-DFBD-4298-BBE9-5360B4F6FE53}"/>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a:extLst>
            <a:ext uri="{FF2B5EF4-FFF2-40B4-BE49-F238E27FC236}">
              <a16:creationId xmlns:a16="http://schemas.microsoft.com/office/drawing/2014/main" id="{9B424B6A-ACD6-4F94-BC99-2BD311C6E314}"/>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0B55FF-7C17-49C5-9D37-49BB655DBE80}"/>
            </a:ext>
          </a:extLst>
        </xdr:cNvPr>
        <xdr:cNvSpPr txBox="1">
          <a:spLocks noChangeArrowheads="1"/>
        </xdr:cNvSpPr>
      </xdr:nvSpPr>
      <xdr:spPr bwMode="auto">
        <a:xfrm>
          <a:off x="19050" y="1079182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47C3460-5C0A-469E-A2E4-B4C3310C3E8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9ECB4790-89D0-4A97-AC03-6D2073734489}"/>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86152B5-5002-4A30-87A8-3203CF079A3A}"/>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592AF50A-511C-4851-AD12-6108ABED61CC}"/>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workbookViewId="0">
      <selection activeCell="E14" sqref="E14"/>
    </sheetView>
  </sheetViews>
  <sheetFormatPr defaultColWidth="9" defaultRowHeight="15.75" x14ac:dyDescent="0.15"/>
  <cols>
    <col min="1" max="4" width="5.125" style="42" customWidth="1"/>
    <col min="5" max="5" width="111.875" style="43" customWidth="1"/>
    <col min="6" max="16384" width="9" style="42"/>
  </cols>
  <sheetData>
    <row r="1" spans="1:6" ht="25.5" customHeight="1" x14ac:dyDescent="0.15">
      <c r="A1" s="65" t="s">
        <v>296</v>
      </c>
      <c r="B1" s="65"/>
      <c r="C1" s="65"/>
      <c r="D1" s="65"/>
    </row>
    <row r="2" spans="1:6" ht="10.5" customHeight="1" x14ac:dyDescent="0.15">
      <c r="A2" s="413"/>
      <c r="B2" s="413"/>
      <c r="C2" s="413"/>
      <c r="D2" s="413"/>
    </row>
    <row r="3" spans="1:6" s="64" customFormat="1" ht="31.5" customHeight="1" x14ac:dyDescent="0.25">
      <c r="A3" s="394" t="s">
        <v>295</v>
      </c>
      <c r="B3" s="394"/>
      <c r="C3" s="394"/>
      <c r="D3" s="394"/>
      <c r="E3" s="394"/>
    </row>
    <row r="4" spans="1:6" s="59" customFormat="1" ht="22.5" customHeight="1" x14ac:dyDescent="0.15">
      <c r="A4" s="42" t="s">
        <v>294</v>
      </c>
      <c r="B4" s="42"/>
      <c r="C4" s="42"/>
      <c r="D4" s="42"/>
      <c r="E4" s="63"/>
    </row>
    <row r="5" spans="1:6" s="59" customFormat="1" ht="22.5" customHeight="1" x14ac:dyDescent="0.15">
      <c r="A5" s="42" t="s">
        <v>558</v>
      </c>
      <c r="B5" s="42"/>
      <c r="C5" s="42"/>
      <c r="D5" s="42"/>
      <c r="E5" s="63"/>
    </row>
    <row r="6" spans="1:6" s="59" customFormat="1" ht="22.5" customHeight="1" x14ac:dyDescent="0.15">
      <c r="A6" s="394" t="s">
        <v>293</v>
      </c>
      <c r="B6" s="394"/>
      <c r="C6" s="394"/>
      <c r="D6" s="394"/>
      <c r="E6" s="394"/>
    </row>
    <row r="7" spans="1:6" s="59" customFormat="1" ht="10.5" customHeight="1" x14ac:dyDescent="0.15">
      <c r="A7" s="414"/>
      <c r="B7" s="414"/>
      <c r="C7" s="414"/>
      <c r="D7" s="414"/>
      <c r="E7" s="62"/>
    </row>
    <row r="8" spans="1:6" s="59" customFormat="1" ht="38.1" customHeight="1" x14ac:dyDescent="0.15">
      <c r="A8" s="404" t="s">
        <v>292</v>
      </c>
      <c r="B8" s="404"/>
      <c r="C8" s="404"/>
      <c r="D8" s="404"/>
      <c r="E8" s="404"/>
    </row>
    <row r="9" spans="1:6" ht="10.5" customHeight="1" x14ac:dyDescent="0.15">
      <c r="A9" s="415"/>
      <c r="B9" s="415"/>
      <c r="C9" s="415"/>
      <c r="D9" s="415"/>
    </row>
    <row r="10" spans="1:6" ht="21" customHeight="1" thickBot="1" x14ac:dyDescent="0.2">
      <c r="A10" s="395" t="s">
        <v>291</v>
      </c>
      <c r="B10" s="396"/>
      <c r="C10" s="396"/>
      <c r="D10" s="397"/>
      <c r="E10" s="61" t="s">
        <v>290</v>
      </c>
      <c r="F10" s="59"/>
    </row>
    <row r="11" spans="1:6" ht="43.5" customHeight="1" x14ac:dyDescent="0.15">
      <c r="A11" s="398" t="s">
        <v>289</v>
      </c>
      <c r="B11" s="399"/>
      <c r="C11" s="399"/>
      <c r="D11" s="400"/>
      <c r="E11" s="60" t="s">
        <v>288</v>
      </c>
      <c r="F11" s="59"/>
    </row>
    <row r="12" spans="1:6" ht="45.75" customHeight="1" x14ac:dyDescent="0.15">
      <c r="A12" s="401"/>
      <c r="B12" s="402"/>
      <c r="C12" s="402"/>
      <c r="D12" s="403"/>
      <c r="E12" s="58" t="s">
        <v>287</v>
      </c>
      <c r="F12" s="46"/>
    </row>
    <row r="13" spans="1:6" ht="50.25" customHeight="1" x14ac:dyDescent="0.15">
      <c r="A13" s="401"/>
      <c r="B13" s="402"/>
      <c r="C13" s="402"/>
      <c r="D13" s="403"/>
      <c r="E13" s="55" t="s">
        <v>286</v>
      </c>
      <c r="F13" s="46"/>
    </row>
    <row r="14" spans="1:6" ht="43.5" customHeight="1" x14ac:dyDescent="0.15">
      <c r="A14" s="401"/>
      <c r="B14" s="402"/>
      <c r="C14" s="402"/>
      <c r="D14" s="403"/>
      <c r="E14" s="58" t="s">
        <v>285</v>
      </c>
      <c r="F14" s="46"/>
    </row>
    <row r="15" spans="1:6" ht="25.5" customHeight="1" x14ac:dyDescent="0.15">
      <c r="A15" s="401"/>
      <c r="B15" s="402"/>
      <c r="C15" s="402"/>
      <c r="D15" s="403"/>
      <c r="E15" s="57" t="s">
        <v>284</v>
      </c>
      <c r="F15" s="46"/>
    </row>
    <row r="16" spans="1:6" ht="49.5" customHeight="1" x14ac:dyDescent="0.15">
      <c r="A16" s="401"/>
      <c r="B16" s="402"/>
      <c r="C16" s="402"/>
      <c r="D16" s="403"/>
      <c r="E16" s="55" t="s">
        <v>283</v>
      </c>
      <c r="F16" s="46"/>
    </row>
    <row r="17" spans="1:6" ht="48.75" customHeight="1" x14ac:dyDescent="0.15">
      <c r="A17" s="401"/>
      <c r="B17" s="402"/>
      <c r="C17" s="402"/>
      <c r="D17" s="403"/>
      <c r="E17" s="56" t="s">
        <v>282</v>
      </c>
      <c r="F17" s="46"/>
    </row>
    <row r="18" spans="1:6" ht="120" customHeight="1" x14ac:dyDescent="0.15">
      <c r="A18" s="401"/>
      <c r="B18" s="402"/>
      <c r="C18" s="402"/>
      <c r="D18" s="403"/>
      <c r="E18" s="53" t="s">
        <v>281</v>
      </c>
      <c r="F18" s="46"/>
    </row>
    <row r="19" spans="1:6" ht="42.75" customHeight="1" x14ac:dyDescent="0.15">
      <c r="A19" s="401"/>
      <c r="B19" s="402"/>
      <c r="C19" s="402"/>
      <c r="D19" s="403"/>
      <c r="E19" s="55" t="s">
        <v>280</v>
      </c>
      <c r="F19" s="46"/>
    </row>
    <row r="20" spans="1:6" ht="39" customHeight="1" x14ac:dyDescent="0.15">
      <c r="A20" s="401"/>
      <c r="B20" s="402"/>
      <c r="C20" s="402"/>
      <c r="D20" s="403"/>
      <c r="E20" s="48" t="s">
        <v>279</v>
      </c>
      <c r="F20" s="46"/>
    </row>
    <row r="21" spans="1:6" ht="36.75" customHeight="1" x14ac:dyDescent="0.15">
      <c r="A21" s="401"/>
      <c r="B21" s="402"/>
      <c r="C21" s="402"/>
      <c r="D21" s="403"/>
      <c r="E21" s="54" t="s">
        <v>278</v>
      </c>
      <c r="F21" s="51"/>
    </row>
    <row r="22" spans="1:6" ht="39" customHeight="1" x14ac:dyDescent="0.15">
      <c r="A22" s="401"/>
      <c r="B22" s="402"/>
      <c r="C22" s="402"/>
      <c r="D22" s="403"/>
      <c r="E22" s="53" t="s">
        <v>398</v>
      </c>
      <c r="F22" s="51"/>
    </row>
    <row r="23" spans="1:6" ht="102" customHeight="1" x14ac:dyDescent="0.15">
      <c r="A23" s="401"/>
      <c r="B23" s="402"/>
      <c r="C23" s="402"/>
      <c r="D23" s="403"/>
      <c r="E23" s="52" t="s">
        <v>322</v>
      </c>
      <c r="F23" s="51"/>
    </row>
    <row r="24" spans="1:6" ht="24" customHeight="1" x14ac:dyDescent="0.15">
      <c r="A24" s="405" t="s">
        <v>277</v>
      </c>
      <c r="B24" s="406"/>
      <c r="C24" s="406"/>
      <c r="D24" s="407"/>
      <c r="E24" s="47" t="s">
        <v>273</v>
      </c>
      <c r="F24" s="46"/>
    </row>
    <row r="25" spans="1:6" ht="39" customHeight="1" x14ac:dyDescent="0.15">
      <c r="A25" s="408"/>
      <c r="B25" s="394"/>
      <c r="C25" s="394"/>
      <c r="D25" s="409"/>
      <c r="E25" s="48" t="s">
        <v>276</v>
      </c>
      <c r="F25" s="46"/>
    </row>
    <row r="26" spans="1:6" ht="24" customHeight="1" x14ac:dyDescent="0.15">
      <c r="A26" s="410"/>
      <c r="B26" s="411"/>
      <c r="C26" s="411"/>
      <c r="D26" s="412"/>
      <c r="E26" s="50" t="s">
        <v>275</v>
      </c>
      <c r="F26" s="46"/>
    </row>
    <row r="27" spans="1:6" ht="32.25" customHeight="1" x14ac:dyDescent="0.15">
      <c r="A27" s="416" t="s">
        <v>274</v>
      </c>
      <c r="B27" s="416"/>
      <c r="C27" s="416"/>
      <c r="D27" s="416"/>
      <c r="E27" s="47" t="s">
        <v>273</v>
      </c>
    </row>
    <row r="28" spans="1:6" ht="55.5" customHeight="1" x14ac:dyDescent="0.15">
      <c r="A28" s="416"/>
      <c r="B28" s="416"/>
      <c r="C28" s="416"/>
      <c r="D28" s="416"/>
      <c r="E28" s="49" t="s">
        <v>272</v>
      </c>
    </row>
    <row r="29" spans="1:6" ht="24" customHeight="1" x14ac:dyDescent="0.15">
      <c r="A29" s="416"/>
      <c r="B29" s="416"/>
      <c r="C29" s="416"/>
      <c r="D29" s="416"/>
      <c r="E29" s="49" t="s">
        <v>271</v>
      </c>
    </row>
    <row r="30" spans="1:6" ht="24" customHeight="1" x14ac:dyDescent="0.15">
      <c r="A30" s="416"/>
      <c r="B30" s="416"/>
      <c r="C30" s="416"/>
      <c r="D30" s="416"/>
      <c r="E30" s="48" t="s">
        <v>270</v>
      </c>
    </row>
    <row r="31" spans="1:6" ht="27.75" customHeight="1" x14ac:dyDescent="0.15">
      <c r="A31" s="416" t="s">
        <v>269</v>
      </c>
      <c r="B31" s="416"/>
      <c r="C31" s="416"/>
      <c r="D31" s="416"/>
      <c r="E31" s="47" t="s">
        <v>268</v>
      </c>
      <c r="F31" s="46"/>
    </row>
    <row r="32" spans="1:6" ht="26.25" customHeight="1" x14ac:dyDescent="0.15">
      <c r="A32" s="416"/>
      <c r="B32" s="416"/>
      <c r="C32" s="416"/>
      <c r="D32" s="416"/>
      <c r="E32" s="45" t="s">
        <v>267</v>
      </c>
    </row>
    <row r="33" spans="1:5" ht="30.75" customHeight="1" x14ac:dyDescent="0.15">
      <c r="A33" s="393" t="s">
        <v>6</v>
      </c>
      <c r="B33" s="393"/>
      <c r="C33" s="393"/>
      <c r="D33" s="393"/>
      <c r="E33" s="44" t="s">
        <v>266</v>
      </c>
    </row>
  </sheetData>
  <mergeCells count="12">
    <mergeCell ref="A2:D2"/>
    <mergeCell ref="A7:D7"/>
    <mergeCell ref="A9:D9"/>
    <mergeCell ref="A27:D30"/>
    <mergeCell ref="A31:D32"/>
    <mergeCell ref="A33:D33"/>
    <mergeCell ref="A3:E3"/>
    <mergeCell ref="A10:D10"/>
    <mergeCell ref="A6:E6"/>
    <mergeCell ref="A11:D23"/>
    <mergeCell ref="A8:E8"/>
    <mergeCell ref="A24:D26"/>
  </mergeCells>
  <phoneticPr fontId="4"/>
  <pageMargins left="0.62992125984251968" right="0.43307086614173229" top="0.35433070866141736" bottom="0.15748031496062992" header="0.31496062992125984" footer="0.31496062992125984"/>
  <pageSetup paperSize="9"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51AB-FE65-49A2-BC75-A69668EDA90E}">
  <sheetPr>
    <tabColor rgb="FFFFFF00"/>
    <pageSetUpPr fitToPage="1"/>
  </sheetPr>
  <dimension ref="A1:AP124"/>
  <sheetViews>
    <sheetView view="pageBreakPreview" topLeftCell="A4" zoomScale="70" zoomScaleNormal="85" zoomScaleSheetLayoutView="70" workbookViewId="0">
      <selection activeCell="AT38" sqref="AT38"/>
    </sheetView>
  </sheetViews>
  <sheetFormatPr defaultRowHeight="13.5" x14ac:dyDescent="0.15"/>
  <cols>
    <col min="1" max="1" width="1.5" style="350" customWidth="1"/>
    <col min="2" max="3" width="4.25" style="350" customWidth="1"/>
    <col min="4" max="4" width="0.625" style="350" customWidth="1"/>
    <col min="5" max="36" width="3.125" style="350" customWidth="1"/>
    <col min="37" max="37" width="11.25" style="350" customWidth="1"/>
    <col min="38" max="256" width="9" style="350"/>
    <col min="257" max="257" width="1.5" style="350" customWidth="1"/>
    <col min="258" max="259" width="4.25" style="350" customWidth="1"/>
    <col min="260" max="260" width="0.625" style="350" customWidth="1"/>
    <col min="261" max="292" width="3.125" style="350" customWidth="1"/>
    <col min="293" max="293" width="11.25" style="350" customWidth="1"/>
    <col min="294" max="512" width="9" style="350"/>
    <col min="513" max="513" width="1.5" style="350" customWidth="1"/>
    <col min="514" max="515" width="4.25" style="350" customWidth="1"/>
    <col min="516" max="516" width="0.625" style="350" customWidth="1"/>
    <col min="517" max="548" width="3.125" style="350" customWidth="1"/>
    <col min="549" max="549" width="11.25" style="350" customWidth="1"/>
    <col min="550" max="768" width="9" style="350"/>
    <col min="769" max="769" width="1.5" style="350" customWidth="1"/>
    <col min="770" max="771" width="4.25" style="350" customWidth="1"/>
    <col min="772" max="772" width="0.625" style="350" customWidth="1"/>
    <col min="773" max="804" width="3.125" style="350" customWidth="1"/>
    <col min="805" max="805" width="11.25" style="350" customWidth="1"/>
    <col min="806" max="1024" width="9" style="350"/>
    <col min="1025" max="1025" width="1.5" style="350" customWidth="1"/>
    <col min="1026" max="1027" width="4.25" style="350" customWidth="1"/>
    <col min="1028" max="1028" width="0.625" style="350" customWidth="1"/>
    <col min="1029" max="1060" width="3.125" style="350" customWidth="1"/>
    <col min="1061" max="1061" width="11.25" style="350" customWidth="1"/>
    <col min="1062" max="1280" width="9" style="350"/>
    <col min="1281" max="1281" width="1.5" style="350" customWidth="1"/>
    <col min="1282" max="1283" width="4.25" style="350" customWidth="1"/>
    <col min="1284" max="1284" width="0.625" style="350" customWidth="1"/>
    <col min="1285" max="1316" width="3.125" style="350" customWidth="1"/>
    <col min="1317" max="1317" width="11.25" style="350" customWidth="1"/>
    <col min="1318" max="1536" width="9" style="350"/>
    <col min="1537" max="1537" width="1.5" style="350" customWidth="1"/>
    <col min="1538" max="1539" width="4.25" style="350" customWidth="1"/>
    <col min="1540" max="1540" width="0.625" style="350" customWidth="1"/>
    <col min="1541" max="1572" width="3.125" style="350" customWidth="1"/>
    <col min="1573" max="1573" width="11.25" style="350" customWidth="1"/>
    <col min="1574" max="1792" width="9" style="350"/>
    <col min="1793" max="1793" width="1.5" style="350" customWidth="1"/>
    <col min="1794" max="1795" width="4.25" style="350" customWidth="1"/>
    <col min="1796" max="1796" width="0.625" style="350" customWidth="1"/>
    <col min="1797" max="1828" width="3.125" style="350" customWidth="1"/>
    <col min="1829" max="1829" width="11.25" style="350" customWidth="1"/>
    <col min="1830" max="2048" width="9" style="350"/>
    <col min="2049" max="2049" width="1.5" style="350" customWidth="1"/>
    <col min="2050" max="2051" width="4.25" style="350" customWidth="1"/>
    <col min="2052" max="2052" width="0.625" style="350" customWidth="1"/>
    <col min="2053" max="2084" width="3.125" style="350" customWidth="1"/>
    <col min="2085" max="2085" width="11.25" style="350" customWidth="1"/>
    <col min="2086" max="2304" width="9" style="350"/>
    <col min="2305" max="2305" width="1.5" style="350" customWidth="1"/>
    <col min="2306" max="2307" width="4.25" style="350" customWidth="1"/>
    <col min="2308" max="2308" width="0.625" style="350" customWidth="1"/>
    <col min="2309" max="2340" width="3.125" style="350" customWidth="1"/>
    <col min="2341" max="2341" width="11.25" style="350" customWidth="1"/>
    <col min="2342" max="2560" width="9" style="350"/>
    <col min="2561" max="2561" width="1.5" style="350" customWidth="1"/>
    <col min="2562" max="2563" width="4.25" style="350" customWidth="1"/>
    <col min="2564" max="2564" width="0.625" style="350" customWidth="1"/>
    <col min="2565" max="2596" width="3.125" style="350" customWidth="1"/>
    <col min="2597" max="2597" width="11.25" style="350" customWidth="1"/>
    <col min="2598" max="2816" width="9" style="350"/>
    <col min="2817" max="2817" width="1.5" style="350" customWidth="1"/>
    <col min="2818" max="2819" width="4.25" style="350" customWidth="1"/>
    <col min="2820" max="2820" width="0.625" style="350" customWidth="1"/>
    <col min="2821" max="2852" width="3.125" style="350" customWidth="1"/>
    <col min="2853" max="2853" width="11.25" style="350" customWidth="1"/>
    <col min="2854" max="3072" width="9" style="350"/>
    <col min="3073" max="3073" width="1.5" style="350" customWidth="1"/>
    <col min="3074" max="3075" width="4.25" style="350" customWidth="1"/>
    <col min="3076" max="3076" width="0.625" style="350" customWidth="1"/>
    <col min="3077" max="3108" width="3.125" style="350" customWidth="1"/>
    <col min="3109" max="3109" width="11.25" style="350" customWidth="1"/>
    <col min="3110" max="3328" width="9" style="350"/>
    <col min="3329" max="3329" width="1.5" style="350" customWidth="1"/>
    <col min="3330" max="3331" width="4.25" style="350" customWidth="1"/>
    <col min="3332" max="3332" width="0.625" style="350" customWidth="1"/>
    <col min="3333" max="3364" width="3.125" style="350" customWidth="1"/>
    <col min="3365" max="3365" width="11.25" style="350" customWidth="1"/>
    <col min="3366" max="3584" width="9" style="350"/>
    <col min="3585" max="3585" width="1.5" style="350" customWidth="1"/>
    <col min="3586" max="3587" width="4.25" style="350" customWidth="1"/>
    <col min="3588" max="3588" width="0.625" style="350" customWidth="1"/>
    <col min="3589" max="3620" width="3.125" style="350" customWidth="1"/>
    <col min="3621" max="3621" width="11.25" style="350" customWidth="1"/>
    <col min="3622" max="3840" width="9" style="350"/>
    <col min="3841" max="3841" width="1.5" style="350" customWidth="1"/>
    <col min="3842" max="3843" width="4.25" style="350" customWidth="1"/>
    <col min="3844" max="3844" width="0.625" style="350" customWidth="1"/>
    <col min="3845" max="3876" width="3.125" style="350" customWidth="1"/>
    <col min="3877" max="3877" width="11.25" style="350" customWidth="1"/>
    <col min="3878" max="4096" width="9" style="350"/>
    <col min="4097" max="4097" width="1.5" style="350" customWidth="1"/>
    <col min="4098" max="4099" width="4.25" style="350" customWidth="1"/>
    <col min="4100" max="4100" width="0.625" style="350" customWidth="1"/>
    <col min="4101" max="4132" width="3.125" style="350" customWidth="1"/>
    <col min="4133" max="4133" width="11.25" style="350" customWidth="1"/>
    <col min="4134" max="4352" width="9" style="350"/>
    <col min="4353" max="4353" width="1.5" style="350" customWidth="1"/>
    <col min="4354" max="4355" width="4.25" style="350" customWidth="1"/>
    <col min="4356" max="4356" width="0.625" style="350" customWidth="1"/>
    <col min="4357" max="4388" width="3.125" style="350" customWidth="1"/>
    <col min="4389" max="4389" width="11.25" style="350" customWidth="1"/>
    <col min="4390" max="4608" width="9" style="350"/>
    <col min="4609" max="4609" width="1.5" style="350" customWidth="1"/>
    <col min="4610" max="4611" width="4.25" style="350" customWidth="1"/>
    <col min="4612" max="4612" width="0.625" style="350" customWidth="1"/>
    <col min="4613" max="4644" width="3.125" style="350" customWidth="1"/>
    <col min="4645" max="4645" width="11.25" style="350" customWidth="1"/>
    <col min="4646" max="4864" width="9" style="350"/>
    <col min="4865" max="4865" width="1.5" style="350" customWidth="1"/>
    <col min="4866" max="4867" width="4.25" style="350" customWidth="1"/>
    <col min="4868" max="4868" width="0.625" style="350" customWidth="1"/>
    <col min="4869" max="4900" width="3.125" style="350" customWidth="1"/>
    <col min="4901" max="4901" width="11.25" style="350" customWidth="1"/>
    <col min="4902" max="5120" width="9" style="350"/>
    <col min="5121" max="5121" width="1.5" style="350" customWidth="1"/>
    <col min="5122" max="5123" width="4.25" style="350" customWidth="1"/>
    <col min="5124" max="5124" width="0.625" style="350" customWidth="1"/>
    <col min="5125" max="5156" width="3.125" style="350" customWidth="1"/>
    <col min="5157" max="5157" width="11.25" style="350" customWidth="1"/>
    <col min="5158" max="5376" width="9" style="350"/>
    <col min="5377" max="5377" width="1.5" style="350" customWidth="1"/>
    <col min="5378" max="5379" width="4.25" style="350" customWidth="1"/>
    <col min="5380" max="5380" width="0.625" style="350" customWidth="1"/>
    <col min="5381" max="5412" width="3.125" style="350" customWidth="1"/>
    <col min="5413" max="5413" width="11.25" style="350" customWidth="1"/>
    <col min="5414" max="5632" width="9" style="350"/>
    <col min="5633" max="5633" width="1.5" style="350" customWidth="1"/>
    <col min="5634" max="5635" width="4.25" style="350" customWidth="1"/>
    <col min="5636" max="5636" width="0.625" style="350" customWidth="1"/>
    <col min="5637" max="5668" width="3.125" style="350" customWidth="1"/>
    <col min="5669" max="5669" width="11.25" style="350" customWidth="1"/>
    <col min="5670" max="5888" width="9" style="350"/>
    <col min="5889" max="5889" width="1.5" style="350" customWidth="1"/>
    <col min="5890" max="5891" width="4.25" style="350" customWidth="1"/>
    <col min="5892" max="5892" width="0.625" style="350" customWidth="1"/>
    <col min="5893" max="5924" width="3.125" style="350" customWidth="1"/>
    <col min="5925" max="5925" width="11.25" style="350" customWidth="1"/>
    <col min="5926" max="6144" width="9" style="350"/>
    <col min="6145" max="6145" width="1.5" style="350" customWidth="1"/>
    <col min="6146" max="6147" width="4.25" style="350" customWidth="1"/>
    <col min="6148" max="6148" width="0.625" style="350" customWidth="1"/>
    <col min="6149" max="6180" width="3.125" style="350" customWidth="1"/>
    <col min="6181" max="6181" width="11.25" style="350" customWidth="1"/>
    <col min="6182" max="6400" width="9" style="350"/>
    <col min="6401" max="6401" width="1.5" style="350" customWidth="1"/>
    <col min="6402" max="6403" width="4.25" style="350" customWidth="1"/>
    <col min="6404" max="6404" width="0.625" style="350" customWidth="1"/>
    <col min="6405" max="6436" width="3.125" style="350" customWidth="1"/>
    <col min="6437" max="6437" width="11.25" style="350" customWidth="1"/>
    <col min="6438" max="6656" width="9" style="350"/>
    <col min="6657" max="6657" width="1.5" style="350" customWidth="1"/>
    <col min="6658" max="6659" width="4.25" style="350" customWidth="1"/>
    <col min="6660" max="6660" width="0.625" style="350" customWidth="1"/>
    <col min="6661" max="6692" width="3.125" style="350" customWidth="1"/>
    <col min="6693" max="6693" width="11.25" style="350" customWidth="1"/>
    <col min="6694" max="6912" width="9" style="350"/>
    <col min="6913" max="6913" width="1.5" style="350" customWidth="1"/>
    <col min="6914" max="6915" width="4.25" style="350" customWidth="1"/>
    <col min="6916" max="6916" width="0.625" style="350" customWidth="1"/>
    <col min="6917" max="6948" width="3.125" style="350" customWidth="1"/>
    <col min="6949" max="6949" width="11.25" style="350" customWidth="1"/>
    <col min="6950" max="7168" width="9" style="350"/>
    <col min="7169" max="7169" width="1.5" style="350" customWidth="1"/>
    <col min="7170" max="7171" width="4.25" style="350" customWidth="1"/>
    <col min="7172" max="7172" width="0.625" style="350" customWidth="1"/>
    <col min="7173" max="7204" width="3.125" style="350" customWidth="1"/>
    <col min="7205" max="7205" width="11.25" style="350" customWidth="1"/>
    <col min="7206" max="7424" width="9" style="350"/>
    <col min="7425" max="7425" width="1.5" style="350" customWidth="1"/>
    <col min="7426" max="7427" width="4.25" style="350" customWidth="1"/>
    <col min="7428" max="7428" width="0.625" style="350" customWidth="1"/>
    <col min="7429" max="7460" width="3.125" style="350" customWidth="1"/>
    <col min="7461" max="7461" width="11.25" style="350" customWidth="1"/>
    <col min="7462" max="7680" width="9" style="350"/>
    <col min="7681" max="7681" width="1.5" style="350" customWidth="1"/>
    <col min="7682" max="7683" width="4.25" style="350" customWidth="1"/>
    <col min="7684" max="7684" width="0.625" style="350" customWidth="1"/>
    <col min="7685" max="7716" width="3.125" style="350" customWidth="1"/>
    <col min="7717" max="7717" width="11.25" style="350" customWidth="1"/>
    <col min="7718" max="7936" width="9" style="350"/>
    <col min="7937" max="7937" width="1.5" style="350" customWidth="1"/>
    <col min="7938" max="7939" width="4.25" style="350" customWidth="1"/>
    <col min="7940" max="7940" width="0.625" style="350" customWidth="1"/>
    <col min="7941" max="7972" width="3.125" style="350" customWidth="1"/>
    <col min="7973" max="7973" width="11.25" style="350" customWidth="1"/>
    <col min="7974" max="8192" width="9" style="350"/>
    <col min="8193" max="8193" width="1.5" style="350" customWidth="1"/>
    <col min="8194" max="8195" width="4.25" style="350" customWidth="1"/>
    <col min="8196" max="8196" width="0.625" style="350" customWidth="1"/>
    <col min="8197" max="8228" width="3.125" style="350" customWidth="1"/>
    <col min="8229" max="8229" width="11.25" style="350" customWidth="1"/>
    <col min="8230" max="8448" width="9" style="350"/>
    <col min="8449" max="8449" width="1.5" style="350" customWidth="1"/>
    <col min="8450" max="8451" width="4.25" style="350" customWidth="1"/>
    <col min="8452" max="8452" width="0.625" style="350" customWidth="1"/>
    <col min="8453" max="8484" width="3.125" style="350" customWidth="1"/>
    <col min="8485" max="8485" width="11.25" style="350" customWidth="1"/>
    <col min="8486" max="8704" width="9" style="350"/>
    <col min="8705" max="8705" width="1.5" style="350" customWidth="1"/>
    <col min="8706" max="8707" width="4.25" style="350" customWidth="1"/>
    <col min="8708" max="8708" width="0.625" style="350" customWidth="1"/>
    <col min="8709" max="8740" width="3.125" style="350" customWidth="1"/>
    <col min="8741" max="8741" width="11.25" style="350" customWidth="1"/>
    <col min="8742" max="8960" width="9" style="350"/>
    <col min="8961" max="8961" width="1.5" style="350" customWidth="1"/>
    <col min="8962" max="8963" width="4.25" style="350" customWidth="1"/>
    <col min="8964" max="8964" width="0.625" style="350" customWidth="1"/>
    <col min="8965" max="8996" width="3.125" style="350" customWidth="1"/>
    <col min="8997" max="8997" width="11.25" style="350" customWidth="1"/>
    <col min="8998" max="9216" width="9" style="350"/>
    <col min="9217" max="9217" width="1.5" style="350" customWidth="1"/>
    <col min="9218" max="9219" width="4.25" style="350" customWidth="1"/>
    <col min="9220" max="9220" width="0.625" style="350" customWidth="1"/>
    <col min="9221" max="9252" width="3.125" style="350" customWidth="1"/>
    <col min="9253" max="9253" width="11.25" style="350" customWidth="1"/>
    <col min="9254" max="9472" width="9" style="350"/>
    <col min="9473" max="9473" width="1.5" style="350" customWidth="1"/>
    <col min="9474" max="9475" width="4.25" style="350" customWidth="1"/>
    <col min="9476" max="9476" width="0.625" style="350" customWidth="1"/>
    <col min="9477" max="9508" width="3.125" style="350" customWidth="1"/>
    <col min="9509" max="9509" width="11.25" style="350" customWidth="1"/>
    <col min="9510" max="9728" width="9" style="350"/>
    <col min="9729" max="9729" width="1.5" style="350" customWidth="1"/>
    <col min="9730" max="9731" width="4.25" style="350" customWidth="1"/>
    <col min="9732" max="9732" width="0.625" style="350" customWidth="1"/>
    <col min="9733" max="9764" width="3.125" style="350" customWidth="1"/>
    <col min="9765" max="9765" width="11.25" style="350" customWidth="1"/>
    <col min="9766" max="9984" width="9" style="350"/>
    <col min="9985" max="9985" width="1.5" style="350" customWidth="1"/>
    <col min="9986" max="9987" width="4.25" style="350" customWidth="1"/>
    <col min="9988" max="9988" width="0.625" style="350" customWidth="1"/>
    <col min="9989" max="10020" width="3.125" style="350" customWidth="1"/>
    <col min="10021" max="10021" width="11.25" style="350" customWidth="1"/>
    <col min="10022" max="10240" width="9" style="350"/>
    <col min="10241" max="10241" width="1.5" style="350" customWidth="1"/>
    <col min="10242" max="10243" width="4.25" style="350" customWidth="1"/>
    <col min="10244" max="10244" width="0.625" style="350" customWidth="1"/>
    <col min="10245" max="10276" width="3.125" style="350" customWidth="1"/>
    <col min="10277" max="10277" width="11.25" style="350" customWidth="1"/>
    <col min="10278" max="10496" width="9" style="350"/>
    <col min="10497" max="10497" width="1.5" style="350" customWidth="1"/>
    <col min="10498" max="10499" width="4.25" style="350" customWidth="1"/>
    <col min="10500" max="10500" width="0.625" style="350" customWidth="1"/>
    <col min="10501" max="10532" width="3.125" style="350" customWidth="1"/>
    <col min="10533" max="10533" width="11.25" style="350" customWidth="1"/>
    <col min="10534" max="10752" width="9" style="350"/>
    <col min="10753" max="10753" width="1.5" style="350" customWidth="1"/>
    <col min="10754" max="10755" width="4.25" style="350" customWidth="1"/>
    <col min="10756" max="10756" width="0.625" style="350" customWidth="1"/>
    <col min="10757" max="10788" width="3.125" style="350" customWidth="1"/>
    <col min="10789" max="10789" width="11.25" style="350" customWidth="1"/>
    <col min="10790" max="11008" width="9" style="350"/>
    <col min="11009" max="11009" width="1.5" style="350" customWidth="1"/>
    <col min="11010" max="11011" width="4.25" style="350" customWidth="1"/>
    <col min="11012" max="11012" width="0.625" style="350" customWidth="1"/>
    <col min="11013" max="11044" width="3.125" style="350" customWidth="1"/>
    <col min="11045" max="11045" width="11.25" style="350" customWidth="1"/>
    <col min="11046" max="11264" width="9" style="350"/>
    <col min="11265" max="11265" width="1.5" style="350" customWidth="1"/>
    <col min="11266" max="11267" width="4.25" style="350" customWidth="1"/>
    <col min="11268" max="11268" width="0.625" style="350" customWidth="1"/>
    <col min="11269" max="11300" width="3.125" style="350" customWidth="1"/>
    <col min="11301" max="11301" width="11.25" style="350" customWidth="1"/>
    <col min="11302" max="11520" width="9" style="350"/>
    <col min="11521" max="11521" width="1.5" style="350" customWidth="1"/>
    <col min="11522" max="11523" width="4.25" style="350" customWidth="1"/>
    <col min="11524" max="11524" width="0.625" style="350" customWidth="1"/>
    <col min="11525" max="11556" width="3.125" style="350" customWidth="1"/>
    <col min="11557" max="11557" width="11.25" style="350" customWidth="1"/>
    <col min="11558" max="11776" width="9" style="350"/>
    <col min="11777" max="11777" width="1.5" style="350" customWidth="1"/>
    <col min="11778" max="11779" width="4.25" style="350" customWidth="1"/>
    <col min="11780" max="11780" width="0.625" style="350" customWidth="1"/>
    <col min="11781" max="11812" width="3.125" style="350" customWidth="1"/>
    <col min="11813" max="11813" width="11.25" style="350" customWidth="1"/>
    <col min="11814" max="12032" width="9" style="350"/>
    <col min="12033" max="12033" width="1.5" style="350" customWidth="1"/>
    <col min="12034" max="12035" width="4.25" style="350" customWidth="1"/>
    <col min="12036" max="12036" width="0.625" style="350" customWidth="1"/>
    <col min="12037" max="12068" width="3.125" style="350" customWidth="1"/>
    <col min="12069" max="12069" width="11.25" style="350" customWidth="1"/>
    <col min="12070" max="12288" width="9" style="350"/>
    <col min="12289" max="12289" width="1.5" style="350" customWidth="1"/>
    <col min="12290" max="12291" width="4.25" style="350" customWidth="1"/>
    <col min="12292" max="12292" width="0.625" style="350" customWidth="1"/>
    <col min="12293" max="12324" width="3.125" style="350" customWidth="1"/>
    <col min="12325" max="12325" width="11.25" style="350" customWidth="1"/>
    <col min="12326" max="12544" width="9" style="350"/>
    <col min="12545" max="12545" width="1.5" style="350" customWidth="1"/>
    <col min="12546" max="12547" width="4.25" style="350" customWidth="1"/>
    <col min="12548" max="12548" width="0.625" style="350" customWidth="1"/>
    <col min="12549" max="12580" width="3.125" style="350" customWidth="1"/>
    <col min="12581" max="12581" width="11.25" style="350" customWidth="1"/>
    <col min="12582" max="12800" width="9" style="350"/>
    <col min="12801" max="12801" width="1.5" style="350" customWidth="1"/>
    <col min="12802" max="12803" width="4.25" style="350" customWidth="1"/>
    <col min="12804" max="12804" width="0.625" style="350" customWidth="1"/>
    <col min="12805" max="12836" width="3.125" style="350" customWidth="1"/>
    <col min="12837" max="12837" width="11.25" style="350" customWidth="1"/>
    <col min="12838" max="13056" width="9" style="350"/>
    <col min="13057" max="13057" width="1.5" style="350" customWidth="1"/>
    <col min="13058" max="13059" width="4.25" style="350" customWidth="1"/>
    <col min="13060" max="13060" width="0.625" style="350" customWidth="1"/>
    <col min="13061" max="13092" width="3.125" style="350" customWidth="1"/>
    <col min="13093" max="13093" width="11.25" style="350" customWidth="1"/>
    <col min="13094" max="13312" width="9" style="350"/>
    <col min="13313" max="13313" width="1.5" style="350" customWidth="1"/>
    <col min="13314" max="13315" width="4.25" style="350" customWidth="1"/>
    <col min="13316" max="13316" width="0.625" style="350" customWidth="1"/>
    <col min="13317" max="13348" width="3.125" style="350" customWidth="1"/>
    <col min="13349" max="13349" width="11.25" style="350" customWidth="1"/>
    <col min="13350" max="13568" width="9" style="350"/>
    <col min="13569" max="13569" width="1.5" style="350" customWidth="1"/>
    <col min="13570" max="13571" width="4.25" style="350" customWidth="1"/>
    <col min="13572" max="13572" width="0.625" style="350" customWidth="1"/>
    <col min="13573" max="13604" width="3.125" style="350" customWidth="1"/>
    <col min="13605" max="13605" width="11.25" style="350" customWidth="1"/>
    <col min="13606" max="13824" width="9" style="350"/>
    <col min="13825" max="13825" width="1.5" style="350" customWidth="1"/>
    <col min="13826" max="13827" width="4.25" style="350" customWidth="1"/>
    <col min="13828" max="13828" width="0.625" style="350" customWidth="1"/>
    <col min="13829" max="13860" width="3.125" style="350" customWidth="1"/>
    <col min="13861" max="13861" width="11.25" style="350" customWidth="1"/>
    <col min="13862" max="14080" width="9" style="350"/>
    <col min="14081" max="14081" width="1.5" style="350" customWidth="1"/>
    <col min="14082" max="14083" width="4.25" style="350" customWidth="1"/>
    <col min="14084" max="14084" width="0.625" style="350" customWidth="1"/>
    <col min="14085" max="14116" width="3.125" style="350" customWidth="1"/>
    <col min="14117" max="14117" width="11.25" style="350" customWidth="1"/>
    <col min="14118" max="14336" width="9" style="350"/>
    <col min="14337" max="14337" width="1.5" style="350" customWidth="1"/>
    <col min="14338" max="14339" width="4.25" style="350" customWidth="1"/>
    <col min="14340" max="14340" width="0.625" style="350" customWidth="1"/>
    <col min="14341" max="14372" width="3.125" style="350" customWidth="1"/>
    <col min="14373" max="14373" width="11.25" style="350" customWidth="1"/>
    <col min="14374" max="14592" width="9" style="350"/>
    <col min="14593" max="14593" width="1.5" style="350" customWidth="1"/>
    <col min="14594" max="14595" width="4.25" style="350" customWidth="1"/>
    <col min="14596" max="14596" width="0.625" style="350" customWidth="1"/>
    <col min="14597" max="14628" width="3.125" style="350" customWidth="1"/>
    <col min="14629" max="14629" width="11.25" style="350" customWidth="1"/>
    <col min="14630" max="14848" width="9" style="350"/>
    <col min="14849" max="14849" width="1.5" style="350" customWidth="1"/>
    <col min="14850" max="14851" width="4.25" style="350" customWidth="1"/>
    <col min="14852" max="14852" width="0.625" style="350" customWidth="1"/>
    <col min="14853" max="14884" width="3.125" style="350" customWidth="1"/>
    <col min="14885" max="14885" width="11.25" style="350" customWidth="1"/>
    <col min="14886" max="15104" width="9" style="350"/>
    <col min="15105" max="15105" width="1.5" style="350" customWidth="1"/>
    <col min="15106" max="15107" width="4.25" style="350" customWidth="1"/>
    <col min="15108" max="15108" width="0.625" style="350" customWidth="1"/>
    <col min="15109" max="15140" width="3.125" style="350" customWidth="1"/>
    <col min="15141" max="15141" width="11.25" style="350" customWidth="1"/>
    <col min="15142" max="15360" width="9" style="350"/>
    <col min="15361" max="15361" width="1.5" style="350" customWidth="1"/>
    <col min="15362" max="15363" width="4.25" style="350" customWidth="1"/>
    <col min="15364" max="15364" width="0.625" style="350" customWidth="1"/>
    <col min="15365" max="15396" width="3.125" style="350" customWidth="1"/>
    <col min="15397" max="15397" width="11.25" style="350" customWidth="1"/>
    <col min="15398" max="15616" width="9" style="350"/>
    <col min="15617" max="15617" width="1.5" style="350" customWidth="1"/>
    <col min="15618" max="15619" width="4.25" style="350" customWidth="1"/>
    <col min="15620" max="15620" width="0.625" style="350" customWidth="1"/>
    <col min="15621" max="15652" width="3.125" style="350" customWidth="1"/>
    <col min="15653" max="15653" width="11.25" style="350" customWidth="1"/>
    <col min="15654" max="15872" width="9" style="350"/>
    <col min="15873" max="15873" width="1.5" style="350" customWidth="1"/>
    <col min="15874" max="15875" width="4.25" style="350" customWidth="1"/>
    <col min="15876" max="15876" width="0.625" style="350" customWidth="1"/>
    <col min="15877" max="15908" width="3.125" style="350" customWidth="1"/>
    <col min="15909" max="15909" width="11.25" style="350" customWidth="1"/>
    <col min="15910" max="16128" width="9" style="350"/>
    <col min="16129" max="16129" width="1.5" style="350" customWidth="1"/>
    <col min="16130" max="16131" width="4.25" style="350" customWidth="1"/>
    <col min="16132" max="16132" width="0.625" style="350" customWidth="1"/>
    <col min="16133" max="16164" width="3.125" style="350" customWidth="1"/>
    <col min="16165" max="16165" width="11.25" style="350" customWidth="1"/>
    <col min="16166" max="16384" width="9" style="350"/>
  </cols>
  <sheetData>
    <row r="1" spans="2:42" s="17" customFormat="1" x14ac:dyDescent="0.15"/>
    <row r="2" spans="2:42" s="17" customFormat="1" x14ac:dyDescent="0.15">
      <c r="B2" s="3" t="s">
        <v>624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2" s="17" customFormat="1" ht="14.25" customHeight="1" x14ac:dyDescent="0.15">
      <c r="AB3" s="817" t="s">
        <v>256</v>
      </c>
      <c r="AC3" s="818"/>
      <c r="AD3" s="818"/>
      <c r="AE3" s="818"/>
      <c r="AF3" s="819"/>
      <c r="AG3" s="613"/>
      <c r="AH3" s="614"/>
      <c r="AI3" s="614"/>
      <c r="AJ3" s="614"/>
      <c r="AK3" s="615"/>
    </row>
    <row r="4" spans="2:42" s="17" customFormat="1" x14ac:dyDescent="0.15"/>
    <row r="5" spans="2:42" s="17" customFormat="1" x14ac:dyDescent="0.15">
      <c r="B5" s="611" t="s">
        <v>625</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row>
    <row r="6" spans="2:42" s="17" customFormat="1" ht="13.5" customHeight="1" x14ac:dyDescent="0.15">
      <c r="AE6" s="19" t="s">
        <v>94</v>
      </c>
      <c r="AF6" s="611"/>
      <c r="AG6" s="611"/>
      <c r="AH6" s="17" t="s">
        <v>95</v>
      </c>
      <c r="AI6" s="611"/>
      <c r="AJ6" s="611"/>
      <c r="AK6" s="17" t="s">
        <v>626</v>
      </c>
    </row>
    <row r="7" spans="2:42" s="17" customFormat="1" x14ac:dyDescent="0.15">
      <c r="B7" s="820" t="s">
        <v>627</v>
      </c>
      <c r="C7" s="820"/>
      <c r="D7" s="820"/>
      <c r="E7" s="820"/>
      <c r="F7" s="820"/>
      <c r="G7" s="820"/>
      <c r="H7" s="820"/>
      <c r="I7" s="820"/>
      <c r="J7" s="820"/>
      <c r="K7" s="17" t="s">
        <v>628</v>
      </c>
      <c r="L7" s="6"/>
      <c r="M7" s="6"/>
      <c r="N7" s="6"/>
      <c r="O7" s="6"/>
      <c r="P7" s="6"/>
      <c r="Q7" s="6"/>
      <c r="R7" s="6"/>
      <c r="S7" s="6"/>
      <c r="T7" s="6"/>
      <c r="U7" s="6"/>
    </row>
    <row r="8" spans="2:42" s="17" customFormat="1" x14ac:dyDescent="0.15">
      <c r="V8" s="821" t="s">
        <v>629</v>
      </c>
      <c r="W8" s="821"/>
      <c r="X8" s="821"/>
      <c r="Y8" s="821"/>
      <c r="Z8" s="821"/>
      <c r="AA8" s="821"/>
      <c r="AB8" s="821"/>
      <c r="AC8" s="821"/>
      <c r="AD8" s="821"/>
      <c r="AE8" s="821"/>
      <c r="AF8" s="821"/>
      <c r="AG8" s="821"/>
      <c r="AH8" s="821"/>
      <c r="AI8" s="821"/>
      <c r="AJ8" s="821"/>
      <c r="AK8" s="821"/>
    </row>
    <row r="9" spans="2:42" s="17" customFormat="1" x14ac:dyDescent="0.15">
      <c r="Y9" s="611"/>
      <c r="Z9" s="611"/>
      <c r="AA9" s="611"/>
      <c r="AB9" s="611"/>
      <c r="AC9" s="611"/>
      <c r="AD9" s="611"/>
      <c r="AE9" s="611"/>
      <c r="AF9" s="611"/>
      <c r="AG9" s="611"/>
      <c r="AH9" s="611"/>
      <c r="AI9" s="611"/>
      <c r="AJ9" s="611"/>
      <c r="AK9" s="611"/>
    </row>
    <row r="10" spans="2:42" s="17" customFormat="1" x14ac:dyDescent="0.15">
      <c r="V10" s="611" t="s">
        <v>630</v>
      </c>
      <c r="W10" s="611"/>
      <c r="X10" s="611"/>
      <c r="Y10" s="611"/>
      <c r="Z10" s="611"/>
      <c r="AA10" s="611"/>
      <c r="AB10" s="611"/>
      <c r="AC10" s="611"/>
      <c r="AD10" s="611"/>
      <c r="AE10" s="611"/>
      <c r="AF10" s="611"/>
      <c r="AG10" s="611"/>
      <c r="AH10" s="611"/>
      <c r="AI10" s="611"/>
      <c r="AJ10" s="611"/>
      <c r="AK10" s="611"/>
    </row>
    <row r="11" spans="2:42" s="17" customFormat="1" x14ac:dyDescent="0.15">
      <c r="Y11" s="611"/>
      <c r="Z11" s="611"/>
      <c r="AA11" s="611"/>
      <c r="AB11" s="611"/>
      <c r="AC11" s="611"/>
      <c r="AD11" s="611"/>
      <c r="AE11" s="611"/>
      <c r="AF11" s="611"/>
      <c r="AG11" s="611"/>
      <c r="AH11" s="611"/>
      <c r="AI11" s="611"/>
      <c r="AJ11" s="611"/>
      <c r="AK11" s="611"/>
    </row>
    <row r="12" spans="2:42" s="17" customFormat="1" x14ac:dyDescent="0.15">
      <c r="C12" s="3" t="s">
        <v>631</v>
      </c>
      <c r="D12" s="3"/>
    </row>
    <row r="13" spans="2:42" s="17" customFormat="1" x14ac:dyDescent="0.15">
      <c r="N13" s="822"/>
      <c r="O13" s="822"/>
      <c r="AB13" s="817" t="s">
        <v>632</v>
      </c>
      <c r="AC13" s="818"/>
      <c r="AD13" s="818"/>
      <c r="AE13" s="818"/>
      <c r="AF13" s="818"/>
      <c r="AG13" s="818"/>
      <c r="AH13" s="818"/>
      <c r="AI13" s="819"/>
      <c r="AJ13" s="823"/>
      <c r="AK13" s="824"/>
    </row>
    <row r="14" spans="2:42" s="17" customFormat="1" ht="14.25" customHeight="1" x14ac:dyDescent="0.15">
      <c r="B14" s="825" t="s">
        <v>633</v>
      </c>
      <c r="C14" s="826" t="s">
        <v>96</v>
      </c>
      <c r="D14" s="827"/>
      <c r="E14" s="827"/>
      <c r="F14" s="827"/>
      <c r="G14" s="827"/>
      <c r="H14" s="827"/>
      <c r="I14" s="827"/>
      <c r="J14" s="827"/>
      <c r="K14" s="827"/>
      <c r="L14" s="828"/>
      <c r="M14" s="829"/>
      <c r="N14" s="830"/>
      <c r="O14" s="830"/>
      <c r="P14" s="830"/>
      <c r="Q14" s="830"/>
      <c r="R14" s="830"/>
      <c r="S14" s="830"/>
      <c r="T14" s="830"/>
      <c r="U14" s="830"/>
      <c r="V14" s="830"/>
      <c r="W14" s="830"/>
      <c r="X14" s="830"/>
      <c r="Y14" s="830"/>
      <c r="Z14" s="830"/>
      <c r="AA14" s="830"/>
      <c r="AB14" s="830"/>
      <c r="AC14" s="830"/>
      <c r="AD14" s="830"/>
      <c r="AE14" s="830"/>
      <c r="AF14" s="830"/>
      <c r="AG14" s="830"/>
      <c r="AH14" s="830"/>
      <c r="AI14" s="830"/>
      <c r="AJ14" s="830"/>
      <c r="AK14" s="831"/>
    </row>
    <row r="15" spans="2:42" s="17" customFormat="1" ht="14.25" customHeight="1" x14ac:dyDescent="0.15">
      <c r="B15" s="832"/>
      <c r="C15" s="833" t="s">
        <v>257</v>
      </c>
      <c r="D15" s="461"/>
      <c r="E15" s="461"/>
      <c r="F15" s="461"/>
      <c r="G15" s="461"/>
      <c r="H15" s="461"/>
      <c r="I15" s="461"/>
      <c r="J15" s="461"/>
      <c r="K15" s="461"/>
      <c r="L15" s="461"/>
      <c r="M15" s="834"/>
      <c r="N15" s="835"/>
      <c r="O15" s="835"/>
      <c r="P15" s="835"/>
      <c r="Q15" s="835"/>
      <c r="R15" s="835"/>
      <c r="S15" s="835"/>
      <c r="T15" s="835"/>
      <c r="U15" s="835"/>
      <c r="V15" s="835"/>
      <c r="W15" s="835"/>
      <c r="X15" s="835"/>
      <c r="Y15" s="835"/>
      <c r="Z15" s="835"/>
      <c r="AA15" s="835"/>
      <c r="AB15" s="835"/>
      <c r="AC15" s="835"/>
      <c r="AD15" s="835"/>
      <c r="AE15" s="835"/>
      <c r="AF15" s="835"/>
      <c r="AG15" s="835"/>
      <c r="AH15" s="835"/>
      <c r="AI15" s="835"/>
      <c r="AJ15" s="835"/>
      <c r="AK15" s="836"/>
    </row>
    <row r="16" spans="2:42" s="17" customFormat="1" ht="13.5" customHeight="1" x14ac:dyDescent="0.15">
      <c r="B16" s="832"/>
      <c r="C16" s="826" t="s">
        <v>634</v>
      </c>
      <c r="D16" s="827"/>
      <c r="E16" s="827"/>
      <c r="F16" s="827"/>
      <c r="G16" s="827"/>
      <c r="H16" s="827"/>
      <c r="I16" s="827"/>
      <c r="J16" s="827"/>
      <c r="K16" s="827"/>
      <c r="L16" s="837"/>
      <c r="M16" s="823" t="s">
        <v>106</v>
      </c>
      <c r="N16" s="838"/>
      <c r="O16" s="838"/>
      <c r="P16" s="838"/>
      <c r="Q16" s="838"/>
      <c r="R16" s="838"/>
      <c r="S16" s="838"/>
      <c r="T16" s="839" t="s">
        <v>111</v>
      </c>
      <c r="U16" s="838"/>
      <c r="V16" s="838"/>
      <c r="W16" s="838"/>
      <c r="X16" s="839" t="s">
        <v>107</v>
      </c>
      <c r="Y16" s="838"/>
      <c r="Z16" s="838"/>
      <c r="AA16" s="838"/>
      <c r="AB16" s="838"/>
      <c r="AC16" s="838"/>
      <c r="AD16" s="838"/>
      <c r="AE16" s="838"/>
      <c r="AF16" s="838"/>
      <c r="AG16" s="838"/>
      <c r="AH16" s="838"/>
      <c r="AI16" s="838"/>
      <c r="AJ16" s="838"/>
      <c r="AK16" s="824"/>
      <c r="AP16" s="17" t="s">
        <v>635</v>
      </c>
    </row>
    <row r="17" spans="2:37" s="17" customFormat="1" ht="13.5" customHeight="1" x14ac:dyDescent="0.15">
      <c r="B17" s="832"/>
      <c r="C17" s="833"/>
      <c r="D17" s="461"/>
      <c r="E17" s="461"/>
      <c r="F17" s="461"/>
      <c r="G17" s="461"/>
      <c r="H17" s="461"/>
      <c r="I17" s="461"/>
      <c r="J17" s="461"/>
      <c r="K17" s="461"/>
      <c r="L17" s="619"/>
      <c r="M17" s="840" t="s">
        <v>258</v>
      </c>
      <c r="N17" s="841"/>
      <c r="O17" s="841"/>
      <c r="P17" s="841"/>
      <c r="Q17" s="271" t="s">
        <v>636</v>
      </c>
      <c r="R17" s="841"/>
      <c r="S17" s="841"/>
      <c r="T17" s="841"/>
      <c r="U17" s="841"/>
      <c r="V17" s="841" t="s">
        <v>637</v>
      </c>
      <c r="W17" s="841"/>
      <c r="X17" s="841"/>
      <c r="Y17" s="841"/>
      <c r="Z17" s="841"/>
      <c r="AA17" s="841"/>
      <c r="AB17" s="841"/>
      <c r="AC17" s="841"/>
      <c r="AD17" s="841"/>
      <c r="AE17" s="841"/>
      <c r="AF17" s="841"/>
      <c r="AG17" s="841"/>
      <c r="AH17" s="841"/>
      <c r="AI17" s="841"/>
      <c r="AJ17" s="841"/>
      <c r="AK17" s="842"/>
    </row>
    <row r="18" spans="2:37" s="17" customFormat="1" x14ac:dyDescent="0.15">
      <c r="B18" s="832"/>
      <c r="C18" s="843"/>
      <c r="D18" s="844"/>
      <c r="E18" s="844"/>
      <c r="F18" s="844"/>
      <c r="G18" s="844"/>
      <c r="H18" s="844"/>
      <c r="I18" s="844"/>
      <c r="J18" s="844"/>
      <c r="K18" s="844"/>
      <c r="L18" s="845"/>
      <c r="M18" s="846" t="s">
        <v>638</v>
      </c>
      <c r="N18" s="847"/>
      <c r="O18" s="847"/>
      <c r="P18" s="847"/>
      <c r="Q18" s="847"/>
      <c r="R18" s="847"/>
      <c r="S18" s="847"/>
      <c r="T18" s="847"/>
      <c r="U18" s="847"/>
      <c r="V18" s="847"/>
      <c r="W18" s="847"/>
      <c r="X18" s="847"/>
      <c r="Y18" s="847"/>
      <c r="Z18" s="847"/>
      <c r="AA18" s="847"/>
      <c r="AB18" s="847"/>
      <c r="AC18" s="847"/>
      <c r="AD18" s="847"/>
      <c r="AE18" s="847"/>
      <c r="AF18" s="847"/>
      <c r="AG18" s="847"/>
      <c r="AH18" s="847"/>
      <c r="AI18" s="847"/>
      <c r="AJ18" s="847"/>
      <c r="AK18" s="848"/>
    </row>
    <row r="19" spans="2:37" s="17" customFormat="1" ht="14.25" customHeight="1" x14ac:dyDescent="0.15">
      <c r="B19" s="832"/>
      <c r="C19" s="849" t="s">
        <v>98</v>
      </c>
      <c r="D19" s="850"/>
      <c r="E19" s="850"/>
      <c r="F19" s="850"/>
      <c r="G19" s="850"/>
      <c r="H19" s="850"/>
      <c r="I19" s="850"/>
      <c r="J19" s="850"/>
      <c r="K19" s="850"/>
      <c r="L19" s="851"/>
      <c r="M19" s="817" t="s">
        <v>99</v>
      </c>
      <c r="N19" s="818"/>
      <c r="O19" s="818"/>
      <c r="P19" s="818"/>
      <c r="Q19" s="819"/>
      <c r="R19" s="613"/>
      <c r="S19" s="614"/>
      <c r="T19" s="614"/>
      <c r="U19" s="614"/>
      <c r="V19" s="614"/>
      <c r="W19" s="614"/>
      <c r="X19" s="614"/>
      <c r="Y19" s="614"/>
      <c r="Z19" s="614"/>
      <c r="AA19" s="615"/>
      <c r="AB19" s="823" t="s">
        <v>100</v>
      </c>
      <c r="AC19" s="838"/>
      <c r="AD19" s="838"/>
      <c r="AE19" s="838"/>
      <c r="AF19" s="824"/>
      <c r="AG19" s="613"/>
      <c r="AH19" s="614"/>
      <c r="AI19" s="614"/>
      <c r="AJ19" s="614"/>
      <c r="AK19" s="615"/>
    </row>
    <row r="20" spans="2:37" ht="14.25" customHeight="1" x14ac:dyDescent="0.15">
      <c r="B20" s="832"/>
      <c r="C20" s="852" t="s">
        <v>639</v>
      </c>
      <c r="D20" s="852"/>
      <c r="E20" s="852"/>
      <c r="F20" s="852"/>
      <c r="G20" s="852"/>
      <c r="H20" s="852"/>
      <c r="I20" s="852"/>
      <c r="J20" s="852"/>
      <c r="K20" s="852"/>
      <c r="L20" s="852"/>
      <c r="M20" s="853"/>
      <c r="N20" s="854"/>
      <c r="O20" s="854"/>
      <c r="P20" s="854"/>
      <c r="Q20" s="854"/>
      <c r="R20" s="854"/>
      <c r="S20" s="854"/>
      <c r="T20" s="854"/>
      <c r="U20" s="855"/>
      <c r="V20" s="853" t="s">
        <v>102</v>
      </c>
      <c r="W20" s="854"/>
      <c r="X20" s="854"/>
      <c r="Y20" s="854"/>
      <c r="Z20" s="854"/>
      <c r="AA20" s="855"/>
      <c r="AB20" s="853"/>
      <c r="AC20" s="854"/>
      <c r="AD20" s="854"/>
      <c r="AE20" s="854"/>
      <c r="AF20" s="854"/>
      <c r="AG20" s="854"/>
      <c r="AH20" s="854"/>
      <c r="AI20" s="854"/>
      <c r="AJ20" s="854"/>
      <c r="AK20" s="855"/>
    </row>
    <row r="21" spans="2:37" ht="14.25" customHeight="1" x14ac:dyDescent="0.15">
      <c r="B21" s="832"/>
      <c r="C21" s="852" t="s">
        <v>103</v>
      </c>
      <c r="D21" s="852"/>
      <c r="E21" s="852"/>
      <c r="F21" s="852"/>
      <c r="G21" s="852"/>
      <c r="H21" s="852"/>
      <c r="I21" s="852"/>
      <c r="J21" s="856"/>
      <c r="K21" s="856"/>
      <c r="L21" s="857"/>
      <c r="M21" s="853" t="s">
        <v>640</v>
      </c>
      <c r="N21" s="854"/>
      <c r="O21" s="854"/>
      <c r="P21" s="854"/>
      <c r="Q21" s="855"/>
      <c r="R21" s="858"/>
      <c r="S21" s="859"/>
      <c r="T21" s="859"/>
      <c r="U21" s="859"/>
      <c r="V21" s="859"/>
      <c r="W21" s="859"/>
      <c r="X21" s="859"/>
      <c r="Y21" s="859"/>
      <c r="Z21" s="859"/>
      <c r="AA21" s="860"/>
      <c r="AB21" s="854" t="s">
        <v>641</v>
      </c>
      <c r="AC21" s="854"/>
      <c r="AD21" s="854"/>
      <c r="AE21" s="854"/>
      <c r="AF21" s="855"/>
      <c r="AG21" s="858"/>
      <c r="AH21" s="859"/>
      <c r="AI21" s="859"/>
      <c r="AJ21" s="859"/>
      <c r="AK21" s="860"/>
    </row>
    <row r="22" spans="2:37" ht="13.5" customHeight="1" x14ac:dyDescent="0.15">
      <c r="B22" s="832"/>
      <c r="C22" s="861" t="s">
        <v>104</v>
      </c>
      <c r="D22" s="861"/>
      <c r="E22" s="861"/>
      <c r="F22" s="861"/>
      <c r="G22" s="861"/>
      <c r="H22" s="861"/>
      <c r="I22" s="861"/>
      <c r="J22" s="862"/>
      <c r="K22" s="862"/>
      <c r="L22" s="862"/>
      <c r="M22" s="823" t="s">
        <v>106</v>
      </c>
      <c r="N22" s="838"/>
      <c r="O22" s="838"/>
      <c r="P22" s="838"/>
      <c r="Q22" s="838"/>
      <c r="R22" s="838"/>
      <c r="S22" s="838"/>
      <c r="T22" s="839" t="s">
        <v>111</v>
      </c>
      <c r="U22" s="838"/>
      <c r="V22" s="838"/>
      <c r="W22" s="838"/>
      <c r="X22" s="839" t="s">
        <v>107</v>
      </c>
      <c r="Y22" s="838"/>
      <c r="Z22" s="838"/>
      <c r="AA22" s="838"/>
      <c r="AB22" s="838"/>
      <c r="AC22" s="838"/>
      <c r="AD22" s="838"/>
      <c r="AE22" s="838"/>
      <c r="AF22" s="838"/>
      <c r="AG22" s="838"/>
      <c r="AH22" s="838"/>
      <c r="AI22" s="838"/>
      <c r="AJ22" s="838"/>
      <c r="AK22" s="824"/>
    </row>
    <row r="23" spans="2:37" ht="14.25" customHeight="1" x14ac:dyDescent="0.15">
      <c r="B23" s="832"/>
      <c r="C23" s="861"/>
      <c r="D23" s="861"/>
      <c r="E23" s="861"/>
      <c r="F23" s="861"/>
      <c r="G23" s="861"/>
      <c r="H23" s="861"/>
      <c r="I23" s="861"/>
      <c r="J23" s="862"/>
      <c r="K23" s="862"/>
      <c r="L23" s="862"/>
      <c r="M23" s="840" t="s">
        <v>258</v>
      </c>
      <c r="N23" s="841"/>
      <c r="O23" s="841"/>
      <c r="P23" s="841"/>
      <c r="Q23" s="271" t="s">
        <v>636</v>
      </c>
      <c r="R23" s="841"/>
      <c r="S23" s="841"/>
      <c r="T23" s="841"/>
      <c r="U23" s="841"/>
      <c r="V23" s="841" t="s">
        <v>637</v>
      </c>
      <c r="W23" s="841"/>
      <c r="X23" s="841"/>
      <c r="Y23" s="841"/>
      <c r="Z23" s="841"/>
      <c r="AA23" s="841"/>
      <c r="AB23" s="841"/>
      <c r="AC23" s="841"/>
      <c r="AD23" s="841"/>
      <c r="AE23" s="841"/>
      <c r="AF23" s="841"/>
      <c r="AG23" s="841"/>
      <c r="AH23" s="841"/>
      <c r="AI23" s="841"/>
      <c r="AJ23" s="841"/>
      <c r="AK23" s="842"/>
    </row>
    <row r="24" spans="2:37" x14ac:dyDescent="0.15">
      <c r="B24" s="863"/>
      <c r="C24" s="864"/>
      <c r="D24" s="864"/>
      <c r="E24" s="864"/>
      <c r="F24" s="864"/>
      <c r="G24" s="864"/>
      <c r="H24" s="864"/>
      <c r="I24" s="864"/>
      <c r="J24" s="865"/>
      <c r="K24" s="865"/>
      <c r="L24" s="865"/>
      <c r="M24" s="846"/>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8"/>
    </row>
    <row r="25" spans="2:37" ht="13.5" customHeight="1" x14ac:dyDescent="0.15">
      <c r="B25" s="866" t="s">
        <v>642</v>
      </c>
      <c r="C25" s="861" t="s">
        <v>643</v>
      </c>
      <c r="D25" s="861"/>
      <c r="E25" s="861"/>
      <c r="F25" s="861"/>
      <c r="G25" s="861"/>
      <c r="H25" s="861"/>
      <c r="I25" s="861"/>
      <c r="J25" s="861"/>
      <c r="K25" s="861"/>
      <c r="L25" s="861"/>
      <c r="M25" s="823" t="s">
        <v>106</v>
      </c>
      <c r="N25" s="838"/>
      <c r="O25" s="838"/>
      <c r="P25" s="838"/>
      <c r="Q25" s="838"/>
      <c r="R25" s="838"/>
      <c r="S25" s="838"/>
      <c r="T25" s="839" t="s">
        <v>111</v>
      </c>
      <c r="U25" s="838"/>
      <c r="V25" s="838"/>
      <c r="W25" s="838"/>
      <c r="X25" s="839" t="s">
        <v>107</v>
      </c>
      <c r="Y25" s="838"/>
      <c r="Z25" s="838"/>
      <c r="AA25" s="838"/>
      <c r="AB25" s="838"/>
      <c r="AC25" s="838"/>
      <c r="AD25" s="838"/>
      <c r="AE25" s="838"/>
      <c r="AF25" s="838"/>
      <c r="AG25" s="838"/>
      <c r="AH25" s="838"/>
      <c r="AI25" s="838"/>
      <c r="AJ25" s="838"/>
      <c r="AK25" s="824"/>
    </row>
    <row r="26" spans="2:37" ht="14.25" customHeight="1" x14ac:dyDescent="0.15">
      <c r="B26" s="867"/>
      <c r="C26" s="861"/>
      <c r="D26" s="861"/>
      <c r="E26" s="861"/>
      <c r="F26" s="861"/>
      <c r="G26" s="861"/>
      <c r="H26" s="861"/>
      <c r="I26" s="861"/>
      <c r="J26" s="861"/>
      <c r="K26" s="861"/>
      <c r="L26" s="861"/>
      <c r="M26" s="840" t="s">
        <v>258</v>
      </c>
      <c r="N26" s="841"/>
      <c r="O26" s="841"/>
      <c r="P26" s="841"/>
      <c r="Q26" s="271" t="s">
        <v>636</v>
      </c>
      <c r="R26" s="841"/>
      <c r="S26" s="841"/>
      <c r="T26" s="841"/>
      <c r="U26" s="841"/>
      <c r="V26" s="841" t="s">
        <v>637</v>
      </c>
      <c r="W26" s="841"/>
      <c r="X26" s="841"/>
      <c r="Y26" s="841"/>
      <c r="Z26" s="841"/>
      <c r="AA26" s="841"/>
      <c r="AB26" s="841"/>
      <c r="AC26" s="841"/>
      <c r="AD26" s="841"/>
      <c r="AE26" s="841"/>
      <c r="AF26" s="841"/>
      <c r="AG26" s="841"/>
      <c r="AH26" s="841"/>
      <c r="AI26" s="841"/>
      <c r="AJ26" s="841"/>
      <c r="AK26" s="842"/>
    </row>
    <row r="27" spans="2:37" x14ac:dyDescent="0.15">
      <c r="B27" s="867"/>
      <c r="C27" s="861"/>
      <c r="D27" s="861"/>
      <c r="E27" s="861"/>
      <c r="F27" s="861"/>
      <c r="G27" s="861"/>
      <c r="H27" s="861"/>
      <c r="I27" s="861"/>
      <c r="J27" s="861"/>
      <c r="K27" s="861"/>
      <c r="L27" s="861"/>
      <c r="M27" s="846"/>
      <c r="N27" s="847"/>
      <c r="O27" s="847"/>
      <c r="P27" s="847"/>
      <c r="Q27" s="847"/>
      <c r="R27" s="847"/>
      <c r="S27" s="847"/>
      <c r="T27" s="847"/>
      <c r="U27" s="847"/>
      <c r="V27" s="847"/>
      <c r="W27" s="847"/>
      <c r="X27" s="847"/>
      <c r="Y27" s="847"/>
      <c r="Z27" s="847"/>
      <c r="AA27" s="847"/>
      <c r="AB27" s="847"/>
      <c r="AC27" s="847"/>
      <c r="AD27" s="847"/>
      <c r="AE27" s="847"/>
      <c r="AF27" s="847"/>
      <c r="AG27" s="847"/>
      <c r="AH27" s="847"/>
      <c r="AI27" s="847"/>
      <c r="AJ27" s="847"/>
      <c r="AK27" s="848"/>
    </row>
    <row r="28" spans="2:37" ht="14.25" customHeight="1" x14ac:dyDescent="0.15">
      <c r="B28" s="867"/>
      <c r="C28" s="861" t="s">
        <v>98</v>
      </c>
      <c r="D28" s="861"/>
      <c r="E28" s="861"/>
      <c r="F28" s="861"/>
      <c r="G28" s="861"/>
      <c r="H28" s="861"/>
      <c r="I28" s="861"/>
      <c r="J28" s="861"/>
      <c r="K28" s="861"/>
      <c r="L28" s="861"/>
      <c r="M28" s="817" t="s">
        <v>99</v>
      </c>
      <c r="N28" s="818"/>
      <c r="O28" s="818"/>
      <c r="P28" s="818"/>
      <c r="Q28" s="819"/>
      <c r="R28" s="613"/>
      <c r="S28" s="614"/>
      <c r="T28" s="614"/>
      <c r="U28" s="614"/>
      <c r="V28" s="614"/>
      <c r="W28" s="614"/>
      <c r="X28" s="614"/>
      <c r="Y28" s="614"/>
      <c r="Z28" s="614"/>
      <c r="AA28" s="615"/>
      <c r="AB28" s="823" t="s">
        <v>100</v>
      </c>
      <c r="AC28" s="838"/>
      <c r="AD28" s="838"/>
      <c r="AE28" s="838"/>
      <c r="AF28" s="824"/>
      <c r="AG28" s="613"/>
      <c r="AH28" s="614"/>
      <c r="AI28" s="614"/>
      <c r="AJ28" s="614"/>
      <c r="AK28" s="615"/>
    </row>
    <row r="29" spans="2:37" ht="13.5" customHeight="1" x14ac:dyDescent="0.15">
      <c r="B29" s="867"/>
      <c r="C29" s="868" t="s">
        <v>108</v>
      </c>
      <c r="D29" s="868"/>
      <c r="E29" s="868"/>
      <c r="F29" s="868"/>
      <c r="G29" s="868"/>
      <c r="H29" s="868"/>
      <c r="I29" s="868"/>
      <c r="J29" s="868"/>
      <c r="K29" s="868"/>
      <c r="L29" s="868"/>
      <c r="M29" s="823" t="s">
        <v>106</v>
      </c>
      <c r="N29" s="838"/>
      <c r="O29" s="838"/>
      <c r="P29" s="838"/>
      <c r="Q29" s="838"/>
      <c r="R29" s="838"/>
      <c r="S29" s="838"/>
      <c r="T29" s="839" t="s">
        <v>111</v>
      </c>
      <c r="U29" s="838"/>
      <c r="V29" s="838"/>
      <c r="W29" s="838"/>
      <c r="X29" s="839" t="s">
        <v>107</v>
      </c>
      <c r="Y29" s="838"/>
      <c r="Z29" s="838"/>
      <c r="AA29" s="838"/>
      <c r="AB29" s="838"/>
      <c r="AC29" s="838"/>
      <c r="AD29" s="838"/>
      <c r="AE29" s="838"/>
      <c r="AF29" s="838"/>
      <c r="AG29" s="838"/>
      <c r="AH29" s="838"/>
      <c r="AI29" s="838"/>
      <c r="AJ29" s="838"/>
      <c r="AK29" s="824"/>
    </row>
    <row r="30" spans="2:37" ht="14.25" customHeight="1" x14ac:dyDescent="0.15">
      <c r="B30" s="867"/>
      <c r="C30" s="868"/>
      <c r="D30" s="868"/>
      <c r="E30" s="868"/>
      <c r="F30" s="868"/>
      <c r="G30" s="868"/>
      <c r="H30" s="868"/>
      <c r="I30" s="868"/>
      <c r="J30" s="868"/>
      <c r="K30" s="868"/>
      <c r="L30" s="868"/>
      <c r="M30" s="840" t="s">
        <v>258</v>
      </c>
      <c r="N30" s="841"/>
      <c r="O30" s="841"/>
      <c r="P30" s="841"/>
      <c r="Q30" s="271" t="s">
        <v>636</v>
      </c>
      <c r="R30" s="841"/>
      <c r="S30" s="841"/>
      <c r="T30" s="841"/>
      <c r="U30" s="841"/>
      <c r="V30" s="841" t="s">
        <v>637</v>
      </c>
      <c r="W30" s="841"/>
      <c r="X30" s="841"/>
      <c r="Y30" s="841"/>
      <c r="Z30" s="841"/>
      <c r="AA30" s="841"/>
      <c r="AB30" s="841"/>
      <c r="AC30" s="841"/>
      <c r="AD30" s="841"/>
      <c r="AE30" s="841"/>
      <c r="AF30" s="841"/>
      <c r="AG30" s="841"/>
      <c r="AH30" s="841"/>
      <c r="AI30" s="841"/>
      <c r="AJ30" s="841"/>
      <c r="AK30" s="842"/>
    </row>
    <row r="31" spans="2:37" x14ac:dyDescent="0.15">
      <c r="B31" s="867"/>
      <c r="C31" s="868"/>
      <c r="D31" s="868"/>
      <c r="E31" s="868"/>
      <c r="F31" s="868"/>
      <c r="G31" s="868"/>
      <c r="H31" s="868"/>
      <c r="I31" s="868"/>
      <c r="J31" s="868"/>
      <c r="K31" s="868"/>
      <c r="L31" s="868"/>
      <c r="M31" s="846"/>
      <c r="N31" s="847"/>
      <c r="O31" s="847"/>
      <c r="P31" s="847"/>
      <c r="Q31" s="847"/>
      <c r="R31" s="847"/>
      <c r="S31" s="847"/>
      <c r="T31" s="847"/>
      <c r="U31" s="847"/>
      <c r="V31" s="847"/>
      <c r="W31" s="847"/>
      <c r="X31" s="847"/>
      <c r="Y31" s="847"/>
      <c r="Z31" s="847"/>
      <c r="AA31" s="847"/>
      <c r="AB31" s="847"/>
      <c r="AC31" s="847"/>
      <c r="AD31" s="847"/>
      <c r="AE31" s="847"/>
      <c r="AF31" s="847"/>
      <c r="AG31" s="847"/>
      <c r="AH31" s="847"/>
      <c r="AI31" s="847"/>
      <c r="AJ31" s="847"/>
      <c r="AK31" s="848"/>
    </row>
    <row r="32" spans="2:37" ht="14.25" customHeight="1" x14ac:dyDescent="0.15">
      <c r="B32" s="867"/>
      <c r="C32" s="861" t="s">
        <v>98</v>
      </c>
      <c r="D32" s="861"/>
      <c r="E32" s="861"/>
      <c r="F32" s="861"/>
      <c r="G32" s="861"/>
      <c r="H32" s="861"/>
      <c r="I32" s="861"/>
      <c r="J32" s="861"/>
      <c r="K32" s="861"/>
      <c r="L32" s="861"/>
      <c r="M32" s="817" t="s">
        <v>99</v>
      </c>
      <c r="N32" s="818"/>
      <c r="O32" s="818"/>
      <c r="P32" s="818"/>
      <c r="Q32" s="819"/>
      <c r="R32" s="613"/>
      <c r="S32" s="614"/>
      <c r="T32" s="614"/>
      <c r="U32" s="614"/>
      <c r="V32" s="614"/>
      <c r="W32" s="614"/>
      <c r="X32" s="614"/>
      <c r="Y32" s="614"/>
      <c r="Z32" s="614"/>
      <c r="AA32" s="615"/>
      <c r="AB32" s="823" t="s">
        <v>100</v>
      </c>
      <c r="AC32" s="838"/>
      <c r="AD32" s="838"/>
      <c r="AE32" s="838"/>
      <c r="AF32" s="824"/>
      <c r="AG32" s="613"/>
      <c r="AH32" s="614"/>
      <c r="AI32" s="614"/>
      <c r="AJ32" s="614"/>
      <c r="AK32" s="615"/>
    </row>
    <row r="33" spans="1:37" ht="14.25" customHeight="1" x14ac:dyDescent="0.15">
      <c r="B33" s="867"/>
      <c r="C33" s="861" t="s">
        <v>109</v>
      </c>
      <c r="D33" s="861"/>
      <c r="E33" s="861"/>
      <c r="F33" s="861"/>
      <c r="G33" s="861"/>
      <c r="H33" s="861"/>
      <c r="I33" s="861"/>
      <c r="J33" s="861"/>
      <c r="K33" s="861"/>
      <c r="L33" s="861"/>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row>
    <row r="34" spans="1:37" ht="13.5" customHeight="1" x14ac:dyDescent="0.15">
      <c r="B34" s="867"/>
      <c r="C34" s="861" t="s">
        <v>110</v>
      </c>
      <c r="D34" s="861"/>
      <c r="E34" s="861"/>
      <c r="F34" s="861"/>
      <c r="G34" s="861"/>
      <c r="H34" s="861"/>
      <c r="I34" s="861"/>
      <c r="J34" s="861"/>
      <c r="K34" s="861"/>
      <c r="L34" s="861"/>
      <c r="M34" s="823" t="s">
        <v>106</v>
      </c>
      <c r="N34" s="838"/>
      <c r="O34" s="838"/>
      <c r="P34" s="838"/>
      <c r="Q34" s="838"/>
      <c r="R34" s="838"/>
      <c r="S34" s="838"/>
      <c r="T34" s="839" t="s">
        <v>111</v>
      </c>
      <c r="U34" s="838"/>
      <c r="V34" s="838"/>
      <c r="W34" s="838"/>
      <c r="X34" s="839" t="s">
        <v>107</v>
      </c>
      <c r="Y34" s="838"/>
      <c r="Z34" s="838"/>
      <c r="AA34" s="838"/>
      <c r="AB34" s="838"/>
      <c r="AC34" s="838"/>
      <c r="AD34" s="838"/>
      <c r="AE34" s="838"/>
      <c r="AF34" s="838"/>
      <c r="AG34" s="838"/>
      <c r="AH34" s="838"/>
      <c r="AI34" s="838"/>
      <c r="AJ34" s="838"/>
      <c r="AK34" s="824"/>
    </row>
    <row r="35" spans="1:37" ht="14.25" customHeight="1" x14ac:dyDescent="0.15">
      <c r="B35" s="867"/>
      <c r="C35" s="861"/>
      <c r="D35" s="861"/>
      <c r="E35" s="861"/>
      <c r="F35" s="861"/>
      <c r="G35" s="861"/>
      <c r="H35" s="861"/>
      <c r="I35" s="861"/>
      <c r="J35" s="861"/>
      <c r="K35" s="861"/>
      <c r="L35" s="861"/>
      <c r="M35" s="840" t="s">
        <v>258</v>
      </c>
      <c r="N35" s="841"/>
      <c r="O35" s="841"/>
      <c r="P35" s="841"/>
      <c r="Q35" s="271" t="s">
        <v>636</v>
      </c>
      <c r="R35" s="841"/>
      <c r="S35" s="841"/>
      <c r="T35" s="841"/>
      <c r="U35" s="841"/>
      <c r="V35" s="841" t="s">
        <v>637</v>
      </c>
      <c r="W35" s="841"/>
      <c r="X35" s="841"/>
      <c r="Y35" s="841"/>
      <c r="Z35" s="841"/>
      <c r="AA35" s="841"/>
      <c r="AB35" s="841"/>
      <c r="AC35" s="841"/>
      <c r="AD35" s="841"/>
      <c r="AE35" s="841"/>
      <c r="AF35" s="841"/>
      <c r="AG35" s="841"/>
      <c r="AH35" s="841"/>
      <c r="AI35" s="841"/>
      <c r="AJ35" s="841"/>
      <c r="AK35" s="842"/>
    </row>
    <row r="36" spans="1:37" x14ac:dyDescent="0.15">
      <c r="B36" s="869"/>
      <c r="C36" s="861"/>
      <c r="D36" s="861"/>
      <c r="E36" s="861"/>
      <c r="F36" s="861"/>
      <c r="G36" s="861"/>
      <c r="H36" s="861"/>
      <c r="I36" s="861"/>
      <c r="J36" s="861"/>
      <c r="K36" s="861"/>
      <c r="L36" s="861"/>
      <c r="M36" s="846"/>
      <c r="N36" s="847"/>
      <c r="O36" s="847"/>
      <c r="P36" s="847"/>
      <c r="Q36" s="847"/>
      <c r="R36" s="847"/>
      <c r="S36" s="847"/>
      <c r="T36" s="847"/>
      <c r="U36" s="847"/>
      <c r="V36" s="847"/>
      <c r="W36" s="847"/>
      <c r="X36" s="847"/>
      <c r="Y36" s="847"/>
      <c r="Z36" s="847"/>
      <c r="AA36" s="847"/>
      <c r="AB36" s="847"/>
      <c r="AC36" s="847"/>
      <c r="AD36" s="847"/>
      <c r="AE36" s="847"/>
      <c r="AF36" s="847"/>
      <c r="AG36" s="847"/>
      <c r="AH36" s="847"/>
      <c r="AI36" s="847"/>
      <c r="AJ36" s="847"/>
      <c r="AK36" s="848"/>
    </row>
    <row r="37" spans="1:37" ht="13.5" customHeight="1" x14ac:dyDescent="0.15">
      <c r="B37" s="870" t="s">
        <v>644</v>
      </c>
      <c r="C37" s="871" t="s">
        <v>260</v>
      </c>
      <c r="D37" s="871"/>
      <c r="E37" s="871"/>
      <c r="F37" s="871"/>
      <c r="G37" s="871"/>
      <c r="H37" s="871"/>
      <c r="I37" s="871"/>
      <c r="J37" s="871"/>
      <c r="K37" s="871"/>
      <c r="L37" s="871"/>
      <c r="M37" s="871"/>
      <c r="N37" s="871"/>
      <c r="O37" s="872" t="s">
        <v>113</v>
      </c>
      <c r="P37" s="873"/>
      <c r="Q37" s="871" t="s">
        <v>645</v>
      </c>
      <c r="R37" s="871"/>
      <c r="S37" s="871"/>
      <c r="T37" s="871"/>
      <c r="U37" s="874"/>
      <c r="V37" s="875" t="s">
        <v>114</v>
      </c>
      <c r="W37" s="876"/>
      <c r="X37" s="876"/>
      <c r="Y37" s="876"/>
      <c r="Z37" s="876"/>
      <c r="AA37" s="876"/>
      <c r="AB37" s="876"/>
      <c r="AC37" s="876"/>
      <c r="AD37" s="877"/>
      <c r="AE37" s="878" t="s">
        <v>646</v>
      </c>
      <c r="AF37" s="871"/>
      <c r="AG37" s="871"/>
      <c r="AH37" s="871"/>
      <c r="AI37" s="871"/>
      <c r="AJ37" s="878" t="s">
        <v>115</v>
      </c>
      <c r="AK37" s="874"/>
    </row>
    <row r="38" spans="1:37" ht="14.25" customHeight="1" x14ac:dyDescent="0.15">
      <c r="B38" s="879"/>
      <c r="C38" s="880"/>
      <c r="D38" s="880"/>
      <c r="E38" s="880"/>
      <c r="F38" s="880"/>
      <c r="G38" s="880"/>
      <c r="H38" s="880"/>
      <c r="I38" s="880"/>
      <c r="J38" s="880"/>
      <c r="K38" s="880"/>
      <c r="L38" s="880"/>
      <c r="M38" s="880"/>
      <c r="N38" s="880"/>
      <c r="O38" s="881"/>
      <c r="P38" s="882"/>
      <c r="Q38" s="880" t="s">
        <v>647</v>
      </c>
      <c r="R38" s="880"/>
      <c r="S38" s="880"/>
      <c r="T38" s="880"/>
      <c r="U38" s="883"/>
      <c r="V38" s="884"/>
      <c r="W38" s="885"/>
      <c r="X38" s="885"/>
      <c r="Y38" s="885"/>
      <c r="Z38" s="885"/>
      <c r="AA38" s="885"/>
      <c r="AB38" s="885"/>
      <c r="AC38" s="885"/>
      <c r="AD38" s="886"/>
      <c r="AE38" s="887" t="s">
        <v>647</v>
      </c>
      <c r="AF38" s="880"/>
      <c r="AG38" s="888"/>
      <c r="AH38" s="888"/>
      <c r="AI38" s="888"/>
      <c r="AJ38" s="889" t="s">
        <v>117</v>
      </c>
      <c r="AK38" s="890"/>
    </row>
    <row r="39" spans="1:37" ht="30.75" customHeight="1" x14ac:dyDescent="0.15">
      <c r="A39" s="891"/>
      <c r="B39" s="892"/>
      <c r="C39" s="866"/>
      <c r="D39" s="893"/>
      <c r="E39" s="880" t="s">
        <v>648</v>
      </c>
      <c r="F39" s="880"/>
      <c r="G39" s="880"/>
      <c r="H39" s="880"/>
      <c r="I39" s="880"/>
      <c r="J39" s="880"/>
      <c r="K39" s="880"/>
      <c r="L39" s="880"/>
      <c r="M39" s="880"/>
      <c r="N39" s="894"/>
      <c r="O39" s="895"/>
      <c r="P39" s="896"/>
      <c r="Q39" s="897"/>
      <c r="R39" s="898"/>
      <c r="S39" s="898"/>
      <c r="T39" s="898"/>
      <c r="U39" s="882"/>
      <c r="V39" s="899" t="s">
        <v>10</v>
      </c>
      <c r="W39" s="900" t="s">
        <v>120</v>
      </c>
      <c r="X39" s="900"/>
      <c r="Y39" s="901" t="s">
        <v>10</v>
      </c>
      <c r="Z39" s="900" t="s">
        <v>123</v>
      </c>
      <c r="AA39" s="900"/>
      <c r="AB39" s="901" t="s">
        <v>10</v>
      </c>
      <c r="AC39" s="900" t="s">
        <v>124</v>
      </c>
      <c r="AD39" s="902"/>
      <c r="AE39" s="620"/>
      <c r="AF39" s="621"/>
      <c r="AG39" s="614"/>
      <c r="AH39" s="614"/>
      <c r="AI39" s="615"/>
      <c r="AJ39" s="858"/>
      <c r="AK39" s="860"/>
    </row>
    <row r="40" spans="1:37" ht="30.75" customHeight="1" x14ac:dyDescent="0.15">
      <c r="B40" s="892"/>
      <c r="C40" s="867"/>
      <c r="D40" s="903"/>
      <c r="E40" s="904" t="s">
        <v>649</v>
      </c>
      <c r="F40" s="905"/>
      <c r="G40" s="905"/>
      <c r="H40" s="905"/>
      <c r="I40" s="905"/>
      <c r="J40" s="905"/>
      <c r="K40" s="905"/>
      <c r="L40" s="905"/>
      <c r="M40" s="905"/>
      <c r="N40" s="906"/>
      <c r="O40" s="907"/>
      <c r="P40" s="908"/>
      <c r="Q40" s="909"/>
      <c r="R40" s="854"/>
      <c r="S40" s="854"/>
      <c r="T40" s="854"/>
      <c r="U40" s="855"/>
      <c r="V40" s="20" t="s">
        <v>10</v>
      </c>
      <c r="W40" s="910" t="s">
        <v>120</v>
      </c>
      <c r="X40" s="910"/>
      <c r="Y40" s="21" t="s">
        <v>10</v>
      </c>
      <c r="Z40" s="910" t="s">
        <v>123</v>
      </c>
      <c r="AA40" s="910"/>
      <c r="AB40" s="21" t="s">
        <v>10</v>
      </c>
      <c r="AC40" s="910" t="s">
        <v>124</v>
      </c>
      <c r="AD40" s="911"/>
      <c r="AE40" s="613"/>
      <c r="AF40" s="614"/>
      <c r="AG40" s="614"/>
      <c r="AH40" s="614"/>
      <c r="AI40" s="615"/>
      <c r="AJ40" s="858"/>
      <c r="AK40" s="860"/>
    </row>
    <row r="41" spans="1:37" ht="30.75" customHeight="1" x14ac:dyDescent="0.15">
      <c r="B41" s="892"/>
      <c r="C41" s="867"/>
      <c r="D41" s="903"/>
      <c r="E41" s="904" t="s">
        <v>650</v>
      </c>
      <c r="F41" s="905"/>
      <c r="G41" s="905"/>
      <c r="H41" s="905"/>
      <c r="I41" s="905"/>
      <c r="J41" s="905"/>
      <c r="K41" s="905"/>
      <c r="L41" s="905"/>
      <c r="M41" s="905"/>
      <c r="N41" s="906"/>
      <c r="O41" s="907"/>
      <c r="P41" s="908"/>
      <c r="Q41" s="909"/>
      <c r="R41" s="854"/>
      <c r="S41" s="854"/>
      <c r="T41" s="854"/>
      <c r="U41" s="855"/>
      <c r="V41" s="20" t="s">
        <v>10</v>
      </c>
      <c r="W41" s="910" t="s">
        <v>120</v>
      </c>
      <c r="X41" s="910"/>
      <c r="Y41" s="21" t="s">
        <v>10</v>
      </c>
      <c r="Z41" s="910" t="s">
        <v>123</v>
      </c>
      <c r="AA41" s="910"/>
      <c r="AB41" s="21" t="s">
        <v>10</v>
      </c>
      <c r="AC41" s="910" t="s">
        <v>124</v>
      </c>
      <c r="AD41" s="911"/>
      <c r="AE41" s="613"/>
      <c r="AF41" s="614"/>
      <c r="AG41" s="614"/>
      <c r="AH41" s="614"/>
      <c r="AI41" s="615"/>
      <c r="AJ41" s="858"/>
      <c r="AK41" s="860"/>
    </row>
    <row r="42" spans="1:37" ht="30.75" customHeight="1" x14ac:dyDescent="0.15">
      <c r="B42" s="892"/>
      <c r="C42" s="867"/>
      <c r="D42" s="903"/>
      <c r="E42" s="904" t="s">
        <v>651</v>
      </c>
      <c r="F42" s="905"/>
      <c r="G42" s="905"/>
      <c r="H42" s="905"/>
      <c r="I42" s="905"/>
      <c r="J42" s="905"/>
      <c r="K42" s="905"/>
      <c r="L42" s="905"/>
      <c r="M42" s="905"/>
      <c r="N42" s="906"/>
      <c r="O42" s="907"/>
      <c r="P42" s="908"/>
      <c r="Q42" s="909"/>
      <c r="R42" s="854"/>
      <c r="S42" s="854"/>
      <c r="T42" s="854"/>
      <c r="U42" s="855"/>
      <c r="V42" s="20" t="s">
        <v>10</v>
      </c>
      <c r="W42" s="910" t="s">
        <v>120</v>
      </c>
      <c r="X42" s="910"/>
      <c r="Y42" s="21" t="s">
        <v>10</v>
      </c>
      <c r="Z42" s="910" t="s">
        <v>123</v>
      </c>
      <c r="AA42" s="910"/>
      <c r="AB42" s="21" t="s">
        <v>10</v>
      </c>
      <c r="AC42" s="910" t="s">
        <v>124</v>
      </c>
      <c r="AD42" s="911"/>
      <c r="AE42" s="613"/>
      <c r="AF42" s="614"/>
      <c r="AG42" s="614"/>
      <c r="AH42" s="614"/>
      <c r="AI42" s="615"/>
      <c r="AJ42" s="858"/>
      <c r="AK42" s="860"/>
    </row>
    <row r="43" spans="1:37" ht="30.75" customHeight="1" x14ac:dyDescent="0.15">
      <c r="B43" s="892"/>
      <c r="C43" s="867"/>
      <c r="D43" s="903"/>
      <c r="E43" s="904" t="s">
        <v>652</v>
      </c>
      <c r="F43" s="905"/>
      <c r="G43" s="905"/>
      <c r="H43" s="905"/>
      <c r="I43" s="905"/>
      <c r="J43" s="905"/>
      <c r="K43" s="905"/>
      <c r="L43" s="905"/>
      <c r="M43" s="905"/>
      <c r="N43" s="906"/>
      <c r="O43" s="907"/>
      <c r="P43" s="908"/>
      <c r="Q43" s="909"/>
      <c r="R43" s="854"/>
      <c r="S43" s="854"/>
      <c r="T43" s="854"/>
      <c r="U43" s="855"/>
      <c r="V43" s="20" t="s">
        <v>10</v>
      </c>
      <c r="W43" s="910" t="s">
        <v>120</v>
      </c>
      <c r="X43" s="910"/>
      <c r="Y43" s="21" t="s">
        <v>10</v>
      </c>
      <c r="Z43" s="910" t="s">
        <v>123</v>
      </c>
      <c r="AA43" s="910"/>
      <c r="AB43" s="21" t="s">
        <v>10</v>
      </c>
      <c r="AC43" s="910" t="s">
        <v>124</v>
      </c>
      <c r="AD43" s="911"/>
      <c r="AE43" s="613"/>
      <c r="AF43" s="614"/>
      <c r="AG43" s="614"/>
      <c r="AH43" s="614"/>
      <c r="AI43" s="615"/>
      <c r="AJ43" s="858"/>
      <c r="AK43" s="860"/>
    </row>
    <row r="44" spans="1:37" ht="30.75" customHeight="1" x14ac:dyDescent="0.15">
      <c r="B44" s="892"/>
      <c r="C44" s="867"/>
      <c r="D44" s="903"/>
      <c r="E44" s="904" t="s">
        <v>653</v>
      </c>
      <c r="F44" s="905"/>
      <c r="G44" s="905"/>
      <c r="H44" s="905"/>
      <c r="I44" s="905"/>
      <c r="J44" s="905"/>
      <c r="K44" s="905"/>
      <c r="L44" s="905"/>
      <c r="M44" s="905"/>
      <c r="N44" s="906"/>
      <c r="O44" s="907"/>
      <c r="P44" s="908"/>
      <c r="Q44" s="909"/>
      <c r="R44" s="854"/>
      <c r="S44" s="854"/>
      <c r="T44" s="854"/>
      <c r="U44" s="855"/>
      <c r="V44" s="20" t="s">
        <v>10</v>
      </c>
      <c r="W44" s="910" t="s">
        <v>120</v>
      </c>
      <c r="X44" s="910"/>
      <c r="Y44" s="21" t="s">
        <v>10</v>
      </c>
      <c r="Z44" s="910" t="s">
        <v>123</v>
      </c>
      <c r="AA44" s="910"/>
      <c r="AB44" s="21" t="s">
        <v>10</v>
      </c>
      <c r="AC44" s="910" t="s">
        <v>124</v>
      </c>
      <c r="AD44" s="911"/>
      <c r="AE44" s="613"/>
      <c r="AF44" s="614"/>
      <c r="AG44" s="614"/>
      <c r="AH44" s="614"/>
      <c r="AI44" s="615"/>
      <c r="AJ44" s="858"/>
      <c r="AK44" s="860"/>
    </row>
    <row r="45" spans="1:37" ht="30.75" customHeight="1" x14ac:dyDescent="0.15">
      <c r="B45" s="892"/>
      <c r="C45" s="869"/>
      <c r="D45" s="903"/>
      <c r="E45" s="904" t="s">
        <v>654</v>
      </c>
      <c r="F45" s="905"/>
      <c r="G45" s="905"/>
      <c r="H45" s="905"/>
      <c r="I45" s="905"/>
      <c r="J45" s="905"/>
      <c r="K45" s="905"/>
      <c r="L45" s="905"/>
      <c r="M45" s="905"/>
      <c r="N45" s="906"/>
      <c r="O45" s="907"/>
      <c r="P45" s="908"/>
      <c r="Q45" s="909"/>
      <c r="R45" s="854"/>
      <c r="S45" s="854"/>
      <c r="T45" s="854"/>
      <c r="U45" s="855"/>
      <c r="V45" s="20" t="s">
        <v>10</v>
      </c>
      <c r="W45" s="910" t="s">
        <v>120</v>
      </c>
      <c r="X45" s="910"/>
      <c r="Y45" s="21" t="s">
        <v>10</v>
      </c>
      <c r="Z45" s="910" t="s">
        <v>123</v>
      </c>
      <c r="AA45" s="910"/>
      <c r="AB45" s="21" t="s">
        <v>10</v>
      </c>
      <c r="AC45" s="910" t="s">
        <v>124</v>
      </c>
      <c r="AD45" s="911"/>
      <c r="AE45" s="613"/>
      <c r="AF45" s="614"/>
      <c r="AG45" s="614"/>
      <c r="AH45" s="614"/>
      <c r="AI45" s="615"/>
      <c r="AJ45" s="858"/>
      <c r="AK45" s="860"/>
    </row>
    <row r="46" spans="1:37" ht="14.25" customHeight="1" x14ac:dyDescent="0.15">
      <c r="B46" s="912" t="s">
        <v>140</v>
      </c>
      <c r="C46" s="904"/>
      <c r="D46" s="904"/>
      <c r="E46" s="904"/>
      <c r="F46" s="904"/>
      <c r="G46" s="904"/>
      <c r="H46" s="904"/>
      <c r="I46" s="904"/>
      <c r="J46" s="904"/>
      <c r="K46" s="904"/>
      <c r="L46" s="913"/>
      <c r="M46" s="914"/>
      <c r="N46" s="915"/>
      <c r="O46" s="915"/>
      <c r="P46" s="915"/>
      <c r="Q46" s="915"/>
      <c r="R46" s="916"/>
      <c r="S46" s="916"/>
      <c r="T46" s="916"/>
      <c r="U46" s="916"/>
      <c r="V46" s="917"/>
      <c r="W46" s="918"/>
      <c r="X46" s="918"/>
      <c r="Y46" s="918"/>
      <c r="Z46" s="918"/>
      <c r="AA46" s="918"/>
      <c r="AB46" s="918"/>
      <c r="AC46" s="918"/>
      <c r="AD46" s="918"/>
      <c r="AE46" s="918"/>
      <c r="AF46" s="918"/>
      <c r="AG46" s="918"/>
      <c r="AH46" s="918"/>
      <c r="AI46" s="918"/>
      <c r="AJ46" s="918"/>
      <c r="AK46" s="918"/>
    </row>
    <row r="47" spans="1:37" ht="14.25" customHeight="1" x14ac:dyDescent="0.15">
      <c r="B47" s="825" t="s">
        <v>144</v>
      </c>
      <c r="C47" s="853" t="s">
        <v>262</v>
      </c>
      <c r="D47" s="854"/>
      <c r="E47" s="854"/>
      <c r="F47" s="854"/>
      <c r="G47" s="854"/>
      <c r="H47" s="854"/>
      <c r="I47" s="854"/>
      <c r="J47" s="854"/>
      <c r="K47" s="854"/>
      <c r="L47" s="854"/>
      <c r="M47" s="854"/>
      <c r="N47" s="854"/>
      <c r="O47" s="854"/>
      <c r="P47" s="854"/>
      <c r="Q47" s="854"/>
      <c r="R47" s="854"/>
      <c r="S47" s="854"/>
      <c r="T47" s="854"/>
      <c r="U47" s="855"/>
      <c r="V47" s="853" t="s">
        <v>145</v>
      </c>
      <c r="W47" s="854"/>
      <c r="X47" s="854"/>
      <c r="Y47" s="854"/>
      <c r="Z47" s="854"/>
      <c r="AA47" s="854"/>
      <c r="AB47" s="854"/>
      <c r="AC47" s="854"/>
      <c r="AD47" s="854"/>
      <c r="AE47" s="854"/>
      <c r="AF47" s="854"/>
      <c r="AG47" s="854"/>
      <c r="AH47" s="854"/>
      <c r="AI47" s="854"/>
      <c r="AJ47" s="854"/>
      <c r="AK47" s="855"/>
    </row>
    <row r="48" spans="1:37" x14ac:dyDescent="0.15">
      <c r="B48" s="832"/>
      <c r="C48" s="875"/>
      <c r="D48" s="876"/>
      <c r="E48" s="876"/>
      <c r="F48" s="876"/>
      <c r="G48" s="876"/>
      <c r="H48" s="876"/>
      <c r="I48" s="876"/>
      <c r="J48" s="876"/>
      <c r="K48" s="876"/>
      <c r="L48" s="876"/>
      <c r="M48" s="876"/>
      <c r="N48" s="876"/>
      <c r="O48" s="876"/>
      <c r="P48" s="876"/>
      <c r="Q48" s="876"/>
      <c r="R48" s="876"/>
      <c r="S48" s="876"/>
      <c r="T48" s="876"/>
      <c r="U48" s="877"/>
      <c r="V48" s="875"/>
      <c r="W48" s="876"/>
      <c r="X48" s="876"/>
      <c r="Y48" s="876"/>
      <c r="Z48" s="876"/>
      <c r="AA48" s="876"/>
      <c r="AB48" s="876"/>
      <c r="AC48" s="876"/>
      <c r="AD48" s="876"/>
      <c r="AE48" s="876"/>
      <c r="AF48" s="876"/>
      <c r="AG48" s="876"/>
      <c r="AH48" s="876"/>
      <c r="AI48" s="876"/>
      <c r="AJ48" s="876"/>
      <c r="AK48" s="877"/>
    </row>
    <row r="49" spans="2:37" x14ac:dyDescent="0.15">
      <c r="B49" s="832"/>
      <c r="C49" s="919"/>
      <c r="D49" s="920"/>
      <c r="E49" s="920"/>
      <c r="F49" s="920"/>
      <c r="G49" s="920"/>
      <c r="H49" s="920"/>
      <c r="I49" s="920"/>
      <c r="J49" s="920"/>
      <c r="K49" s="920"/>
      <c r="L49" s="920"/>
      <c r="M49" s="920"/>
      <c r="N49" s="920"/>
      <c r="O49" s="920"/>
      <c r="P49" s="920"/>
      <c r="Q49" s="920"/>
      <c r="R49" s="920"/>
      <c r="S49" s="920"/>
      <c r="T49" s="920"/>
      <c r="U49" s="921"/>
      <c r="V49" s="919"/>
      <c r="W49" s="920"/>
      <c r="X49" s="920"/>
      <c r="Y49" s="920"/>
      <c r="Z49" s="920"/>
      <c r="AA49" s="920"/>
      <c r="AB49" s="920"/>
      <c r="AC49" s="920"/>
      <c r="AD49" s="920"/>
      <c r="AE49" s="920"/>
      <c r="AF49" s="920"/>
      <c r="AG49" s="920"/>
      <c r="AH49" s="920"/>
      <c r="AI49" s="920"/>
      <c r="AJ49" s="920"/>
      <c r="AK49" s="921"/>
    </row>
    <row r="50" spans="2:37" x14ac:dyDescent="0.15">
      <c r="B50" s="832"/>
      <c r="C50" s="919"/>
      <c r="D50" s="920"/>
      <c r="E50" s="920"/>
      <c r="F50" s="920"/>
      <c r="G50" s="920"/>
      <c r="H50" s="920"/>
      <c r="I50" s="920"/>
      <c r="J50" s="920"/>
      <c r="K50" s="920"/>
      <c r="L50" s="920"/>
      <c r="M50" s="920"/>
      <c r="N50" s="920"/>
      <c r="O50" s="920"/>
      <c r="P50" s="920"/>
      <c r="Q50" s="920"/>
      <c r="R50" s="920"/>
      <c r="S50" s="920"/>
      <c r="T50" s="920"/>
      <c r="U50" s="921"/>
      <c r="V50" s="919"/>
      <c r="W50" s="920"/>
      <c r="X50" s="920"/>
      <c r="Y50" s="920"/>
      <c r="Z50" s="920"/>
      <c r="AA50" s="920"/>
      <c r="AB50" s="920"/>
      <c r="AC50" s="920"/>
      <c r="AD50" s="920"/>
      <c r="AE50" s="920"/>
      <c r="AF50" s="920"/>
      <c r="AG50" s="920"/>
      <c r="AH50" s="920"/>
      <c r="AI50" s="920"/>
      <c r="AJ50" s="920"/>
      <c r="AK50" s="921"/>
    </row>
    <row r="51" spans="2:37" x14ac:dyDescent="0.15">
      <c r="B51" s="863"/>
      <c r="C51" s="884"/>
      <c r="D51" s="885"/>
      <c r="E51" s="885"/>
      <c r="F51" s="885"/>
      <c r="G51" s="885"/>
      <c r="H51" s="885"/>
      <c r="I51" s="885"/>
      <c r="J51" s="885"/>
      <c r="K51" s="885"/>
      <c r="L51" s="885"/>
      <c r="M51" s="885"/>
      <c r="N51" s="885"/>
      <c r="O51" s="885"/>
      <c r="P51" s="885"/>
      <c r="Q51" s="885"/>
      <c r="R51" s="885"/>
      <c r="S51" s="885"/>
      <c r="T51" s="885"/>
      <c r="U51" s="886"/>
      <c r="V51" s="884"/>
      <c r="W51" s="885"/>
      <c r="X51" s="885"/>
      <c r="Y51" s="885"/>
      <c r="Z51" s="885"/>
      <c r="AA51" s="885"/>
      <c r="AB51" s="885"/>
      <c r="AC51" s="885"/>
      <c r="AD51" s="885"/>
      <c r="AE51" s="885"/>
      <c r="AF51" s="885"/>
      <c r="AG51" s="885"/>
      <c r="AH51" s="885"/>
      <c r="AI51" s="885"/>
      <c r="AJ51" s="885"/>
      <c r="AK51" s="886"/>
    </row>
    <row r="52" spans="2:37" ht="14.25" customHeight="1" x14ac:dyDescent="0.15">
      <c r="B52" s="817" t="s">
        <v>146</v>
      </c>
      <c r="C52" s="818"/>
      <c r="D52" s="818"/>
      <c r="E52" s="818"/>
      <c r="F52" s="819"/>
      <c r="G52" s="852" t="s">
        <v>147</v>
      </c>
      <c r="H52" s="852"/>
      <c r="I52" s="852"/>
      <c r="J52" s="852"/>
      <c r="K52" s="852"/>
      <c r="L52" s="852"/>
      <c r="M52" s="852"/>
      <c r="N52" s="852"/>
      <c r="O52" s="852"/>
      <c r="P52" s="852"/>
      <c r="Q52" s="852"/>
      <c r="R52" s="852"/>
      <c r="S52" s="852"/>
      <c r="T52" s="852"/>
      <c r="U52" s="852"/>
      <c r="V52" s="852"/>
      <c r="W52" s="852"/>
      <c r="X52" s="852"/>
      <c r="Y52" s="852"/>
      <c r="Z52" s="852"/>
      <c r="AA52" s="852"/>
      <c r="AB52" s="852"/>
      <c r="AC52" s="852"/>
      <c r="AD52" s="852"/>
      <c r="AE52" s="852"/>
      <c r="AF52" s="852"/>
      <c r="AG52" s="852"/>
      <c r="AH52" s="852"/>
      <c r="AI52" s="852"/>
      <c r="AJ52" s="852"/>
      <c r="AK52" s="852"/>
    </row>
    <row r="54" spans="2:37" x14ac:dyDescent="0.15">
      <c r="B54" s="922" t="s">
        <v>655</v>
      </c>
    </row>
    <row r="55" spans="2:37" x14ac:dyDescent="0.15">
      <c r="B55" s="922" t="s">
        <v>656</v>
      </c>
    </row>
    <row r="56" spans="2:37" x14ac:dyDescent="0.15">
      <c r="B56" s="922" t="s">
        <v>657</v>
      </c>
    </row>
    <row r="57" spans="2:37" x14ac:dyDescent="0.15">
      <c r="B57" s="922" t="s">
        <v>658</v>
      </c>
    </row>
    <row r="58" spans="2:37" x14ac:dyDescent="0.15">
      <c r="B58" s="922" t="s">
        <v>263</v>
      </c>
    </row>
    <row r="59" spans="2:37" x14ac:dyDescent="0.15">
      <c r="B59" s="922" t="s">
        <v>659</v>
      </c>
    </row>
    <row r="60" spans="2:37" x14ac:dyDescent="0.15">
      <c r="B60" s="922" t="s">
        <v>660</v>
      </c>
    </row>
    <row r="61" spans="2:37" x14ac:dyDescent="0.15">
      <c r="B61" s="922" t="s">
        <v>661</v>
      </c>
    </row>
    <row r="62" spans="2:37" x14ac:dyDescent="0.15">
      <c r="B62" s="922" t="s">
        <v>151</v>
      </c>
    </row>
    <row r="63" spans="2:37" x14ac:dyDescent="0.15">
      <c r="B63" s="922" t="s">
        <v>662</v>
      </c>
    </row>
    <row r="64" spans="2:37" x14ac:dyDescent="0.15">
      <c r="B64" s="922" t="s">
        <v>663</v>
      </c>
    </row>
    <row r="123" spans="3:7" x14ac:dyDescent="0.15">
      <c r="C123" s="923"/>
      <c r="D123" s="923"/>
      <c r="E123" s="923"/>
      <c r="F123" s="923"/>
      <c r="G123" s="923"/>
    </row>
    <row r="124" spans="3:7" x14ac:dyDescent="0.15">
      <c r="C124" s="9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4"/>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B7569DC4-6512-4895-94EC-F9087D26EB54}">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D26B212-7870-440A-8448-01F49D5BC74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2626-B0C1-4D82-9D02-FD7480E8F893}">
  <sheetPr>
    <tabColor theme="9" tint="0.39997558519241921"/>
    <pageSetUpPr fitToPage="1"/>
  </sheetPr>
  <dimension ref="A1:BF57"/>
  <sheetViews>
    <sheetView showGridLines="0" view="pageBreakPreview" zoomScaleNormal="55" zoomScaleSheetLayoutView="100" workbookViewId="0">
      <selection activeCell="E22" sqref="E22:F22"/>
    </sheetView>
  </sheetViews>
  <sheetFormatPr defaultColWidth="4.5" defaultRowHeight="20.25" customHeight="1" x14ac:dyDescent="0.15"/>
  <cols>
    <col min="1" max="1" width="1.375" style="187" customWidth="1"/>
    <col min="2" max="56" width="5.625" style="187" customWidth="1"/>
    <col min="57" max="16384" width="4.5" style="187"/>
  </cols>
  <sheetData>
    <row r="1" spans="1:57" s="157" customFormat="1" ht="20.25" customHeight="1" x14ac:dyDescent="0.15">
      <c r="A1" s="152"/>
      <c r="B1" s="152"/>
      <c r="C1" s="153" t="s">
        <v>401</v>
      </c>
      <c r="D1" s="153"/>
      <c r="E1" s="152"/>
      <c r="F1" s="152"/>
      <c r="G1" s="154" t="s">
        <v>402</v>
      </c>
      <c r="H1" s="152"/>
      <c r="I1" s="152"/>
      <c r="J1" s="153"/>
      <c r="K1" s="153"/>
      <c r="L1" s="153"/>
      <c r="M1" s="153"/>
      <c r="N1" s="152"/>
      <c r="O1" s="152"/>
      <c r="P1" s="152"/>
      <c r="Q1" s="152"/>
      <c r="R1" s="152"/>
      <c r="S1" s="152"/>
      <c r="T1" s="152"/>
      <c r="U1" s="152"/>
      <c r="V1" s="152"/>
      <c r="W1" s="152"/>
      <c r="X1" s="152"/>
      <c r="Y1" s="152"/>
      <c r="Z1" s="152"/>
      <c r="AA1" s="152"/>
      <c r="AB1" s="152"/>
      <c r="AC1" s="152"/>
      <c r="AD1" s="152"/>
      <c r="AE1" s="152"/>
      <c r="AF1" s="152"/>
      <c r="AG1" s="152"/>
      <c r="AH1" s="152"/>
      <c r="AI1" s="152"/>
      <c r="AJ1" s="152"/>
      <c r="AK1" s="155" t="s">
        <v>403</v>
      </c>
      <c r="AL1" s="155" t="s">
        <v>404</v>
      </c>
      <c r="AM1" s="743" t="s">
        <v>405</v>
      </c>
      <c r="AN1" s="743"/>
      <c r="AO1" s="743"/>
      <c r="AP1" s="743"/>
      <c r="AQ1" s="743"/>
      <c r="AR1" s="743"/>
      <c r="AS1" s="743"/>
      <c r="AT1" s="743"/>
      <c r="AU1" s="743"/>
      <c r="AV1" s="743"/>
      <c r="AW1" s="743"/>
      <c r="AX1" s="743"/>
      <c r="AY1" s="743"/>
      <c r="AZ1" s="743"/>
      <c r="BA1" s="743"/>
      <c r="BB1" s="156" t="s">
        <v>406</v>
      </c>
      <c r="BC1" s="152"/>
      <c r="BD1" s="152"/>
    </row>
    <row r="2" spans="1:57" s="161" customFormat="1" ht="20.25" customHeight="1" x14ac:dyDescent="0.15">
      <c r="A2" s="158"/>
      <c r="B2" s="158"/>
      <c r="C2" s="158"/>
      <c r="D2" s="154"/>
      <c r="E2" s="158"/>
      <c r="F2" s="158"/>
      <c r="G2" s="158"/>
      <c r="H2" s="154"/>
      <c r="I2" s="155"/>
      <c r="J2" s="155"/>
      <c r="K2" s="155"/>
      <c r="L2" s="155"/>
      <c r="M2" s="155"/>
      <c r="N2" s="158"/>
      <c r="O2" s="158"/>
      <c r="P2" s="158"/>
      <c r="Q2" s="158"/>
      <c r="R2" s="158"/>
      <c r="S2" s="158"/>
      <c r="T2" s="155" t="s">
        <v>407</v>
      </c>
      <c r="U2" s="744">
        <v>6</v>
      </c>
      <c r="V2" s="744"/>
      <c r="W2" s="155" t="s">
        <v>404</v>
      </c>
      <c r="X2" s="745">
        <f>IF(U2=0,"",YEAR(DATE(2018+U2,1,1)))</f>
        <v>2024</v>
      </c>
      <c r="Y2" s="745"/>
      <c r="Z2" s="158" t="s">
        <v>408</v>
      </c>
      <c r="AA2" s="158" t="s">
        <v>409</v>
      </c>
      <c r="AB2" s="744">
        <v>4</v>
      </c>
      <c r="AC2" s="744"/>
      <c r="AD2" s="158" t="s">
        <v>410</v>
      </c>
      <c r="AE2" s="158"/>
      <c r="AF2" s="158"/>
      <c r="AG2" s="158"/>
      <c r="AH2" s="158"/>
      <c r="AI2" s="158"/>
      <c r="AJ2" s="156"/>
      <c r="AK2" s="155" t="s">
        <v>411</v>
      </c>
      <c r="AL2" s="155" t="s">
        <v>404</v>
      </c>
      <c r="AM2" s="744" t="s">
        <v>412</v>
      </c>
      <c r="AN2" s="744"/>
      <c r="AO2" s="744"/>
      <c r="AP2" s="744"/>
      <c r="AQ2" s="744"/>
      <c r="AR2" s="744"/>
      <c r="AS2" s="744"/>
      <c r="AT2" s="744"/>
      <c r="AU2" s="744"/>
      <c r="AV2" s="744"/>
      <c r="AW2" s="744"/>
      <c r="AX2" s="744"/>
      <c r="AY2" s="744"/>
      <c r="AZ2" s="744"/>
      <c r="BA2" s="744"/>
      <c r="BB2" s="156" t="s">
        <v>406</v>
      </c>
      <c r="BC2" s="155"/>
      <c r="BD2" s="155"/>
      <c r="BE2" s="160"/>
    </row>
    <row r="3" spans="1:57" s="161" customFormat="1" ht="20.25" customHeight="1" x14ac:dyDescent="0.15">
      <c r="A3" s="158"/>
      <c r="B3" s="158"/>
      <c r="C3" s="158"/>
      <c r="D3" s="154"/>
      <c r="E3" s="158"/>
      <c r="F3" s="158"/>
      <c r="G3" s="158"/>
      <c r="H3" s="154"/>
      <c r="I3" s="155"/>
      <c r="J3" s="155"/>
      <c r="K3" s="155"/>
      <c r="L3" s="155"/>
      <c r="M3" s="155"/>
      <c r="N3" s="158"/>
      <c r="O3" s="158"/>
      <c r="P3" s="158"/>
      <c r="Q3" s="158"/>
      <c r="R3" s="158"/>
      <c r="S3" s="158"/>
      <c r="T3" s="162"/>
      <c r="U3" s="163"/>
      <c r="V3" s="163"/>
      <c r="W3" s="164"/>
      <c r="X3" s="163"/>
      <c r="Y3" s="163"/>
      <c r="Z3" s="165"/>
      <c r="AA3" s="165"/>
      <c r="AB3" s="163"/>
      <c r="AC3" s="163"/>
      <c r="AD3" s="166"/>
      <c r="AE3" s="158"/>
      <c r="AF3" s="158"/>
      <c r="AG3" s="158"/>
      <c r="AH3" s="158"/>
      <c r="AI3" s="158"/>
      <c r="AJ3" s="156"/>
      <c r="AK3" s="155"/>
      <c r="AL3" s="155"/>
      <c r="AM3" s="159"/>
      <c r="AN3" s="159"/>
      <c r="AO3" s="159"/>
      <c r="AP3" s="159"/>
      <c r="AQ3" s="159"/>
      <c r="AR3" s="159"/>
      <c r="AS3" s="159"/>
      <c r="AT3" s="159"/>
      <c r="AU3" s="159"/>
      <c r="AV3" s="159"/>
      <c r="AW3" s="159"/>
      <c r="AX3" s="159"/>
      <c r="AY3" s="167" t="s">
        <v>413</v>
      </c>
      <c r="AZ3" s="746" t="s">
        <v>414</v>
      </c>
      <c r="BA3" s="746"/>
      <c r="BB3" s="746"/>
      <c r="BC3" s="746"/>
      <c r="BD3" s="155"/>
      <c r="BE3" s="160"/>
    </row>
    <row r="4" spans="1:57" s="161" customFormat="1" ht="20.25" customHeight="1" x14ac:dyDescent="0.15">
      <c r="A4" s="158"/>
      <c r="B4" s="168"/>
      <c r="C4" s="168"/>
      <c r="D4" s="168"/>
      <c r="E4" s="168"/>
      <c r="F4" s="168"/>
      <c r="G4" s="168"/>
      <c r="H4" s="168"/>
      <c r="I4" s="168"/>
      <c r="J4" s="169"/>
      <c r="K4" s="170"/>
      <c r="L4" s="170"/>
      <c r="M4" s="170"/>
      <c r="N4" s="170"/>
      <c r="O4" s="170"/>
      <c r="P4" s="171"/>
      <c r="Q4" s="170"/>
      <c r="R4" s="170"/>
      <c r="S4" s="158"/>
      <c r="T4" s="158"/>
      <c r="U4" s="158"/>
      <c r="V4" s="158"/>
      <c r="W4" s="158"/>
      <c r="X4" s="158"/>
      <c r="Y4" s="158"/>
      <c r="Z4" s="165"/>
      <c r="AA4" s="165"/>
      <c r="AB4" s="163"/>
      <c r="AC4" s="163"/>
      <c r="AD4" s="166"/>
      <c r="AE4" s="158"/>
      <c r="AF4" s="158"/>
      <c r="AG4" s="158"/>
      <c r="AH4" s="158"/>
      <c r="AI4" s="158"/>
      <c r="AJ4" s="156"/>
      <c r="AK4" s="155"/>
      <c r="AL4" s="155"/>
      <c r="AM4" s="159"/>
      <c r="AN4" s="159"/>
      <c r="AO4" s="159"/>
      <c r="AP4" s="159"/>
      <c r="AQ4" s="159"/>
      <c r="AR4" s="159"/>
      <c r="AS4" s="159"/>
      <c r="AT4" s="159"/>
      <c r="AU4" s="159"/>
      <c r="AV4" s="159"/>
      <c r="AW4" s="159"/>
      <c r="AX4" s="159"/>
      <c r="AY4" s="167" t="s">
        <v>415</v>
      </c>
      <c r="AZ4" s="746" t="s">
        <v>416</v>
      </c>
      <c r="BA4" s="746"/>
      <c r="BB4" s="746"/>
      <c r="BC4" s="746"/>
      <c r="BD4" s="155"/>
      <c r="BE4" s="160"/>
    </row>
    <row r="5" spans="1:57" s="161" customFormat="1" ht="20.25" customHeight="1" x14ac:dyDescent="0.15">
      <c r="A5" s="158"/>
      <c r="B5" s="172"/>
      <c r="C5" s="172"/>
      <c r="D5" s="172"/>
      <c r="E5" s="172"/>
      <c r="F5" s="172"/>
      <c r="G5" s="172"/>
      <c r="H5" s="172"/>
      <c r="I5" s="172"/>
      <c r="J5" s="170"/>
      <c r="K5" s="173"/>
      <c r="L5" s="174"/>
      <c r="M5" s="174"/>
      <c r="N5" s="174"/>
      <c r="O5" s="174"/>
      <c r="P5" s="172"/>
      <c r="Q5" s="168"/>
      <c r="R5" s="168"/>
      <c r="S5" s="152"/>
      <c r="T5" s="158"/>
      <c r="U5" s="158"/>
      <c r="V5" s="158"/>
      <c r="W5" s="158"/>
      <c r="X5" s="158"/>
      <c r="Y5" s="158"/>
      <c r="Z5" s="165"/>
      <c r="AA5" s="165"/>
      <c r="AB5" s="163"/>
      <c r="AC5" s="163"/>
      <c r="AD5" s="152"/>
      <c r="AE5" s="152"/>
      <c r="AF5" s="152"/>
      <c r="AG5" s="152"/>
      <c r="AH5" s="158"/>
      <c r="AI5" s="158"/>
      <c r="AJ5" s="152" t="s">
        <v>417</v>
      </c>
      <c r="AK5" s="152"/>
      <c r="AL5" s="152"/>
      <c r="AM5" s="152"/>
      <c r="AN5" s="152"/>
      <c r="AO5" s="152"/>
      <c r="AP5" s="152"/>
      <c r="AQ5" s="152"/>
      <c r="AR5" s="168"/>
      <c r="AS5" s="168"/>
      <c r="AT5" s="175"/>
      <c r="AU5" s="152"/>
      <c r="AV5" s="709">
        <v>40</v>
      </c>
      <c r="AW5" s="710"/>
      <c r="AX5" s="175" t="s">
        <v>418</v>
      </c>
      <c r="AY5" s="152"/>
      <c r="AZ5" s="747">
        <v>160</v>
      </c>
      <c r="BA5" s="748"/>
      <c r="BB5" s="175" t="s">
        <v>419</v>
      </c>
      <c r="BC5" s="152"/>
      <c r="BD5" s="158"/>
      <c r="BE5" s="160"/>
    </row>
    <row r="6" spans="1:57" s="161" customFormat="1" ht="20.25" customHeight="1" x14ac:dyDescent="0.15">
      <c r="A6" s="158"/>
      <c r="B6" s="172"/>
      <c r="C6" s="172"/>
      <c r="D6" s="172"/>
      <c r="E6" s="172"/>
      <c r="F6" s="172"/>
      <c r="G6" s="172"/>
      <c r="H6" s="172"/>
      <c r="I6" s="172"/>
      <c r="J6" s="170"/>
      <c r="K6" s="173"/>
      <c r="L6" s="174"/>
      <c r="M6" s="174"/>
      <c r="N6" s="174"/>
      <c r="O6" s="174"/>
      <c r="P6" s="172"/>
      <c r="Q6" s="168"/>
      <c r="R6" s="168"/>
      <c r="S6" s="152"/>
      <c r="T6" s="158"/>
      <c r="U6" s="158"/>
      <c r="V6" s="158"/>
      <c r="W6" s="158"/>
      <c r="X6" s="158"/>
      <c r="Y6" s="158"/>
      <c r="Z6" s="165"/>
      <c r="AA6" s="165"/>
      <c r="AB6" s="163"/>
      <c r="AC6" s="163"/>
      <c r="AD6" s="152"/>
      <c r="AE6" s="152"/>
      <c r="AF6" s="152"/>
      <c r="AG6" s="152"/>
      <c r="AH6" s="158"/>
      <c r="AI6" s="158"/>
      <c r="AJ6" s="152"/>
      <c r="AK6" s="152"/>
      <c r="AL6" s="152"/>
      <c r="AM6" s="152"/>
      <c r="AN6" s="152"/>
      <c r="AO6" s="152"/>
      <c r="AP6" s="152"/>
      <c r="AQ6" s="152" t="s">
        <v>420</v>
      </c>
      <c r="AR6" s="152"/>
      <c r="AS6" s="176"/>
      <c r="AT6" s="176"/>
      <c r="AU6" s="176"/>
      <c r="AV6" s="152"/>
      <c r="AW6" s="152"/>
      <c r="AX6" s="177"/>
      <c r="AY6" s="152"/>
      <c r="AZ6" s="709">
        <v>100</v>
      </c>
      <c r="BA6" s="710"/>
      <c r="BB6" s="175" t="s">
        <v>421</v>
      </c>
      <c r="BC6" s="152"/>
      <c r="BD6" s="158"/>
      <c r="BE6" s="160"/>
    </row>
    <row r="7" spans="1:57" s="161" customFormat="1" ht="20.25" customHeight="1" x14ac:dyDescent="0.15">
      <c r="A7" s="158"/>
      <c r="B7" s="172"/>
      <c r="C7" s="172"/>
      <c r="D7" s="172"/>
      <c r="E7" s="172"/>
      <c r="F7" s="172"/>
      <c r="G7" s="172"/>
      <c r="H7" s="172"/>
      <c r="I7" s="172"/>
      <c r="J7" s="172"/>
      <c r="K7" s="178"/>
      <c r="L7" s="178"/>
      <c r="M7" s="178"/>
      <c r="N7" s="172"/>
      <c r="O7" s="179"/>
      <c r="P7" s="180"/>
      <c r="Q7" s="180"/>
      <c r="R7" s="181"/>
      <c r="S7" s="176"/>
      <c r="T7" s="158"/>
      <c r="U7" s="158"/>
      <c r="V7" s="158"/>
      <c r="W7" s="158"/>
      <c r="X7" s="158"/>
      <c r="Y7" s="158"/>
      <c r="Z7" s="165"/>
      <c r="AA7" s="165"/>
      <c r="AB7" s="163"/>
      <c r="AC7" s="163"/>
      <c r="AD7" s="175"/>
      <c r="AE7" s="152"/>
      <c r="AF7" s="152"/>
      <c r="AG7" s="152"/>
      <c r="AH7" s="158"/>
      <c r="AI7" s="158"/>
      <c r="AJ7" s="158"/>
      <c r="AK7" s="158"/>
      <c r="AL7" s="152"/>
      <c r="AM7" s="152"/>
      <c r="AN7" s="182"/>
      <c r="AO7" s="177"/>
      <c r="AP7" s="177"/>
      <c r="AQ7" s="176"/>
      <c r="AR7" s="176"/>
      <c r="AS7" s="176"/>
      <c r="AT7" s="176"/>
      <c r="AU7" s="176"/>
      <c r="AV7" s="176"/>
      <c r="AW7" s="152" t="s">
        <v>422</v>
      </c>
      <c r="AX7" s="152"/>
      <c r="AY7" s="152"/>
      <c r="AZ7" s="711">
        <f>DAY(EOMONTH(DATE(X2,AB2,1),0))</f>
        <v>30</v>
      </c>
      <c r="BA7" s="712"/>
      <c r="BB7" s="175" t="s">
        <v>423</v>
      </c>
      <c r="BC7" s="158"/>
      <c r="BD7" s="158"/>
      <c r="BE7" s="160"/>
    </row>
    <row r="8" spans="1:57" ht="5.0999999999999996" customHeight="1" thickBot="1" x14ac:dyDescent="0.2">
      <c r="A8" s="183"/>
      <c r="B8" s="183"/>
      <c r="C8" s="184"/>
      <c r="D8" s="184"/>
      <c r="E8" s="183"/>
      <c r="F8" s="183"/>
      <c r="G8" s="183"/>
      <c r="H8" s="183"/>
      <c r="I8" s="183"/>
      <c r="J8" s="183"/>
      <c r="K8" s="183"/>
      <c r="L8" s="183"/>
      <c r="M8" s="183"/>
      <c r="N8" s="183"/>
      <c r="O8" s="183"/>
      <c r="P8" s="183"/>
      <c r="Q8" s="183"/>
      <c r="R8" s="183"/>
      <c r="S8" s="184"/>
      <c r="T8" s="183"/>
      <c r="U8" s="183"/>
      <c r="V8" s="183"/>
      <c r="W8" s="183"/>
      <c r="X8" s="183"/>
      <c r="Y8" s="183"/>
      <c r="Z8" s="183"/>
      <c r="AA8" s="183"/>
      <c r="AB8" s="183"/>
      <c r="AC8" s="183"/>
      <c r="AD8" s="183"/>
      <c r="AE8" s="183"/>
      <c r="AF8" s="183"/>
      <c r="AG8" s="183"/>
      <c r="AH8" s="183"/>
      <c r="AI8" s="183"/>
      <c r="AJ8" s="184"/>
      <c r="AK8" s="183"/>
      <c r="AL8" s="183"/>
      <c r="AM8" s="183"/>
      <c r="AN8" s="183"/>
      <c r="AO8" s="183"/>
      <c r="AP8" s="183"/>
      <c r="AQ8" s="183"/>
      <c r="AR8" s="183"/>
      <c r="AS8" s="183"/>
      <c r="AT8" s="183"/>
      <c r="AU8" s="183"/>
      <c r="AV8" s="183"/>
      <c r="AW8" s="183"/>
      <c r="AX8" s="183"/>
      <c r="AY8" s="183"/>
      <c r="AZ8" s="183"/>
      <c r="BA8" s="183"/>
      <c r="BB8" s="183"/>
      <c r="BC8" s="185"/>
      <c r="BD8" s="185"/>
      <c r="BE8" s="186"/>
    </row>
    <row r="9" spans="1:57" ht="20.25" customHeight="1" thickBot="1" x14ac:dyDescent="0.2">
      <c r="A9" s="183"/>
      <c r="B9" s="713" t="s">
        <v>424</v>
      </c>
      <c r="C9" s="716" t="s">
        <v>425</v>
      </c>
      <c r="D9" s="717"/>
      <c r="E9" s="722" t="s">
        <v>426</v>
      </c>
      <c r="F9" s="717"/>
      <c r="G9" s="722" t="s">
        <v>427</v>
      </c>
      <c r="H9" s="716"/>
      <c r="I9" s="716"/>
      <c r="J9" s="716"/>
      <c r="K9" s="717"/>
      <c r="L9" s="722" t="s">
        <v>428</v>
      </c>
      <c r="M9" s="716"/>
      <c r="N9" s="716"/>
      <c r="O9" s="725"/>
      <c r="P9" s="728" t="s">
        <v>429</v>
      </c>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30" t="str">
        <f>IF(AZ3="４週","(10)1～4週目の勤務時間数合計","(10)1か月の勤務時間数合計")</f>
        <v>(10)1～4週目の勤務時間数合計</v>
      </c>
      <c r="AV9" s="731"/>
      <c r="AW9" s="730" t="s">
        <v>430</v>
      </c>
      <c r="AX9" s="731"/>
      <c r="AY9" s="738" t="s">
        <v>431</v>
      </c>
      <c r="AZ9" s="738"/>
      <c r="BA9" s="738"/>
      <c r="BB9" s="738"/>
      <c r="BC9" s="738"/>
      <c r="BD9" s="738"/>
    </row>
    <row r="10" spans="1:57" ht="20.25" customHeight="1" thickBot="1" x14ac:dyDescent="0.2">
      <c r="A10" s="183"/>
      <c r="B10" s="714"/>
      <c r="C10" s="718"/>
      <c r="D10" s="719"/>
      <c r="E10" s="723"/>
      <c r="F10" s="719"/>
      <c r="G10" s="723"/>
      <c r="H10" s="718"/>
      <c r="I10" s="718"/>
      <c r="J10" s="718"/>
      <c r="K10" s="719"/>
      <c r="L10" s="723"/>
      <c r="M10" s="718"/>
      <c r="N10" s="718"/>
      <c r="O10" s="726"/>
      <c r="P10" s="740" t="s">
        <v>432</v>
      </c>
      <c r="Q10" s="741"/>
      <c r="R10" s="741"/>
      <c r="S10" s="741"/>
      <c r="T10" s="741"/>
      <c r="U10" s="741"/>
      <c r="V10" s="742"/>
      <c r="W10" s="740" t="s">
        <v>433</v>
      </c>
      <c r="X10" s="741"/>
      <c r="Y10" s="741"/>
      <c r="Z10" s="741"/>
      <c r="AA10" s="741"/>
      <c r="AB10" s="741"/>
      <c r="AC10" s="742"/>
      <c r="AD10" s="740" t="s">
        <v>434</v>
      </c>
      <c r="AE10" s="741"/>
      <c r="AF10" s="741"/>
      <c r="AG10" s="741"/>
      <c r="AH10" s="741"/>
      <c r="AI10" s="741"/>
      <c r="AJ10" s="742"/>
      <c r="AK10" s="740" t="s">
        <v>435</v>
      </c>
      <c r="AL10" s="741"/>
      <c r="AM10" s="741"/>
      <c r="AN10" s="741"/>
      <c r="AO10" s="741"/>
      <c r="AP10" s="741"/>
      <c r="AQ10" s="742"/>
      <c r="AR10" s="740" t="s">
        <v>436</v>
      </c>
      <c r="AS10" s="741"/>
      <c r="AT10" s="742"/>
      <c r="AU10" s="732"/>
      <c r="AV10" s="733"/>
      <c r="AW10" s="732"/>
      <c r="AX10" s="733"/>
      <c r="AY10" s="738"/>
      <c r="AZ10" s="738"/>
      <c r="BA10" s="738"/>
      <c r="BB10" s="738"/>
      <c r="BC10" s="738"/>
      <c r="BD10" s="738"/>
    </row>
    <row r="11" spans="1:57" ht="20.25" customHeight="1" thickBot="1" x14ac:dyDescent="0.2">
      <c r="A11" s="183"/>
      <c r="B11" s="714"/>
      <c r="C11" s="718"/>
      <c r="D11" s="719"/>
      <c r="E11" s="723"/>
      <c r="F11" s="719"/>
      <c r="G11" s="723"/>
      <c r="H11" s="718"/>
      <c r="I11" s="718"/>
      <c r="J11" s="718"/>
      <c r="K11" s="719"/>
      <c r="L11" s="723"/>
      <c r="M11" s="718"/>
      <c r="N11" s="718"/>
      <c r="O11" s="726"/>
      <c r="P11" s="188">
        <f>DAY(DATE($X$2,$AB$2,1))</f>
        <v>1</v>
      </c>
      <c r="Q11" s="189">
        <f>DAY(DATE($X$2,$AB$2,2))</f>
        <v>2</v>
      </c>
      <c r="R11" s="189">
        <f>DAY(DATE($X$2,$AB$2,3))</f>
        <v>3</v>
      </c>
      <c r="S11" s="189">
        <f>DAY(DATE($X$2,$AB$2,4))</f>
        <v>4</v>
      </c>
      <c r="T11" s="189">
        <f>DAY(DATE($X$2,$AB$2,5))</f>
        <v>5</v>
      </c>
      <c r="U11" s="189">
        <f>DAY(DATE($X$2,$AB$2,6))</f>
        <v>6</v>
      </c>
      <c r="V11" s="190">
        <f>DAY(DATE($X$2,$AB$2,7))</f>
        <v>7</v>
      </c>
      <c r="W11" s="188">
        <f>DAY(DATE($X$2,$AB$2,8))</f>
        <v>8</v>
      </c>
      <c r="X11" s="189">
        <f>DAY(DATE($X$2,$AB$2,9))</f>
        <v>9</v>
      </c>
      <c r="Y11" s="189">
        <f>DAY(DATE($X$2,$AB$2,10))</f>
        <v>10</v>
      </c>
      <c r="Z11" s="189">
        <f>DAY(DATE($X$2,$AB$2,11))</f>
        <v>11</v>
      </c>
      <c r="AA11" s="189">
        <f>DAY(DATE($X$2,$AB$2,12))</f>
        <v>12</v>
      </c>
      <c r="AB11" s="189">
        <f>DAY(DATE($X$2,$AB$2,13))</f>
        <v>13</v>
      </c>
      <c r="AC11" s="190">
        <f>DAY(DATE($X$2,$AB$2,14))</f>
        <v>14</v>
      </c>
      <c r="AD11" s="188">
        <f>DAY(DATE($X$2,$AB$2,15))</f>
        <v>15</v>
      </c>
      <c r="AE11" s="189">
        <f>DAY(DATE($X$2,$AB$2,16))</f>
        <v>16</v>
      </c>
      <c r="AF11" s="189">
        <f>DAY(DATE($X$2,$AB$2,17))</f>
        <v>17</v>
      </c>
      <c r="AG11" s="189">
        <f>DAY(DATE($X$2,$AB$2,18))</f>
        <v>18</v>
      </c>
      <c r="AH11" s="189">
        <f>DAY(DATE($X$2,$AB$2,19))</f>
        <v>19</v>
      </c>
      <c r="AI11" s="189">
        <f>DAY(DATE($X$2,$AB$2,20))</f>
        <v>20</v>
      </c>
      <c r="AJ11" s="190">
        <f>DAY(DATE($X$2,$AB$2,21))</f>
        <v>21</v>
      </c>
      <c r="AK11" s="188">
        <f>DAY(DATE($X$2,$AB$2,22))</f>
        <v>22</v>
      </c>
      <c r="AL11" s="189">
        <f>DAY(DATE($X$2,$AB$2,23))</f>
        <v>23</v>
      </c>
      <c r="AM11" s="189">
        <f>DAY(DATE($X$2,$AB$2,24))</f>
        <v>24</v>
      </c>
      <c r="AN11" s="189">
        <f>DAY(DATE($X$2,$AB$2,25))</f>
        <v>25</v>
      </c>
      <c r="AO11" s="189">
        <f>DAY(DATE($X$2,$AB$2,26))</f>
        <v>26</v>
      </c>
      <c r="AP11" s="189">
        <f>DAY(DATE($X$2,$AB$2,27))</f>
        <v>27</v>
      </c>
      <c r="AQ11" s="190">
        <f>DAY(DATE($X$2,$AB$2,28))</f>
        <v>28</v>
      </c>
      <c r="AR11" s="188" t="str">
        <f>IF(AZ3="暦月",IF(DAY(DATE($X$2,$AB$2,29))=29,29,""),"")</f>
        <v/>
      </c>
      <c r="AS11" s="189" t="str">
        <f>IF(AZ3="暦月",IF(DAY(DATE($X$2,$AB$2,30))=30,30,""),"")</f>
        <v/>
      </c>
      <c r="AT11" s="190" t="str">
        <f>IF(AZ3="暦月",IF(DAY(DATE($X$2,$AB$2,31))=31,31,""),"")</f>
        <v/>
      </c>
      <c r="AU11" s="732"/>
      <c r="AV11" s="733"/>
      <c r="AW11" s="732"/>
      <c r="AX11" s="733"/>
      <c r="AY11" s="738"/>
      <c r="AZ11" s="738"/>
      <c r="BA11" s="738"/>
      <c r="BB11" s="738"/>
      <c r="BC11" s="738"/>
      <c r="BD11" s="738"/>
    </row>
    <row r="12" spans="1:57" ht="20.25" hidden="1" customHeight="1" thickBot="1" x14ac:dyDescent="0.2">
      <c r="A12" s="183"/>
      <c r="B12" s="714"/>
      <c r="C12" s="718"/>
      <c r="D12" s="719"/>
      <c r="E12" s="723"/>
      <c r="F12" s="719"/>
      <c r="G12" s="723"/>
      <c r="H12" s="718"/>
      <c r="I12" s="718"/>
      <c r="J12" s="718"/>
      <c r="K12" s="719"/>
      <c r="L12" s="723"/>
      <c r="M12" s="718"/>
      <c r="N12" s="718"/>
      <c r="O12" s="726"/>
      <c r="P12" s="188">
        <f>WEEKDAY(DATE($X$2,$AB$2,1))</f>
        <v>2</v>
      </c>
      <c r="Q12" s="189">
        <f>WEEKDAY(DATE($X$2,$AB$2,2))</f>
        <v>3</v>
      </c>
      <c r="R12" s="189">
        <f>WEEKDAY(DATE($X$2,$AB$2,3))</f>
        <v>4</v>
      </c>
      <c r="S12" s="189">
        <f>WEEKDAY(DATE($X$2,$AB$2,4))</f>
        <v>5</v>
      </c>
      <c r="T12" s="189">
        <f>WEEKDAY(DATE($X$2,$AB$2,5))</f>
        <v>6</v>
      </c>
      <c r="U12" s="189">
        <f>WEEKDAY(DATE($X$2,$AB$2,6))</f>
        <v>7</v>
      </c>
      <c r="V12" s="190">
        <f>WEEKDAY(DATE($X$2,$AB$2,7))</f>
        <v>1</v>
      </c>
      <c r="W12" s="188">
        <f>WEEKDAY(DATE($X$2,$AB$2,8))</f>
        <v>2</v>
      </c>
      <c r="X12" s="189">
        <f>WEEKDAY(DATE($X$2,$AB$2,9))</f>
        <v>3</v>
      </c>
      <c r="Y12" s="189">
        <f>WEEKDAY(DATE($X$2,$AB$2,10))</f>
        <v>4</v>
      </c>
      <c r="Z12" s="189">
        <f>WEEKDAY(DATE($X$2,$AB$2,11))</f>
        <v>5</v>
      </c>
      <c r="AA12" s="189">
        <f>WEEKDAY(DATE($X$2,$AB$2,12))</f>
        <v>6</v>
      </c>
      <c r="AB12" s="189">
        <f>WEEKDAY(DATE($X$2,$AB$2,13))</f>
        <v>7</v>
      </c>
      <c r="AC12" s="190">
        <f>WEEKDAY(DATE($X$2,$AB$2,14))</f>
        <v>1</v>
      </c>
      <c r="AD12" s="188">
        <f>WEEKDAY(DATE($X$2,$AB$2,15))</f>
        <v>2</v>
      </c>
      <c r="AE12" s="189">
        <f>WEEKDAY(DATE($X$2,$AB$2,16))</f>
        <v>3</v>
      </c>
      <c r="AF12" s="189">
        <f>WEEKDAY(DATE($X$2,$AB$2,17))</f>
        <v>4</v>
      </c>
      <c r="AG12" s="189">
        <f>WEEKDAY(DATE($X$2,$AB$2,18))</f>
        <v>5</v>
      </c>
      <c r="AH12" s="189">
        <f>WEEKDAY(DATE($X$2,$AB$2,19))</f>
        <v>6</v>
      </c>
      <c r="AI12" s="189">
        <f>WEEKDAY(DATE($X$2,$AB$2,20))</f>
        <v>7</v>
      </c>
      <c r="AJ12" s="190">
        <f>WEEKDAY(DATE($X$2,$AB$2,21))</f>
        <v>1</v>
      </c>
      <c r="AK12" s="188">
        <f>WEEKDAY(DATE($X$2,$AB$2,22))</f>
        <v>2</v>
      </c>
      <c r="AL12" s="189">
        <f>WEEKDAY(DATE($X$2,$AB$2,23))</f>
        <v>3</v>
      </c>
      <c r="AM12" s="189">
        <f>WEEKDAY(DATE($X$2,$AB$2,24))</f>
        <v>4</v>
      </c>
      <c r="AN12" s="189">
        <f>WEEKDAY(DATE($X$2,$AB$2,25))</f>
        <v>5</v>
      </c>
      <c r="AO12" s="189">
        <f>WEEKDAY(DATE($X$2,$AB$2,26))</f>
        <v>6</v>
      </c>
      <c r="AP12" s="189">
        <f>WEEKDAY(DATE($X$2,$AB$2,27))</f>
        <v>7</v>
      </c>
      <c r="AQ12" s="190">
        <f>WEEKDAY(DATE($X$2,$AB$2,28))</f>
        <v>1</v>
      </c>
      <c r="AR12" s="188">
        <f>IF(AR11=29,WEEKDAY(DATE($X$2,$AB$2,29)),0)</f>
        <v>0</v>
      </c>
      <c r="AS12" s="189">
        <f>IF(AS11=30,WEEKDAY(DATE($X$2,$AB$2,30)),0)</f>
        <v>0</v>
      </c>
      <c r="AT12" s="190">
        <f>IF(AT11=31,WEEKDAY(DATE($X$2,$AB$2,31)),0)</f>
        <v>0</v>
      </c>
      <c r="AU12" s="734"/>
      <c r="AV12" s="735"/>
      <c r="AW12" s="734"/>
      <c r="AX12" s="735"/>
      <c r="AY12" s="739"/>
      <c r="AZ12" s="739"/>
      <c r="BA12" s="739"/>
      <c r="BB12" s="739"/>
      <c r="BC12" s="739"/>
      <c r="BD12" s="739"/>
    </row>
    <row r="13" spans="1:57" ht="20.25" customHeight="1" thickBot="1" x14ac:dyDescent="0.2">
      <c r="A13" s="183"/>
      <c r="B13" s="715"/>
      <c r="C13" s="720"/>
      <c r="D13" s="721"/>
      <c r="E13" s="724"/>
      <c r="F13" s="721"/>
      <c r="G13" s="724"/>
      <c r="H13" s="720"/>
      <c r="I13" s="720"/>
      <c r="J13" s="720"/>
      <c r="K13" s="721"/>
      <c r="L13" s="724"/>
      <c r="M13" s="720"/>
      <c r="N13" s="720"/>
      <c r="O13" s="727"/>
      <c r="P13" s="191" t="str">
        <f>IF(P12=1,"日",IF(P12=2,"月",IF(P12=3,"火",IF(P12=4,"水",IF(P12=5,"木",IF(P12=6,"金","土"))))))</f>
        <v>月</v>
      </c>
      <c r="Q13" s="192" t="str">
        <f t="shared" ref="Q13:AQ13" si="0">IF(Q12=1,"日",IF(Q12=2,"月",IF(Q12=3,"火",IF(Q12=4,"水",IF(Q12=5,"木",IF(Q12=6,"金","土"))))))</f>
        <v>火</v>
      </c>
      <c r="R13" s="192" t="str">
        <f t="shared" si="0"/>
        <v>水</v>
      </c>
      <c r="S13" s="192" t="str">
        <f t="shared" si="0"/>
        <v>木</v>
      </c>
      <c r="T13" s="192" t="str">
        <f t="shared" si="0"/>
        <v>金</v>
      </c>
      <c r="U13" s="192" t="str">
        <f t="shared" si="0"/>
        <v>土</v>
      </c>
      <c r="V13" s="193" t="str">
        <f t="shared" si="0"/>
        <v>日</v>
      </c>
      <c r="W13" s="191" t="str">
        <f t="shared" si="0"/>
        <v>月</v>
      </c>
      <c r="X13" s="192" t="str">
        <f t="shared" si="0"/>
        <v>火</v>
      </c>
      <c r="Y13" s="192" t="str">
        <f t="shared" si="0"/>
        <v>水</v>
      </c>
      <c r="Z13" s="192" t="str">
        <f t="shared" si="0"/>
        <v>木</v>
      </c>
      <c r="AA13" s="192" t="str">
        <f t="shared" si="0"/>
        <v>金</v>
      </c>
      <c r="AB13" s="192" t="str">
        <f t="shared" si="0"/>
        <v>土</v>
      </c>
      <c r="AC13" s="193" t="str">
        <f t="shared" si="0"/>
        <v>日</v>
      </c>
      <c r="AD13" s="191" t="str">
        <f t="shared" si="0"/>
        <v>月</v>
      </c>
      <c r="AE13" s="192" t="str">
        <f t="shared" si="0"/>
        <v>火</v>
      </c>
      <c r="AF13" s="192" t="str">
        <f t="shared" si="0"/>
        <v>水</v>
      </c>
      <c r="AG13" s="192" t="str">
        <f t="shared" si="0"/>
        <v>木</v>
      </c>
      <c r="AH13" s="192" t="str">
        <f t="shared" si="0"/>
        <v>金</v>
      </c>
      <c r="AI13" s="192" t="str">
        <f t="shared" si="0"/>
        <v>土</v>
      </c>
      <c r="AJ13" s="193" t="str">
        <f t="shared" si="0"/>
        <v>日</v>
      </c>
      <c r="AK13" s="191" t="str">
        <f t="shared" si="0"/>
        <v>月</v>
      </c>
      <c r="AL13" s="192" t="str">
        <f t="shared" si="0"/>
        <v>火</v>
      </c>
      <c r="AM13" s="192" t="str">
        <f t="shared" si="0"/>
        <v>水</v>
      </c>
      <c r="AN13" s="192" t="str">
        <f t="shared" si="0"/>
        <v>木</v>
      </c>
      <c r="AO13" s="192" t="str">
        <f t="shared" si="0"/>
        <v>金</v>
      </c>
      <c r="AP13" s="192" t="str">
        <f t="shared" si="0"/>
        <v>土</v>
      </c>
      <c r="AQ13" s="193" t="str">
        <f t="shared" si="0"/>
        <v>日</v>
      </c>
      <c r="AR13" s="192" t="str">
        <f>IF(AR12=1,"日",IF(AR12=2,"月",IF(AR12=3,"火",IF(AR12=4,"水",IF(AR12=5,"木",IF(AR12=6,"金",IF(AR12=0,"","土")))))))</f>
        <v/>
      </c>
      <c r="AS13" s="192" t="str">
        <f>IF(AS12=1,"日",IF(AS12=2,"月",IF(AS12=3,"火",IF(AS12=4,"水",IF(AS12=5,"木",IF(AS12=6,"金",IF(AS12=0,"","土")))))))</f>
        <v/>
      </c>
      <c r="AT13" s="192" t="str">
        <f>IF(AT12=1,"日",IF(AT12=2,"月",IF(AT12=3,"火",IF(AT12=4,"水",IF(AT12=5,"木",IF(AT12=6,"金",IF(AT12=0,"","土")))))))</f>
        <v/>
      </c>
      <c r="AU13" s="736"/>
      <c r="AV13" s="737"/>
      <c r="AW13" s="736"/>
      <c r="AX13" s="737"/>
      <c r="AY13" s="739"/>
      <c r="AZ13" s="739"/>
      <c r="BA13" s="739"/>
      <c r="BB13" s="739"/>
      <c r="BC13" s="739"/>
      <c r="BD13" s="739"/>
    </row>
    <row r="14" spans="1:57" ht="39.950000000000003" customHeight="1" x14ac:dyDescent="0.15">
      <c r="A14" s="183"/>
      <c r="B14" s="194">
        <v>1</v>
      </c>
      <c r="C14" s="695" t="s">
        <v>437</v>
      </c>
      <c r="D14" s="696"/>
      <c r="E14" s="697" t="s">
        <v>438</v>
      </c>
      <c r="F14" s="698"/>
      <c r="G14" s="699" t="s">
        <v>439</v>
      </c>
      <c r="H14" s="700"/>
      <c r="I14" s="700"/>
      <c r="J14" s="700"/>
      <c r="K14" s="701"/>
      <c r="L14" s="702" t="s">
        <v>440</v>
      </c>
      <c r="M14" s="703"/>
      <c r="N14" s="703"/>
      <c r="O14" s="704"/>
      <c r="P14" s="195">
        <v>8</v>
      </c>
      <c r="Q14" s="196">
        <v>8</v>
      </c>
      <c r="R14" s="196"/>
      <c r="S14" s="196"/>
      <c r="T14" s="196">
        <v>8</v>
      </c>
      <c r="U14" s="196">
        <v>8</v>
      </c>
      <c r="V14" s="197">
        <v>8</v>
      </c>
      <c r="W14" s="195">
        <v>8</v>
      </c>
      <c r="X14" s="196">
        <v>8</v>
      </c>
      <c r="Y14" s="196"/>
      <c r="Z14" s="196"/>
      <c r="AA14" s="196">
        <v>8</v>
      </c>
      <c r="AB14" s="196">
        <v>8</v>
      </c>
      <c r="AC14" s="197">
        <v>8</v>
      </c>
      <c r="AD14" s="195">
        <v>8</v>
      </c>
      <c r="AE14" s="196">
        <v>8</v>
      </c>
      <c r="AF14" s="196"/>
      <c r="AG14" s="196"/>
      <c r="AH14" s="196">
        <v>8</v>
      </c>
      <c r="AI14" s="196">
        <v>8</v>
      </c>
      <c r="AJ14" s="197">
        <v>8</v>
      </c>
      <c r="AK14" s="195">
        <v>8</v>
      </c>
      <c r="AL14" s="196">
        <v>8</v>
      </c>
      <c r="AM14" s="196"/>
      <c r="AN14" s="196"/>
      <c r="AO14" s="196">
        <v>8</v>
      </c>
      <c r="AP14" s="196">
        <v>8</v>
      </c>
      <c r="AQ14" s="197">
        <v>8</v>
      </c>
      <c r="AR14" s="195"/>
      <c r="AS14" s="196"/>
      <c r="AT14" s="197"/>
      <c r="AU14" s="705">
        <f>IF($AZ$3="４週",SUM(P14:AQ14),IF($AZ$3="暦月",SUM(P14:AT14),""))</f>
        <v>160</v>
      </c>
      <c r="AV14" s="706"/>
      <c r="AW14" s="707">
        <f t="shared" ref="AW14:AW31" si="1">IF($AZ$3="４週",AU14/4,IF($AZ$3="暦月",AU14/($AZ$7/7),""))</f>
        <v>40</v>
      </c>
      <c r="AX14" s="708"/>
      <c r="AY14" s="692"/>
      <c r="AZ14" s="693"/>
      <c r="BA14" s="693"/>
      <c r="BB14" s="693"/>
      <c r="BC14" s="693"/>
      <c r="BD14" s="694"/>
    </row>
    <row r="15" spans="1:57" ht="39.950000000000003" customHeight="1" x14ac:dyDescent="0.15">
      <c r="A15" s="183"/>
      <c r="B15" s="198">
        <f t="shared" ref="B15:B31" si="2">B14+1</f>
        <v>2</v>
      </c>
      <c r="C15" s="678" t="s">
        <v>441</v>
      </c>
      <c r="D15" s="679"/>
      <c r="E15" s="680" t="s">
        <v>438</v>
      </c>
      <c r="F15" s="681"/>
      <c r="G15" s="682" t="s">
        <v>439</v>
      </c>
      <c r="H15" s="683"/>
      <c r="I15" s="683"/>
      <c r="J15" s="683"/>
      <c r="K15" s="684"/>
      <c r="L15" s="685" t="s">
        <v>442</v>
      </c>
      <c r="M15" s="686"/>
      <c r="N15" s="686"/>
      <c r="O15" s="687"/>
      <c r="P15" s="199">
        <v>8</v>
      </c>
      <c r="Q15" s="200">
        <v>8</v>
      </c>
      <c r="R15" s="200"/>
      <c r="S15" s="200"/>
      <c r="T15" s="200">
        <v>8</v>
      </c>
      <c r="U15" s="200">
        <v>8</v>
      </c>
      <c r="V15" s="201">
        <v>8</v>
      </c>
      <c r="W15" s="199">
        <v>8</v>
      </c>
      <c r="X15" s="200">
        <v>8</v>
      </c>
      <c r="Y15" s="200"/>
      <c r="Z15" s="200"/>
      <c r="AA15" s="200">
        <v>8</v>
      </c>
      <c r="AB15" s="200">
        <v>8</v>
      </c>
      <c r="AC15" s="201">
        <v>8</v>
      </c>
      <c r="AD15" s="199">
        <v>8</v>
      </c>
      <c r="AE15" s="200">
        <v>8</v>
      </c>
      <c r="AF15" s="200"/>
      <c r="AG15" s="200"/>
      <c r="AH15" s="200">
        <v>8</v>
      </c>
      <c r="AI15" s="200">
        <v>8</v>
      </c>
      <c r="AJ15" s="201">
        <v>8</v>
      </c>
      <c r="AK15" s="199">
        <v>8</v>
      </c>
      <c r="AL15" s="200">
        <v>8</v>
      </c>
      <c r="AM15" s="200"/>
      <c r="AN15" s="200"/>
      <c r="AO15" s="200">
        <v>8</v>
      </c>
      <c r="AP15" s="200">
        <v>8</v>
      </c>
      <c r="AQ15" s="201">
        <v>8</v>
      </c>
      <c r="AR15" s="199"/>
      <c r="AS15" s="200"/>
      <c r="AT15" s="201"/>
      <c r="AU15" s="688">
        <f>IF($AZ$3="４週",SUM(P15:AQ15),IF($AZ$3="暦月",SUM(P15:AT15),""))</f>
        <v>160</v>
      </c>
      <c r="AV15" s="689"/>
      <c r="AW15" s="690">
        <f t="shared" si="1"/>
        <v>40</v>
      </c>
      <c r="AX15" s="691"/>
      <c r="AY15" s="658"/>
      <c r="AZ15" s="659"/>
      <c r="BA15" s="659"/>
      <c r="BB15" s="659"/>
      <c r="BC15" s="659"/>
      <c r="BD15" s="660"/>
    </row>
    <row r="16" spans="1:57" ht="39.950000000000003" customHeight="1" x14ac:dyDescent="0.15">
      <c r="A16" s="183"/>
      <c r="B16" s="198">
        <f t="shared" si="2"/>
        <v>3</v>
      </c>
      <c r="C16" s="678" t="s">
        <v>441</v>
      </c>
      <c r="D16" s="679"/>
      <c r="E16" s="680" t="s">
        <v>438</v>
      </c>
      <c r="F16" s="681"/>
      <c r="G16" s="682" t="s">
        <v>441</v>
      </c>
      <c r="H16" s="683"/>
      <c r="I16" s="683"/>
      <c r="J16" s="683"/>
      <c r="K16" s="684"/>
      <c r="L16" s="685" t="s">
        <v>443</v>
      </c>
      <c r="M16" s="686"/>
      <c r="N16" s="686"/>
      <c r="O16" s="687"/>
      <c r="P16" s="199">
        <v>8</v>
      </c>
      <c r="Q16" s="200">
        <v>8</v>
      </c>
      <c r="R16" s="200"/>
      <c r="S16" s="200"/>
      <c r="T16" s="200">
        <v>8</v>
      </c>
      <c r="U16" s="200">
        <v>8</v>
      </c>
      <c r="V16" s="201">
        <v>8</v>
      </c>
      <c r="W16" s="199">
        <v>8</v>
      </c>
      <c r="X16" s="200">
        <v>8</v>
      </c>
      <c r="Y16" s="200"/>
      <c r="Z16" s="200"/>
      <c r="AA16" s="200">
        <v>8</v>
      </c>
      <c r="AB16" s="200">
        <v>8</v>
      </c>
      <c r="AC16" s="201">
        <v>8</v>
      </c>
      <c r="AD16" s="199">
        <v>8</v>
      </c>
      <c r="AE16" s="200">
        <v>8</v>
      </c>
      <c r="AF16" s="200"/>
      <c r="AG16" s="200"/>
      <c r="AH16" s="200">
        <v>8</v>
      </c>
      <c r="AI16" s="200">
        <v>8</v>
      </c>
      <c r="AJ16" s="201">
        <v>8</v>
      </c>
      <c r="AK16" s="199">
        <v>8</v>
      </c>
      <c r="AL16" s="200">
        <v>8</v>
      </c>
      <c r="AM16" s="200"/>
      <c r="AN16" s="200"/>
      <c r="AO16" s="200">
        <v>8</v>
      </c>
      <c r="AP16" s="200">
        <v>8</v>
      </c>
      <c r="AQ16" s="201">
        <v>8</v>
      </c>
      <c r="AR16" s="199"/>
      <c r="AS16" s="200"/>
      <c r="AT16" s="201"/>
      <c r="AU16" s="688">
        <f>IF($AZ$3="４週",SUM(P16:AQ16),IF($AZ$3="暦月",SUM(P16:AT16),""))</f>
        <v>160</v>
      </c>
      <c r="AV16" s="689"/>
      <c r="AW16" s="690">
        <f t="shared" si="1"/>
        <v>40</v>
      </c>
      <c r="AX16" s="691"/>
      <c r="AY16" s="658"/>
      <c r="AZ16" s="659"/>
      <c r="BA16" s="659"/>
      <c r="BB16" s="659"/>
      <c r="BC16" s="659"/>
      <c r="BD16" s="660"/>
    </row>
    <row r="17" spans="1:56" ht="39.950000000000003" customHeight="1" x14ac:dyDescent="0.15">
      <c r="A17" s="183"/>
      <c r="B17" s="198">
        <f t="shared" si="2"/>
        <v>4</v>
      </c>
      <c r="C17" s="678" t="s">
        <v>441</v>
      </c>
      <c r="D17" s="679"/>
      <c r="E17" s="680" t="s">
        <v>438</v>
      </c>
      <c r="F17" s="681"/>
      <c r="G17" s="682" t="s">
        <v>441</v>
      </c>
      <c r="H17" s="683"/>
      <c r="I17" s="683"/>
      <c r="J17" s="683"/>
      <c r="K17" s="684"/>
      <c r="L17" s="685" t="s">
        <v>444</v>
      </c>
      <c r="M17" s="686"/>
      <c r="N17" s="686"/>
      <c r="O17" s="687"/>
      <c r="P17" s="199">
        <v>8</v>
      </c>
      <c r="Q17" s="200">
        <v>8</v>
      </c>
      <c r="R17" s="200"/>
      <c r="S17" s="200"/>
      <c r="T17" s="200">
        <v>8</v>
      </c>
      <c r="U17" s="200">
        <v>8</v>
      </c>
      <c r="V17" s="201">
        <v>8</v>
      </c>
      <c r="W17" s="199">
        <v>8</v>
      </c>
      <c r="X17" s="200">
        <v>8</v>
      </c>
      <c r="Y17" s="200"/>
      <c r="Z17" s="200"/>
      <c r="AA17" s="200">
        <v>8</v>
      </c>
      <c r="AB17" s="200">
        <v>8</v>
      </c>
      <c r="AC17" s="201">
        <v>8</v>
      </c>
      <c r="AD17" s="199">
        <v>8</v>
      </c>
      <c r="AE17" s="200">
        <v>8</v>
      </c>
      <c r="AF17" s="200"/>
      <c r="AG17" s="200"/>
      <c r="AH17" s="200">
        <v>8</v>
      </c>
      <c r="AI17" s="200">
        <v>8</v>
      </c>
      <c r="AJ17" s="201">
        <v>8</v>
      </c>
      <c r="AK17" s="199">
        <v>8</v>
      </c>
      <c r="AL17" s="200">
        <v>8</v>
      </c>
      <c r="AM17" s="200"/>
      <c r="AN17" s="200"/>
      <c r="AO17" s="200">
        <v>8</v>
      </c>
      <c r="AP17" s="200">
        <v>8</v>
      </c>
      <c r="AQ17" s="201">
        <v>8</v>
      </c>
      <c r="AR17" s="199"/>
      <c r="AS17" s="200"/>
      <c r="AT17" s="201"/>
      <c r="AU17" s="688">
        <f>IF($AZ$3="４週",SUM(P17:AQ17),IF($AZ$3="暦月",SUM(P17:AT17),""))</f>
        <v>160</v>
      </c>
      <c r="AV17" s="689"/>
      <c r="AW17" s="690">
        <f t="shared" si="1"/>
        <v>40</v>
      </c>
      <c r="AX17" s="691"/>
      <c r="AY17" s="658"/>
      <c r="AZ17" s="659"/>
      <c r="BA17" s="659"/>
      <c r="BB17" s="659"/>
      <c r="BC17" s="659"/>
      <c r="BD17" s="660"/>
    </row>
    <row r="18" spans="1:56" ht="39.950000000000003" customHeight="1" x14ac:dyDescent="0.15">
      <c r="A18" s="183"/>
      <c r="B18" s="198">
        <f t="shared" si="2"/>
        <v>5</v>
      </c>
      <c r="C18" s="678" t="s">
        <v>441</v>
      </c>
      <c r="D18" s="679"/>
      <c r="E18" s="680" t="s">
        <v>445</v>
      </c>
      <c r="F18" s="681"/>
      <c r="G18" s="682" t="s">
        <v>441</v>
      </c>
      <c r="H18" s="683"/>
      <c r="I18" s="683"/>
      <c r="J18" s="683"/>
      <c r="K18" s="684"/>
      <c r="L18" s="685" t="s">
        <v>446</v>
      </c>
      <c r="M18" s="686"/>
      <c r="N18" s="686"/>
      <c r="O18" s="687"/>
      <c r="P18" s="199">
        <v>4</v>
      </c>
      <c r="Q18" s="200">
        <v>4</v>
      </c>
      <c r="R18" s="200"/>
      <c r="S18" s="200"/>
      <c r="T18" s="200">
        <v>4</v>
      </c>
      <c r="U18" s="200">
        <v>4</v>
      </c>
      <c r="V18" s="201">
        <v>4</v>
      </c>
      <c r="W18" s="199">
        <v>4</v>
      </c>
      <c r="X18" s="200">
        <v>4</v>
      </c>
      <c r="Y18" s="200"/>
      <c r="Z18" s="200"/>
      <c r="AA18" s="200">
        <v>4</v>
      </c>
      <c r="AB18" s="200">
        <v>4</v>
      </c>
      <c r="AC18" s="201">
        <v>4</v>
      </c>
      <c r="AD18" s="199">
        <v>4</v>
      </c>
      <c r="AE18" s="200">
        <v>4</v>
      </c>
      <c r="AF18" s="200"/>
      <c r="AG18" s="200"/>
      <c r="AH18" s="200">
        <v>4</v>
      </c>
      <c r="AI18" s="200">
        <v>4</v>
      </c>
      <c r="AJ18" s="201">
        <v>4</v>
      </c>
      <c r="AK18" s="199">
        <v>4</v>
      </c>
      <c r="AL18" s="200">
        <v>4</v>
      </c>
      <c r="AM18" s="200"/>
      <c r="AN18" s="200"/>
      <c r="AO18" s="200">
        <v>4</v>
      </c>
      <c r="AP18" s="200">
        <v>4</v>
      </c>
      <c r="AQ18" s="201">
        <v>4</v>
      </c>
      <c r="AR18" s="199"/>
      <c r="AS18" s="200"/>
      <c r="AT18" s="201"/>
      <c r="AU18" s="688">
        <f t="shared" ref="AU18:AU31" si="3">IF($AZ$3="４週",SUM(P18:AQ18),IF($AZ$3="暦月",SUM(P18:AT18),""))</f>
        <v>80</v>
      </c>
      <c r="AV18" s="689"/>
      <c r="AW18" s="690">
        <f t="shared" si="1"/>
        <v>20</v>
      </c>
      <c r="AX18" s="691"/>
      <c r="AY18" s="658"/>
      <c r="AZ18" s="659"/>
      <c r="BA18" s="659"/>
      <c r="BB18" s="659"/>
      <c r="BC18" s="659"/>
      <c r="BD18" s="660"/>
    </row>
    <row r="19" spans="1:56" ht="39.950000000000003" customHeight="1" x14ac:dyDescent="0.15">
      <c r="A19" s="183"/>
      <c r="B19" s="198">
        <f t="shared" si="2"/>
        <v>6</v>
      </c>
      <c r="C19" s="678"/>
      <c r="D19" s="679"/>
      <c r="E19" s="680"/>
      <c r="F19" s="681"/>
      <c r="G19" s="682"/>
      <c r="H19" s="683"/>
      <c r="I19" s="683"/>
      <c r="J19" s="683"/>
      <c r="K19" s="684"/>
      <c r="L19" s="685"/>
      <c r="M19" s="686"/>
      <c r="N19" s="686"/>
      <c r="O19" s="687"/>
      <c r="P19" s="199"/>
      <c r="Q19" s="200"/>
      <c r="R19" s="200"/>
      <c r="S19" s="200"/>
      <c r="T19" s="200"/>
      <c r="U19" s="200"/>
      <c r="V19" s="201"/>
      <c r="W19" s="199"/>
      <c r="X19" s="200"/>
      <c r="Y19" s="200"/>
      <c r="Z19" s="200"/>
      <c r="AA19" s="200"/>
      <c r="AB19" s="200"/>
      <c r="AC19" s="201"/>
      <c r="AD19" s="199"/>
      <c r="AE19" s="200"/>
      <c r="AF19" s="200"/>
      <c r="AG19" s="200"/>
      <c r="AH19" s="200"/>
      <c r="AI19" s="200"/>
      <c r="AJ19" s="201"/>
      <c r="AK19" s="199"/>
      <c r="AL19" s="200"/>
      <c r="AM19" s="200"/>
      <c r="AN19" s="200"/>
      <c r="AO19" s="200"/>
      <c r="AP19" s="200"/>
      <c r="AQ19" s="201"/>
      <c r="AR19" s="199"/>
      <c r="AS19" s="200"/>
      <c r="AT19" s="201"/>
      <c r="AU19" s="688">
        <f t="shared" si="3"/>
        <v>0</v>
      </c>
      <c r="AV19" s="689"/>
      <c r="AW19" s="690">
        <f t="shared" si="1"/>
        <v>0</v>
      </c>
      <c r="AX19" s="691"/>
      <c r="AY19" s="658"/>
      <c r="AZ19" s="659"/>
      <c r="BA19" s="659"/>
      <c r="BB19" s="659"/>
      <c r="BC19" s="659"/>
      <c r="BD19" s="660"/>
    </row>
    <row r="20" spans="1:56" ht="39.950000000000003" customHeight="1" x14ac:dyDescent="0.15">
      <c r="A20" s="183"/>
      <c r="B20" s="198">
        <f t="shared" si="2"/>
        <v>7</v>
      </c>
      <c r="C20" s="678"/>
      <c r="D20" s="679"/>
      <c r="E20" s="680"/>
      <c r="F20" s="681"/>
      <c r="G20" s="682"/>
      <c r="H20" s="683"/>
      <c r="I20" s="683"/>
      <c r="J20" s="683"/>
      <c r="K20" s="684"/>
      <c r="L20" s="685"/>
      <c r="M20" s="686"/>
      <c r="N20" s="686"/>
      <c r="O20" s="687"/>
      <c r="P20" s="199"/>
      <c r="Q20" s="200"/>
      <c r="R20" s="200"/>
      <c r="S20" s="200"/>
      <c r="T20" s="200"/>
      <c r="U20" s="200"/>
      <c r="V20" s="201"/>
      <c r="W20" s="199"/>
      <c r="X20" s="200"/>
      <c r="Y20" s="200"/>
      <c r="Z20" s="200"/>
      <c r="AA20" s="200"/>
      <c r="AB20" s="200"/>
      <c r="AC20" s="201"/>
      <c r="AD20" s="199"/>
      <c r="AE20" s="200"/>
      <c r="AF20" s="200"/>
      <c r="AG20" s="200"/>
      <c r="AH20" s="200"/>
      <c r="AI20" s="200"/>
      <c r="AJ20" s="201"/>
      <c r="AK20" s="199"/>
      <c r="AL20" s="200"/>
      <c r="AM20" s="200"/>
      <c r="AN20" s="200"/>
      <c r="AO20" s="200"/>
      <c r="AP20" s="200"/>
      <c r="AQ20" s="201"/>
      <c r="AR20" s="199"/>
      <c r="AS20" s="200"/>
      <c r="AT20" s="201"/>
      <c r="AU20" s="688">
        <f>IF($AZ$3="４週",SUM(P20:AQ20),IF($AZ$3="暦月",SUM(P20:AT20),""))</f>
        <v>0</v>
      </c>
      <c r="AV20" s="689"/>
      <c r="AW20" s="690">
        <f t="shared" si="1"/>
        <v>0</v>
      </c>
      <c r="AX20" s="691"/>
      <c r="AY20" s="658"/>
      <c r="AZ20" s="659"/>
      <c r="BA20" s="659"/>
      <c r="BB20" s="659"/>
      <c r="BC20" s="659"/>
      <c r="BD20" s="660"/>
    </row>
    <row r="21" spans="1:56" ht="39.950000000000003" customHeight="1" x14ac:dyDescent="0.15">
      <c r="A21" s="183"/>
      <c r="B21" s="198">
        <f t="shared" si="2"/>
        <v>8</v>
      </c>
      <c r="C21" s="678"/>
      <c r="D21" s="679"/>
      <c r="E21" s="680"/>
      <c r="F21" s="681"/>
      <c r="G21" s="682"/>
      <c r="H21" s="683"/>
      <c r="I21" s="683"/>
      <c r="J21" s="683"/>
      <c r="K21" s="684"/>
      <c r="L21" s="685"/>
      <c r="M21" s="686"/>
      <c r="N21" s="686"/>
      <c r="O21" s="687"/>
      <c r="P21" s="199"/>
      <c r="Q21" s="200"/>
      <c r="R21" s="200"/>
      <c r="S21" s="200"/>
      <c r="T21" s="200"/>
      <c r="U21" s="200"/>
      <c r="V21" s="201"/>
      <c r="W21" s="199"/>
      <c r="X21" s="200"/>
      <c r="Y21" s="200"/>
      <c r="Z21" s="200"/>
      <c r="AA21" s="200"/>
      <c r="AB21" s="200"/>
      <c r="AC21" s="201"/>
      <c r="AD21" s="199"/>
      <c r="AE21" s="200"/>
      <c r="AF21" s="200"/>
      <c r="AG21" s="200"/>
      <c r="AH21" s="200"/>
      <c r="AI21" s="200"/>
      <c r="AJ21" s="201"/>
      <c r="AK21" s="199"/>
      <c r="AL21" s="200"/>
      <c r="AM21" s="200"/>
      <c r="AN21" s="200"/>
      <c r="AO21" s="200"/>
      <c r="AP21" s="200"/>
      <c r="AQ21" s="201"/>
      <c r="AR21" s="199"/>
      <c r="AS21" s="200"/>
      <c r="AT21" s="201"/>
      <c r="AU21" s="688">
        <f t="shared" si="3"/>
        <v>0</v>
      </c>
      <c r="AV21" s="689"/>
      <c r="AW21" s="690">
        <f t="shared" si="1"/>
        <v>0</v>
      </c>
      <c r="AX21" s="691"/>
      <c r="AY21" s="658"/>
      <c r="AZ21" s="659"/>
      <c r="BA21" s="659"/>
      <c r="BB21" s="659"/>
      <c r="BC21" s="659"/>
      <c r="BD21" s="660"/>
    </row>
    <row r="22" spans="1:56" ht="39.950000000000003" customHeight="1" x14ac:dyDescent="0.15">
      <c r="A22" s="183"/>
      <c r="B22" s="198">
        <f t="shared" si="2"/>
        <v>9</v>
      </c>
      <c r="C22" s="678"/>
      <c r="D22" s="679"/>
      <c r="E22" s="680"/>
      <c r="F22" s="681"/>
      <c r="G22" s="682"/>
      <c r="H22" s="683"/>
      <c r="I22" s="683"/>
      <c r="J22" s="683"/>
      <c r="K22" s="684"/>
      <c r="L22" s="685"/>
      <c r="M22" s="686"/>
      <c r="N22" s="686"/>
      <c r="O22" s="687"/>
      <c r="P22" s="199"/>
      <c r="Q22" s="200"/>
      <c r="R22" s="200"/>
      <c r="S22" s="200"/>
      <c r="T22" s="200"/>
      <c r="U22" s="200"/>
      <c r="V22" s="201"/>
      <c r="W22" s="199"/>
      <c r="X22" s="200"/>
      <c r="Y22" s="200"/>
      <c r="Z22" s="200"/>
      <c r="AA22" s="200"/>
      <c r="AB22" s="200"/>
      <c r="AC22" s="201"/>
      <c r="AD22" s="199"/>
      <c r="AE22" s="200"/>
      <c r="AF22" s="200"/>
      <c r="AG22" s="200"/>
      <c r="AH22" s="200"/>
      <c r="AI22" s="200"/>
      <c r="AJ22" s="201"/>
      <c r="AK22" s="199"/>
      <c r="AL22" s="200"/>
      <c r="AM22" s="200"/>
      <c r="AN22" s="200"/>
      <c r="AO22" s="200"/>
      <c r="AP22" s="200"/>
      <c r="AQ22" s="201"/>
      <c r="AR22" s="199"/>
      <c r="AS22" s="200"/>
      <c r="AT22" s="201"/>
      <c r="AU22" s="688">
        <f t="shared" si="3"/>
        <v>0</v>
      </c>
      <c r="AV22" s="689"/>
      <c r="AW22" s="690">
        <f t="shared" si="1"/>
        <v>0</v>
      </c>
      <c r="AX22" s="691"/>
      <c r="AY22" s="658"/>
      <c r="AZ22" s="659"/>
      <c r="BA22" s="659"/>
      <c r="BB22" s="659"/>
      <c r="BC22" s="659"/>
      <c r="BD22" s="660"/>
    </row>
    <row r="23" spans="1:56" ht="39.950000000000003" customHeight="1" x14ac:dyDescent="0.15">
      <c r="A23" s="183"/>
      <c r="B23" s="198">
        <f t="shared" si="2"/>
        <v>10</v>
      </c>
      <c r="C23" s="678"/>
      <c r="D23" s="679"/>
      <c r="E23" s="680"/>
      <c r="F23" s="681"/>
      <c r="G23" s="682"/>
      <c r="H23" s="683"/>
      <c r="I23" s="683"/>
      <c r="J23" s="683"/>
      <c r="K23" s="684"/>
      <c r="L23" s="685"/>
      <c r="M23" s="686"/>
      <c r="N23" s="686"/>
      <c r="O23" s="687"/>
      <c r="P23" s="199"/>
      <c r="Q23" s="200"/>
      <c r="R23" s="200"/>
      <c r="S23" s="200"/>
      <c r="T23" s="200"/>
      <c r="U23" s="200"/>
      <c r="V23" s="201"/>
      <c r="W23" s="199"/>
      <c r="X23" s="200"/>
      <c r="Y23" s="200"/>
      <c r="Z23" s="200"/>
      <c r="AA23" s="200"/>
      <c r="AB23" s="200"/>
      <c r="AC23" s="201"/>
      <c r="AD23" s="199"/>
      <c r="AE23" s="200"/>
      <c r="AF23" s="200"/>
      <c r="AG23" s="200"/>
      <c r="AH23" s="200"/>
      <c r="AI23" s="200"/>
      <c r="AJ23" s="201"/>
      <c r="AK23" s="199"/>
      <c r="AL23" s="200"/>
      <c r="AM23" s="200"/>
      <c r="AN23" s="200"/>
      <c r="AO23" s="200"/>
      <c r="AP23" s="200"/>
      <c r="AQ23" s="201"/>
      <c r="AR23" s="199"/>
      <c r="AS23" s="200"/>
      <c r="AT23" s="201"/>
      <c r="AU23" s="688">
        <f t="shared" si="3"/>
        <v>0</v>
      </c>
      <c r="AV23" s="689"/>
      <c r="AW23" s="690">
        <f t="shared" si="1"/>
        <v>0</v>
      </c>
      <c r="AX23" s="691"/>
      <c r="AY23" s="658"/>
      <c r="AZ23" s="659"/>
      <c r="BA23" s="659"/>
      <c r="BB23" s="659"/>
      <c r="BC23" s="659"/>
      <c r="BD23" s="660"/>
    </row>
    <row r="24" spans="1:56" ht="39.950000000000003" customHeight="1" x14ac:dyDescent="0.15">
      <c r="A24" s="183"/>
      <c r="B24" s="198">
        <f t="shared" si="2"/>
        <v>11</v>
      </c>
      <c r="C24" s="678"/>
      <c r="D24" s="679"/>
      <c r="E24" s="680"/>
      <c r="F24" s="681"/>
      <c r="G24" s="682"/>
      <c r="H24" s="683"/>
      <c r="I24" s="683"/>
      <c r="J24" s="683"/>
      <c r="K24" s="684"/>
      <c r="L24" s="685"/>
      <c r="M24" s="686"/>
      <c r="N24" s="686"/>
      <c r="O24" s="687"/>
      <c r="P24" s="199"/>
      <c r="Q24" s="200"/>
      <c r="R24" s="200"/>
      <c r="S24" s="200"/>
      <c r="T24" s="200"/>
      <c r="U24" s="200"/>
      <c r="V24" s="201"/>
      <c r="W24" s="199"/>
      <c r="X24" s="200"/>
      <c r="Y24" s="200"/>
      <c r="Z24" s="200"/>
      <c r="AA24" s="200"/>
      <c r="AB24" s="200"/>
      <c r="AC24" s="201"/>
      <c r="AD24" s="199"/>
      <c r="AE24" s="200"/>
      <c r="AF24" s="200"/>
      <c r="AG24" s="200"/>
      <c r="AH24" s="200"/>
      <c r="AI24" s="200"/>
      <c r="AJ24" s="201"/>
      <c r="AK24" s="199"/>
      <c r="AL24" s="200"/>
      <c r="AM24" s="200"/>
      <c r="AN24" s="200"/>
      <c r="AO24" s="200"/>
      <c r="AP24" s="200"/>
      <c r="AQ24" s="201"/>
      <c r="AR24" s="199"/>
      <c r="AS24" s="200"/>
      <c r="AT24" s="201"/>
      <c r="AU24" s="688">
        <f t="shared" si="3"/>
        <v>0</v>
      </c>
      <c r="AV24" s="689"/>
      <c r="AW24" s="690">
        <f t="shared" si="1"/>
        <v>0</v>
      </c>
      <c r="AX24" s="691"/>
      <c r="AY24" s="658"/>
      <c r="AZ24" s="659"/>
      <c r="BA24" s="659"/>
      <c r="BB24" s="659"/>
      <c r="BC24" s="659"/>
      <c r="BD24" s="660"/>
    </row>
    <row r="25" spans="1:56" ht="39.950000000000003" customHeight="1" x14ac:dyDescent="0.15">
      <c r="A25" s="183"/>
      <c r="B25" s="198">
        <f t="shared" si="2"/>
        <v>12</v>
      </c>
      <c r="C25" s="678"/>
      <c r="D25" s="679"/>
      <c r="E25" s="680"/>
      <c r="F25" s="681"/>
      <c r="G25" s="682"/>
      <c r="H25" s="683"/>
      <c r="I25" s="683"/>
      <c r="J25" s="683"/>
      <c r="K25" s="684"/>
      <c r="L25" s="685"/>
      <c r="M25" s="686"/>
      <c r="N25" s="686"/>
      <c r="O25" s="687"/>
      <c r="P25" s="199"/>
      <c r="Q25" s="200"/>
      <c r="R25" s="200"/>
      <c r="S25" s="200"/>
      <c r="T25" s="200"/>
      <c r="U25" s="200"/>
      <c r="V25" s="201"/>
      <c r="W25" s="199"/>
      <c r="X25" s="200"/>
      <c r="Y25" s="200"/>
      <c r="Z25" s="200"/>
      <c r="AA25" s="200"/>
      <c r="AB25" s="200"/>
      <c r="AC25" s="201"/>
      <c r="AD25" s="199"/>
      <c r="AE25" s="200"/>
      <c r="AF25" s="200"/>
      <c r="AG25" s="200"/>
      <c r="AH25" s="200"/>
      <c r="AI25" s="200"/>
      <c r="AJ25" s="201"/>
      <c r="AK25" s="199"/>
      <c r="AL25" s="200"/>
      <c r="AM25" s="200"/>
      <c r="AN25" s="200"/>
      <c r="AO25" s="200"/>
      <c r="AP25" s="200"/>
      <c r="AQ25" s="201"/>
      <c r="AR25" s="199"/>
      <c r="AS25" s="200"/>
      <c r="AT25" s="201"/>
      <c r="AU25" s="688">
        <f t="shared" si="3"/>
        <v>0</v>
      </c>
      <c r="AV25" s="689"/>
      <c r="AW25" s="690">
        <f t="shared" si="1"/>
        <v>0</v>
      </c>
      <c r="AX25" s="691"/>
      <c r="AY25" s="658"/>
      <c r="AZ25" s="659"/>
      <c r="BA25" s="659"/>
      <c r="BB25" s="659"/>
      <c r="BC25" s="659"/>
      <c r="BD25" s="660"/>
    </row>
    <row r="26" spans="1:56" ht="39.950000000000003" customHeight="1" x14ac:dyDescent="0.15">
      <c r="A26" s="183"/>
      <c r="B26" s="198">
        <f t="shared" si="2"/>
        <v>13</v>
      </c>
      <c r="C26" s="678"/>
      <c r="D26" s="679"/>
      <c r="E26" s="680"/>
      <c r="F26" s="681"/>
      <c r="G26" s="682"/>
      <c r="H26" s="683"/>
      <c r="I26" s="683"/>
      <c r="J26" s="683"/>
      <c r="K26" s="684"/>
      <c r="L26" s="685"/>
      <c r="M26" s="686"/>
      <c r="N26" s="686"/>
      <c r="O26" s="687"/>
      <c r="P26" s="199"/>
      <c r="Q26" s="200"/>
      <c r="R26" s="200"/>
      <c r="S26" s="200"/>
      <c r="T26" s="200"/>
      <c r="U26" s="200"/>
      <c r="V26" s="201"/>
      <c r="W26" s="199"/>
      <c r="X26" s="200"/>
      <c r="Y26" s="200"/>
      <c r="Z26" s="200"/>
      <c r="AA26" s="200"/>
      <c r="AB26" s="200"/>
      <c r="AC26" s="201"/>
      <c r="AD26" s="199"/>
      <c r="AE26" s="200"/>
      <c r="AF26" s="200"/>
      <c r="AG26" s="200"/>
      <c r="AH26" s="200"/>
      <c r="AI26" s="200"/>
      <c r="AJ26" s="201"/>
      <c r="AK26" s="199"/>
      <c r="AL26" s="200"/>
      <c r="AM26" s="200"/>
      <c r="AN26" s="200"/>
      <c r="AO26" s="200"/>
      <c r="AP26" s="200"/>
      <c r="AQ26" s="201"/>
      <c r="AR26" s="199"/>
      <c r="AS26" s="200"/>
      <c r="AT26" s="201"/>
      <c r="AU26" s="688">
        <f t="shared" si="3"/>
        <v>0</v>
      </c>
      <c r="AV26" s="689"/>
      <c r="AW26" s="690">
        <f t="shared" si="1"/>
        <v>0</v>
      </c>
      <c r="AX26" s="691"/>
      <c r="AY26" s="658"/>
      <c r="AZ26" s="659"/>
      <c r="BA26" s="659"/>
      <c r="BB26" s="659"/>
      <c r="BC26" s="659"/>
      <c r="BD26" s="660"/>
    </row>
    <row r="27" spans="1:56" ht="39.950000000000003" customHeight="1" x14ac:dyDescent="0.15">
      <c r="A27" s="183"/>
      <c r="B27" s="198">
        <f t="shared" si="2"/>
        <v>14</v>
      </c>
      <c r="C27" s="678"/>
      <c r="D27" s="679"/>
      <c r="E27" s="680"/>
      <c r="F27" s="681"/>
      <c r="G27" s="682"/>
      <c r="H27" s="683"/>
      <c r="I27" s="683"/>
      <c r="J27" s="683"/>
      <c r="K27" s="684"/>
      <c r="L27" s="685"/>
      <c r="M27" s="686"/>
      <c r="N27" s="686"/>
      <c r="O27" s="687"/>
      <c r="P27" s="199"/>
      <c r="Q27" s="200"/>
      <c r="R27" s="200"/>
      <c r="S27" s="200"/>
      <c r="T27" s="200"/>
      <c r="U27" s="200"/>
      <c r="V27" s="201"/>
      <c r="W27" s="199"/>
      <c r="X27" s="200"/>
      <c r="Y27" s="200"/>
      <c r="Z27" s="200"/>
      <c r="AA27" s="200"/>
      <c r="AB27" s="200"/>
      <c r="AC27" s="201"/>
      <c r="AD27" s="199"/>
      <c r="AE27" s="200"/>
      <c r="AF27" s="200"/>
      <c r="AG27" s="200"/>
      <c r="AH27" s="200"/>
      <c r="AI27" s="200"/>
      <c r="AJ27" s="201"/>
      <c r="AK27" s="199"/>
      <c r="AL27" s="200"/>
      <c r="AM27" s="200"/>
      <c r="AN27" s="200"/>
      <c r="AO27" s="200"/>
      <c r="AP27" s="200"/>
      <c r="AQ27" s="201"/>
      <c r="AR27" s="199"/>
      <c r="AS27" s="200"/>
      <c r="AT27" s="201"/>
      <c r="AU27" s="688">
        <f t="shared" si="3"/>
        <v>0</v>
      </c>
      <c r="AV27" s="689"/>
      <c r="AW27" s="690">
        <f t="shared" si="1"/>
        <v>0</v>
      </c>
      <c r="AX27" s="691"/>
      <c r="AY27" s="658"/>
      <c r="AZ27" s="659"/>
      <c r="BA27" s="659"/>
      <c r="BB27" s="659"/>
      <c r="BC27" s="659"/>
      <c r="BD27" s="660"/>
    </row>
    <row r="28" spans="1:56" ht="39.950000000000003" customHeight="1" x14ac:dyDescent="0.15">
      <c r="A28" s="183"/>
      <c r="B28" s="198">
        <f t="shared" si="2"/>
        <v>15</v>
      </c>
      <c r="C28" s="678"/>
      <c r="D28" s="679"/>
      <c r="E28" s="680"/>
      <c r="F28" s="681"/>
      <c r="G28" s="682"/>
      <c r="H28" s="683"/>
      <c r="I28" s="683"/>
      <c r="J28" s="683"/>
      <c r="K28" s="684"/>
      <c r="L28" s="685"/>
      <c r="M28" s="686"/>
      <c r="N28" s="686"/>
      <c r="O28" s="687"/>
      <c r="P28" s="199"/>
      <c r="Q28" s="200"/>
      <c r="R28" s="200"/>
      <c r="S28" s="200"/>
      <c r="T28" s="200"/>
      <c r="U28" s="200"/>
      <c r="V28" s="201"/>
      <c r="W28" s="199"/>
      <c r="X28" s="200"/>
      <c r="Y28" s="200"/>
      <c r="Z28" s="200"/>
      <c r="AA28" s="200"/>
      <c r="AB28" s="200"/>
      <c r="AC28" s="201"/>
      <c r="AD28" s="199"/>
      <c r="AE28" s="200"/>
      <c r="AF28" s="200"/>
      <c r="AG28" s="200"/>
      <c r="AH28" s="200"/>
      <c r="AI28" s="200"/>
      <c r="AJ28" s="201"/>
      <c r="AK28" s="199"/>
      <c r="AL28" s="200"/>
      <c r="AM28" s="200"/>
      <c r="AN28" s="200"/>
      <c r="AO28" s="200"/>
      <c r="AP28" s="200"/>
      <c r="AQ28" s="201"/>
      <c r="AR28" s="199"/>
      <c r="AS28" s="200"/>
      <c r="AT28" s="201"/>
      <c r="AU28" s="688">
        <f t="shared" si="3"/>
        <v>0</v>
      </c>
      <c r="AV28" s="689"/>
      <c r="AW28" s="690">
        <f t="shared" si="1"/>
        <v>0</v>
      </c>
      <c r="AX28" s="691"/>
      <c r="AY28" s="658"/>
      <c r="AZ28" s="659"/>
      <c r="BA28" s="659"/>
      <c r="BB28" s="659"/>
      <c r="BC28" s="659"/>
      <c r="BD28" s="660"/>
    </row>
    <row r="29" spans="1:56" ht="39.950000000000003" customHeight="1" x14ac:dyDescent="0.15">
      <c r="A29" s="183"/>
      <c r="B29" s="198">
        <f t="shared" si="2"/>
        <v>16</v>
      </c>
      <c r="C29" s="678"/>
      <c r="D29" s="679"/>
      <c r="E29" s="680"/>
      <c r="F29" s="681"/>
      <c r="G29" s="682"/>
      <c r="H29" s="683"/>
      <c r="I29" s="683"/>
      <c r="J29" s="683"/>
      <c r="K29" s="684"/>
      <c r="L29" s="685"/>
      <c r="M29" s="686"/>
      <c r="N29" s="686"/>
      <c r="O29" s="687"/>
      <c r="P29" s="199"/>
      <c r="Q29" s="200"/>
      <c r="R29" s="200"/>
      <c r="S29" s="200"/>
      <c r="T29" s="200"/>
      <c r="U29" s="200"/>
      <c r="V29" s="201"/>
      <c r="W29" s="199"/>
      <c r="X29" s="200"/>
      <c r="Y29" s="200"/>
      <c r="Z29" s="200"/>
      <c r="AA29" s="200"/>
      <c r="AB29" s="200"/>
      <c r="AC29" s="201"/>
      <c r="AD29" s="199"/>
      <c r="AE29" s="200"/>
      <c r="AF29" s="200"/>
      <c r="AG29" s="200"/>
      <c r="AH29" s="200"/>
      <c r="AI29" s="200"/>
      <c r="AJ29" s="201"/>
      <c r="AK29" s="199"/>
      <c r="AL29" s="200"/>
      <c r="AM29" s="200"/>
      <c r="AN29" s="200"/>
      <c r="AO29" s="200"/>
      <c r="AP29" s="200"/>
      <c r="AQ29" s="201"/>
      <c r="AR29" s="199"/>
      <c r="AS29" s="200"/>
      <c r="AT29" s="201"/>
      <c r="AU29" s="688">
        <f t="shared" si="3"/>
        <v>0</v>
      </c>
      <c r="AV29" s="689"/>
      <c r="AW29" s="690">
        <f t="shared" si="1"/>
        <v>0</v>
      </c>
      <c r="AX29" s="691"/>
      <c r="AY29" s="658"/>
      <c r="AZ29" s="659"/>
      <c r="BA29" s="659"/>
      <c r="BB29" s="659"/>
      <c r="BC29" s="659"/>
      <c r="BD29" s="660"/>
    </row>
    <row r="30" spans="1:56" ht="39.950000000000003" customHeight="1" x14ac:dyDescent="0.15">
      <c r="A30" s="183"/>
      <c r="B30" s="198">
        <f t="shared" si="2"/>
        <v>17</v>
      </c>
      <c r="C30" s="678"/>
      <c r="D30" s="679"/>
      <c r="E30" s="680"/>
      <c r="F30" s="681"/>
      <c r="G30" s="682"/>
      <c r="H30" s="683"/>
      <c r="I30" s="683"/>
      <c r="J30" s="683"/>
      <c r="K30" s="684"/>
      <c r="L30" s="685"/>
      <c r="M30" s="686"/>
      <c r="N30" s="686"/>
      <c r="O30" s="687"/>
      <c r="P30" s="199"/>
      <c r="Q30" s="200"/>
      <c r="R30" s="200"/>
      <c r="S30" s="200"/>
      <c r="T30" s="200"/>
      <c r="U30" s="200"/>
      <c r="V30" s="201"/>
      <c r="W30" s="199"/>
      <c r="X30" s="200"/>
      <c r="Y30" s="200"/>
      <c r="Z30" s="200"/>
      <c r="AA30" s="200"/>
      <c r="AB30" s="200"/>
      <c r="AC30" s="201"/>
      <c r="AD30" s="199"/>
      <c r="AE30" s="200"/>
      <c r="AF30" s="200"/>
      <c r="AG30" s="200"/>
      <c r="AH30" s="200"/>
      <c r="AI30" s="200"/>
      <c r="AJ30" s="201"/>
      <c r="AK30" s="199"/>
      <c r="AL30" s="200"/>
      <c r="AM30" s="200"/>
      <c r="AN30" s="200"/>
      <c r="AO30" s="200"/>
      <c r="AP30" s="200"/>
      <c r="AQ30" s="201"/>
      <c r="AR30" s="199"/>
      <c r="AS30" s="200"/>
      <c r="AT30" s="201"/>
      <c r="AU30" s="688">
        <f t="shared" si="3"/>
        <v>0</v>
      </c>
      <c r="AV30" s="689"/>
      <c r="AW30" s="690">
        <f t="shared" si="1"/>
        <v>0</v>
      </c>
      <c r="AX30" s="691"/>
      <c r="AY30" s="658"/>
      <c r="AZ30" s="659"/>
      <c r="BA30" s="659"/>
      <c r="BB30" s="659"/>
      <c r="BC30" s="659"/>
      <c r="BD30" s="660"/>
    </row>
    <row r="31" spans="1:56" ht="39.950000000000003" customHeight="1" thickBot="1" x14ac:dyDescent="0.2">
      <c r="A31" s="183"/>
      <c r="B31" s="202">
        <f t="shared" si="2"/>
        <v>18</v>
      </c>
      <c r="C31" s="661"/>
      <c r="D31" s="662"/>
      <c r="E31" s="663"/>
      <c r="F31" s="664"/>
      <c r="G31" s="665"/>
      <c r="H31" s="666"/>
      <c r="I31" s="666"/>
      <c r="J31" s="666"/>
      <c r="K31" s="667"/>
      <c r="L31" s="668"/>
      <c r="M31" s="669"/>
      <c r="N31" s="669"/>
      <c r="O31" s="670"/>
      <c r="P31" s="203"/>
      <c r="Q31" s="204"/>
      <c r="R31" s="204"/>
      <c r="S31" s="204"/>
      <c r="T31" s="204"/>
      <c r="U31" s="204"/>
      <c r="V31" s="205"/>
      <c r="W31" s="203"/>
      <c r="X31" s="204"/>
      <c r="Y31" s="204"/>
      <c r="Z31" s="204"/>
      <c r="AA31" s="204"/>
      <c r="AB31" s="204"/>
      <c r="AC31" s="205"/>
      <c r="AD31" s="203"/>
      <c r="AE31" s="204"/>
      <c r="AF31" s="204"/>
      <c r="AG31" s="204"/>
      <c r="AH31" s="204"/>
      <c r="AI31" s="204"/>
      <c r="AJ31" s="205"/>
      <c r="AK31" s="203"/>
      <c r="AL31" s="204"/>
      <c r="AM31" s="204"/>
      <c r="AN31" s="204"/>
      <c r="AO31" s="204"/>
      <c r="AP31" s="204"/>
      <c r="AQ31" s="205"/>
      <c r="AR31" s="203"/>
      <c r="AS31" s="204"/>
      <c r="AT31" s="205"/>
      <c r="AU31" s="671">
        <f t="shared" si="3"/>
        <v>0</v>
      </c>
      <c r="AV31" s="672"/>
      <c r="AW31" s="673">
        <f t="shared" si="1"/>
        <v>0</v>
      </c>
      <c r="AX31" s="674"/>
      <c r="AY31" s="675"/>
      <c r="AZ31" s="676"/>
      <c r="BA31" s="676"/>
      <c r="BB31" s="676"/>
      <c r="BC31" s="676"/>
      <c r="BD31" s="677"/>
    </row>
    <row r="32" spans="1:56" ht="20.25" customHeight="1" x14ac:dyDescent="0.15">
      <c r="A32" s="183"/>
      <c r="B32" s="183"/>
      <c r="C32" s="206"/>
      <c r="D32" s="207"/>
      <c r="E32" s="208"/>
      <c r="F32" s="183"/>
      <c r="G32" s="183"/>
      <c r="H32" s="183"/>
      <c r="I32" s="183"/>
      <c r="J32" s="183"/>
      <c r="K32" s="183"/>
      <c r="L32" s="183"/>
      <c r="M32" s="183"/>
      <c r="N32" s="183"/>
      <c r="O32" s="183"/>
      <c r="P32" s="183"/>
      <c r="Q32" s="183"/>
      <c r="R32" s="183"/>
      <c r="S32" s="183"/>
      <c r="T32" s="183"/>
      <c r="U32" s="183"/>
      <c r="V32" s="183"/>
      <c r="W32" s="183"/>
      <c r="X32" s="183"/>
      <c r="Y32" s="183"/>
      <c r="Z32" s="183"/>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row>
    <row r="33" spans="1:56" ht="20.25" customHeight="1" x14ac:dyDescent="0.15">
      <c r="A33" s="183"/>
      <c r="B33" s="175" t="s">
        <v>447</v>
      </c>
      <c r="C33" s="175"/>
      <c r="D33" s="175"/>
      <c r="E33" s="175"/>
      <c r="F33" s="175"/>
      <c r="G33" s="175"/>
      <c r="H33" s="175"/>
      <c r="I33" s="175"/>
      <c r="J33" s="175"/>
      <c r="K33" s="175"/>
      <c r="L33" s="182"/>
      <c r="M33" s="175"/>
      <c r="N33" s="175"/>
      <c r="O33" s="175"/>
      <c r="P33" s="175"/>
      <c r="Q33" s="175"/>
      <c r="R33" s="175"/>
      <c r="S33" s="175"/>
      <c r="T33" s="175" t="s">
        <v>448</v>
      </c>
      <c r="U33" s="175"/>
      <c r="V33" s="175"/>
      <c r="W33" s="175"/>
      <c r="X33" s="175"/>
      <c r="Y33" s="175"/>
      <c r="Z33" s="210"/>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row>
    <row r="34" spans="1:56" ht="20.25" customHeight="1" x14ac:dyDescent="0.15">
      <c r="A34" s="183"/>
      <c r="B34" s="175"/>
      <c r="C34" s="656" t="s">
        <v>449</v>
      </c>
      <c r="D34" s="656"/>
      <c r="E34" s="656" t="s">
        <v>450</v>
      </c>
      <c r="F34" s="656"/>
      <c r="G34" s="656"/>
      <c r="H34" s="656"/>
      <c r="I34" s="175"/>
      <c r="J34" s="657" t="s">
        <v>451</v>
      </c>
      <c r="K34" s="657"/>
      <c r="L34" s="657"/>
      <c r="M34" s="657"/>
      <c r="N34" s="175"/>
      <c r="O34" s="175"/>
      <c r="P34" s="212" t="s">
        <v>452</v>
      </c>
      <c r="Q34" s="212"/>
      <c r="R34" s="175"/>
      <c r="S34" s="175"/>
      <c r="T34" s="631" t="s">
        <v>453</v>
      </c>
      <c r="U34" s="633"/>
      <c r="V34" s="631" t="s">
        <v>454</v>
      </c>
      <c r="W34" s="632"/>
      <c r="X34" s="632"/>
      <c r="Y34" s="633"/>
      <c r="Z34" s="210"/>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row>
    <row r="35" spans="1:56" ht="20.25" customHeight="1" x14ac:dyDescent="0.15">
      <c r="A35" s="183"/>
      <c r="B35" s="175"/>
      <c r="C35" s="630"/>
      <c r="D35" s="630"/>
      <c r="E35" s="630" t="s">
        <v>455</v>
      </c>
      <c r="F35" s="630"/>
      <c r="G35" s="630" t="s">
        <v>456</v>
      </c>
      <c r="H35" s="630"/>
      <c r="I35" s="175"/>
      <c r="J35" s="630" t="s">
        <v>455</v>
      </c>
      <c r="K35" s="630"/>
      <c r="L35" s="630" t="s">
        <v>456</v>
      </c>
      <c r="M35" s="630"/>
      <c r="N35" s="175"/>
      <c r="O35" s="175"/>
      <c r="P35" s="212" t="s">
        <v>457</v>
      </c>
      <c r="Q35" s="212"/>
      <c r="R35" s="175"/>
      <c r="S35" s="175"/>
      <c r="T35" s="631" t="s">
        <v>458</v>
      </c>
      <c r="U35" s="633"/>
      <c r="V35" s="631" t="s">
        <v>459</v>
      </c>
      <c r="W35" s="632"/>
      <c r="X35" s="632"/>
      <c r="Y35" s="633"/>
      <c r="Z35" s="21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row>
    <row r="36" spans="1:56" ht="20.25" customHeight="1" x14ac:dyDescent="0.15">
      <c r="A36" s="183"/>
      <c r="B36" s="175"/>
      <c r="C36" s="631" t="s">
        <v>458</v>
      </c>
      <c r="D36" s="633"/>
      <c r="E36" s="648">
        <f>SUMIFS($AU$14:$AV$31,$C$14:$D$31,"介護支援専門員",$E$14:$F$31,"A")</f>
        <v>480</v>
      </c>
      <c r="F36" s="649"/>
      <c r="G36" s="650">
        <f>SUMIFS($AW$14:$AX$31,$C$14:$D$31,"介護支援専門員",$E$14:$F$31,"A")</f>
        <v>120</v>
      </c>
      <c r="H36" s="651"/>
      <c r="I36" s="214"/>
      <c r="J36" s="652">
        <v>0</v>
      </c>
      <c r="K36" s="653"/>
      <c r="L36" s="652">
        <v>0</v>
      </c>
      <c r="M36" s="653"/>
      <c r="N36" s="214"/>
      <c r="O36" s="214"/>
      <c r="P36" s="652">
        <v>3</v>
      </c>
      <c r="Q36" s="653"/>
      <c r="R36" s="175"/>
      <c r="S36" s="175"/>
      <c r="T36" s="631" t="s">
        <v>460</v>
      </c>
      <c r="U36" s="633"/>
      <c r="V36" s="631" t="s">
        <v>461</v>
      </c>
      <c r="W36" s="632"/>
      <c r="X36" s="632"/>
      <c r="Y36" s="633"/>
      <c r="Z36" s="215"/>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1:56" ht="20.25" customHeight="1" x14ac:dyDescent="0.15">
      <c r="A37" s="183"/>
      <c r="B37" s="175"/>
      <c r="C37" s="631" t="s">
        <v>460</v>
      </c>
      <c r="D37" s="633"/>
      <c r="E37" s="648">
        <f>SUMIFS($AU$14:$AV$31,$C$14:$D$31,"介護支援専門員",$E$14:$F$31,"B")</f>
        <v>0</v>
      </c>
      <c r="F37" s="649"/>
      <c r="G37" s="650">
        <f>SUMIFS($AW$14:$AX$31,$C$14:$D$31,"介護支援専門員",$E$14:$F$31,"B")</f>
        <v>0</v>
      </c>
      <c r="H37" s="651"/>
      <c r="I37" s="214"/>
      <c r="J37" s="652">
        <v>0</v>
      </c>
      <c r="K37" s="653"/>
      <c r="L37" s="652">
        <v>0</v>
      </c>
      <c r="M37" s="653"/>
      <c r="N37" s="214"/>
      <c r="O37" s="214"/>
      <c r="P37" s="652">
        <v>0</v>
      </c>
      <c r="Q37" s="653"/>
      <c r="R37" s="175"/>
      <c r="S37" s="175"/>
      <c r="T37" s="631" t="s">
        <v>462</v>
      </c>
      <c r="U37" s="633"/>
      <c r="V37" s="631" t="s">
        <v>463</v>
      </c>
      <c r="W37" s="632"/>
      <c r="X37" s="632"/>
      <c r="Y37" s="633"/>
      <c r="Z37" s="215"/>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row>
    <row r="38" spans="1:56" ht="20.25" customHeight="1" x14ac:dyDescent="0.15">
      <c r="A38" s="183"/>
      <c r="B38" s="175"/>
      <c r="C38" s="631" t="s">
        <v>462</v>
      </c>
      <c r="D38" s="633"/>
      <c r="E38" s="648">
        <f>SUMIFS($AU$14:$AV$31,$C$14:$D$31,"介護支援専門員",$E$14:$F$31,"C")</f>
        <v>80</v>
      </c>
      <c r="F38" s="649"/>
      <c r="G38" s="650">
        <f>SUMIFS($AW$14:$AX$31,$C$14:$D$31,"介護支援専門員",$E$14:$F$31,"C")</f>
        <v>20</v>
      </c>
      <c r="H38" s="651"/>
      <c r="I38" s="214"/>
      <c r="J38" s="652">
        <v>80</v>
      </c>
      <c r="K38" s="653"/>
      <c r="L38" s="654">
        <v>20</v>
      </c>
      <c r="M38" s="655"/>
      <c r="N38" s="214"/>
      <c r="O38" s="214"/>
      <c r="P38" s="648" t="s">
        <v>464</v>
      </c>
      <c r="Q38" s="649"/>
      <c r="R38" s="175"/>
      <c r="S38" s="175"/>
      <c r="T38" s="631" t="s">
        <v>465</v>
      </c>
      <c r="U38" s="633"/>
      <c r="V38" s="631" t="s">
        <v>466</v>
      </c>
      <c r="W38" s="632"/>
      <c r="X38" s="632"/>
      <c r="Y38" s="633"/>
      <c r="Z38" s="216"/>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row>
    <row r="39" spans="1:56" ht="20.25" customHeight="1" x14ac:dyDescent="0.15">
      <c r="A39" s="183"/>
      <c r="B39" s="175"/>
      <c r="C39" s="631" t="s">
        <v>465</v>
      </c>
      <c r="D39" s="633"/>
      <c r="E39" s="648">
        <f>SUMIFS($AU$14:$AV$31,$C$14:$D$31,"介護支援専門員",$E$14:$F$31,"D")</f>
        <v>0</v>
      </c>
      <c r="F39" s="649"/>
      <c r="G39" s="650">
        <f>SUMIFS($AW$14:$AX$31,$C$14:$D$31,"介護支援専門員",$E$14:$F$31,"D")</f>
        <v>0</v>
      </c>
      <c r="H39" s="651"/>
      <c r="I39" s="214"/>
      <c r="J39" s="652">
        <v>0</v>
      </c>
      <c r="K39" s="653"/>
      <c r="L39" s="654">
        <v>0</v>
      </c>
      <c r="M39" s="655"/>
      <c r="N39" s="214"/>
      <c r="O39" s="214"/>
      <c r="P39" s="648" t="s">
        <v>464</v>
      </c>
      <c r="Q39" s="649"/>
      <c r="R39" s="175"/>
      <c r="S39" s="175"/>
      <c r="T39" s="175"/>
      <c r="U39" s="646"/>
      <c r="V39" s="646"/>
      <c r="W39" s="647"/>
      <c r="X39" s="647"/>
      <c r="Y39" s="217"/>
      <c r="Z39" s="217"/>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row>
    <row r="40" spans="1:56" ht="20.25" customHeight="1" x14ac:dyDescent="0.15">
      <c r="A40" s="183"/>
      <c r="B40" s="175"/>
      <c r="C40" s="631" t="s">
        <v>467</v>
      </c>
      <c r="D40" s="633"/>
      <c r="E40" s="648">
        <f>SUM(E36:F39)</f>
        <v>560</v>
      </c>
      <c r="F40" s="649"/>
      <c r="G40" s="650">
        <f>SUM(G36:H39)</f>
        <v>140</v>
      </c>
      <c r="H40" s="651"/>
      <c r="I40" s="214"/>
      <c r="J40" s="648">
        <f>SUM(J36:K39)</f>
        <v>80</v>
      </c>
      <c r="K40" s="649"/>
      <c r="L40" s="648">
        <f>SUM(L36:M39)</f>
        <v>20</v>
      </c>
      <c r="M40" s="649"/>
      <c r="N40" s="214"/>
      <c r="O40" s="214"/>
      <c r="P40" s="648">
        <f>SUM(P36:Q37)</f>
        <v>3</v>
      </c>
      <c r="Q40" s="649"/>
      <c r="R40" s="175"/>
      <c r="S40" s="175"/>
      <c r="T40" s="175"/>
      <c r="U40" s="646"/>
      <c r="V40" s="646"/>
      <c r="W40" s="647"/>
      <c r="X40" s="647"/>
      <c r="Y40" s="218"/>
      <c r="Z40" s="218"/>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row>
    <row r="41" spans="1:56" ht="20.25" customHeight="1" x14ac:dyDescent="0.15">
      <c r="A41" s="183"/>
      <c r="B41" s="175"/>
      <c r="C41" s="175"/>
      <c r="D41" s="175"/>
      <c r="E41" s="175"/>
      <c r="F41" s="175"/>
      <c r="G41" s="175"/>
      <c r="H41" s="175"/>
      <c r="I41" s="175"/>
      <c r="J41" s="175"/>
      <c r="K41" s="175"/>
      <c r="L41" s="182"/>
      <c r="M41" s="175"/>
      <c r="N41" s="175"/>
      <c r="O41" s="175"/>
      <c r="P41" s="175"/>
      <c r="Q41" s="175"/>
      <c r="R41" s="175"/>
      <c r="S41" s="175"/>
      <c r="T41" s="175"/>
      <c r="U41" s="210"/>
      <c r="V41" s="210"/>
      <c r="W41" s="210"/>
      <c r="X41" s="210"/>
      <c r="Y41" s="210"/>
      <c r="Z41" s="210"/>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row>
    <row r="42" spans="1:56" ht="20.25" customHeight="1" x14ac:dyDescent="0.15">
      <c r="A42" s="183"/>
      <c r="B42" s="175"/>
      <c r="C42" s="182" t="s">
        <v>468</v>
      </c>
      <c r="D42" s="175"/>
      <c r="E42" s="175"/>
      <c r="F42" s="175"/>
      <c r="G42" s="175"/>
      <c r="H42" s="175"/>
      <c r="I42" s="219" t="s">
        <v>469</v>
      </c>
      <c r="J42" s="640" t="s">
        <v>470</v>
      </c>
      <c r="K42" s="641"/>
      <c r="L42" s="220"/>
      <c r="M42" s="219"/>
      <c r="N42" s="175"/>
      <c r="O42" s="175"/>
      <c r="P42" s="175"/>
      <c r="Q42" s="175"/>
      <c r="R42" s="175"/>
      <c r="S42" s="175"/>
      <c r="T42" s="175"/>
      <c r="U42" s="221"/>
      <c r="V42" s="210"/>
      <c r="W42" s="210"/>
      <c r="X42" s="210"/>
      <c r="Y42" s="210"/>
      <c r="Z42" s="210"/>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row>
    <row r="43" spans="1:56" ht="20.25" customHeight="1" x14ac:dyDescent="0.15">
      <c r="A43" s="183"/>
      <c r="B43" s="175"/>
      <c r="C43" s="175" t="s">
        <v>471</v>
      </c>
      <c r="D43" s="175"/>
      <c r="E43" s="175"/>
      <c r="F43" s="175"/>
      <c r="G43" s="175"/>
      <c r="H43" s="175" t="s">
        <v>472</v>
      </c>
      <c r="I43" s="175"/>
      <c r="J43" s="175"/>
      <c r="K43" s="175"/>
      <c r="L43" s="182"/>
      <c r="M43" s="175"/>
      <c r="N43" s="175"/>
      <c r="O43" s="175"/>
      <c r="P43" s="175"/>
      <c r="Q43" s="175"/>
      <c r="R43" s="175"/>
      <c r="S43" s="175"/>
      <c r="T43" s="175"/>
      <c r="U43" s="210"/>
      <c r="V43" s="210"/>
      <c r="W43" s="210"/>
      <c r="X43" s="210"/>
      <c r="Y43" s="210"/>
      <c r="Z43" s="210"/>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row>
    <row r="44" spans="1:56" ht="20.25" customHeight="1" x14ac:dyDescent="0.15">
      <c r="A44" s="183"/>
      <c r="B44" s="175"/>
      <c r="C44" s="175" t="str">
        <f>IF($J$42="週","対象時間数（週平均）","対象時間数（当月合計）")</f>
        <v>対象時間数（週平均）</v>
      </c>
      <c r="D44" s="175"/>
      <c r="E44" s="175"/>
      <c r="F44" s="175"/>
      <c r="G44" s="175"/>
      <c r="H44" s="175" t="str">
        <f>IF($J$42="週","週に勤務すべき時間数","当月に勤務すべき時間数")</f>
        <v>週に勤務すべき時間数</v>
      </c>
      <c r="I44" s="175"/>
      <c r="J44" s="175"/>
      <c r="K44" s="175"/>
      <c r="L44" s="182"/>
      <c r="M44" s="630" t="s">
        <v>473</v>
      </c>
      <c r="N44" s="630"/>
      <c r="O44" s="630"/>
      <c r="P44" s="630"/>
      <c r="Q44" s="175"/>
      <c r="R44" s="175"/>
      <c r="S44" s="175"/>
      <c r="T44" s="175"/>
      <c r="U44" s="210"/>
      <c r="V44" s="210"/>
      <c r="W44" s="210"/>
      <c r="X44" s="210"/>
      <c r="Y44" s="210"/>
      <c r="Z44" s="210"/>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row>
    <row r="45" spans="1:56" ht="20.25" customHeight="1" x14ac:dyDescent="0.15">
      <c r="A45" s="183"/>
      <c r="B45" s="175"/>
      <c r="C45" s="642">
        <f>IF($J$42="週",L40,J40)</f>
        <v>20</v>
      </c>
      <c r="D45" s="643"/>
      <c r="E45" s="643"/>
      <c r="F45" s="644"/>
      <c r="G45" s="211" t="s">
        <v>474</v>
      </c>
      <c r="H45" s="631">
        <f>IF($J$42="週",$AV$5,$AZ$5)</f>
        <v>40</v>
      </c>
      <c r="I45" s="632"/>
      <c r="J45" s="632"/>
      <c r="K45" s="633"/>
      <c r="L45" s="211" t="s">
        <v>475</v>
      </c>
      <c r="M45" s="634">
        <f>ROUNDDOWN(C45/H45,1)</f>
        <v>0.5</v>
      </c>
      <c r="N45" s="635"/>
      <c r="O45" s="635"/>
      <c r="P45" s="636"/>
      <c r="Q45" s="175"/>
      <c r="R45" s="175"/>
      <c r="S45" s="175"/>
      <c r="T45" s="175"/>
      <c r="U45" s="645"/>
      <c r="V45" s="645"/>
      <c r="W45" s="645"/>
      <c r="X45" s="645"/>
      <c r="Y45" s="215"/>
      <c r="Z45" s="210"/>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row>
    <row r="46" spans="1:56" ht="20.25" customHeight="1" x14ac:dyDescent="0.15">
      <c r="A46" s="183"/>
      <c r="B46" s="175"/>
      <c r="C46" s="175"/>
      <c r="D46" s="175"/>
      <c r="E46" s="175"/>
      <c r="F46" s="175"/>
      <c r="G46" s="175"/>
      <c r="H46" s="175"/>
      <c r="I46" s="175"/>
      <c r="J46" s="175"/>
      <c r="K46" s="175"/>
      <c r="L46" s="182"/>
      <c r="M46" s="175" t="s">
        <v>476</v>
      </c>
      <c r="N46" s="175"/>
      <c r="O46" s="175"/>
      <c r="P46" s="175"/>
      <c r="Q46" s="175"/>
      <c r="R46" s="175"/>
      <c r="S46" s="175"/>
      <c r="T46" s="175"/>
      <c r="U46" s="210"/>
      <c r="V46" s="210"/>
      <c r="W46" s="210"/>
      <c r="X46" s="210"/>
      <c r="Y46" s="210"/>
      <c r="Z46" s="210"/>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row>
    <row r="47" spans="1:56" ht="20.25" customHeight="1" x14ac:dyDescent="0.15">
      <c r="A47" s="183"/>
      <c r="B47" s="175"/>
      <c r="C47" s="175" t="s">
        <v>477</v>
      </c>
      <c r="D47" s="175"/>
      <c r="E47" s="175"/>
      <c r="F47" s="175"/>
      <c r="G47" s="175"/>
      <c r="H47" s="175"/>
      <c r="I47" s="175"/>
      <c r="J47" s="175"/>
      <c r="K47" s="175"/>
      <c r="L47" s="182"/>
      <c r="M47" s="175"/>
      <c r="N47" s="175"/>
      <c r="O47" s="175"/>
      <c r="P47" s="175"/>
      <c r="Q47" s="175"/>
      <c r="R47" s="175"/>
      <c r="S47" s="175"/>
      <c r="T47" s="175"/>
      <c r="U47" s="175"/>
      <c r="V47" s="222"/>
      <c r="W47" s="223"/>
      <c r="X47" s="223"/>
      <c r="Y47" s="175"/>
      <c r="Z47" s="175"/>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row>
    <row r="48" spans="1:56" ht="20.25" customHeight="1" x14ac:dyDescent="0.15">
      <c r="A48" s="183"/>
      <c r="B48" s="175"/>
      <c r="C48" s="175" t="s">
        <v>452</v>
      </c>
      <c r="D48" s="175"/>
      <c r="E48" s="175"/>
      <c r="F48" s="175"/>
      <c r="G48" s="175"/>
      <c r="H48" s="175"/>
      <c r="I48" s="175"/>
      <c r="J48" s="175"/>
      <c r="K48" s="175"/>
      <c r="L48" s="182"/>
      <c r="M48" s="211"/>
      <c r="N48" s="211"/>
      <c r="O48" s="211"/>
      <c r="P48" s="211"/>
      <c r="Q48" s="175"/>
      <c r="R48" s="175"/>
      <c r="S48" s="175"/>
      <c r="T48" s="175"/>
      <c r="U48" s="175"/>
      <c r="V48" s="222"/>
      <c r="W48" s="223"/>
      <c r="X48" s="223"/>
      <c r="Y48" s="175"/>
      <c r="Z48" s="175"/>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row>
    <row r="49" spans="1:58" ht="20.25" customHeight="1" x14ac:dyDescent="0.15">
      <c r="A49" s="183"/>
      <c r="B49" s="175"/>
      <c r="C49" s="175" t="s">
        <v>478</v>
      </c>
      <c r="D49" s="175"/>
      <c r="E49" s="175"/>
      <c r="F49" s="175"/>
      <c r="G49" s="175"/>
      <c r="H49" s="175" t="s">
        <v>479</v>
      </c>
      <c r="I49" s="175"/>
      <c r="J49" s="175"/>
      <c r="K49" s="175"/>
      <c r="L49" s="175"/>
      <c r="M49" s="630" t="s">
        <v>467</v>
      </c>
      <c r="N49" s="630"/>
      <c r="O49" s="630"/>
      <c r="P49" s="630"/>
      <c r="Q49" s="175"/>
      <c r="R49" s="175"/>
      <c r="S49" s="175"/>
      <c r="T49" s="175"/>
      <c r="U49" s="175"/>
      <c r="V49" s="222"/>
      <c r="W49" s="223"/>
      <c r="X49" s="223"/>
      <c r="Y49" s="175"/>
      <c r="Z49" s="175"/>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row>
    <row r="50" spans="1:58" ht="20.25" customHeight="1" x14ac:dyDescent="0.15">
      <c r="A50" s="183"/>
      <c r="B50" s="175"/>
      <c r="C50" s="631">
        <f>P40</f>
        <v>3</v>
      </c>
      <c r="D50" s="632"/>
      <c r="E50" s="632"/>
      <c r="F50" s="633"/>
      <c r="G50" s="211" t="s">
        <v>480</v>
      </c>
      <c r="H50" s="634">
        <f>M45</f>
        <v>0.5</v>
      </c>
      <c r="I50" s="635"/>
      <c r="J50" s="635"/>
      <c r="K50" s="636"/>
      <c r="L50" s="211" t="s">
        <v>475</v>
      </c>
      <c r="M50" s="637">
        <f>ROUNDDOWN(C50+H50,1)</f>
        <v>3.5</v>
      </c>
      <c r="N50" s="638"/>
      <c r="O50" s="638"/>
      <c r="P50" s="639"/>
      <c r="Q50" s="175"/>
      <c r="R50" s="175"/>
      <c r="S50" s="175"/>
      <c r="T50" s="175"/>
      <c r="U50" s="175"/>
      <c r="V50" s="222"/>
      <c r="W50" s="223"/>
      <c r="X50" s="223"/>
      <c r="Y50" s="175"/>
      <c r="Z50" s="175"/>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row>
    <row r="51" spans="1:58" ht="20.25" customHeight="1" x14ac:dyDescent="0.15">
      <c r="A51" s="183"/>
      <c r="B51" s="175"/>
      <c r="C51" s="175"/>
      <c r="D51" s="175"/>
      <c r="E51" s="175"/>
      <c r="F51" s="175"/>
      <c r="G51" s="175"/>
      <c r="H51" s="175"/>
      <c r="I51" s="175"/>
      <c r="J51" s="175"/>
      <c r="K51" s="175"/>
      <c r="L51" s="175"/>
      <c r="M51" s="175"/>
      <c r="N51" s="182"/>
      <c r="O51" s="175"/>
      <c r="P51" s="175"/>
      <c r="Q51" s="175"/>
      <c r="R51" s="175"/>
      <c r="S51" s="175"/>
      <c r="T51" s="175"/>
      <c r="U51" s="175"/>
      <c r="V51" s="222"/>
      <c r="W51" s="223"/>
      <c r="X51" s="223"/>
      <c r="Y51" s="175"/>
      <c r="Z51" s="175"/>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row>
    <row r="52" spans="1:58" ht="20.25" customHeight="1" x14ac:dyDescent="0.15">
      <c r="C52" s="224"/>
      <c r="D52" s="224"/>
      <c r="T52" s="224"/>
      <c r="AJ52" s="225"/>
      <c r="AK52" s="226"/>
      <c r="AL52" s="226"/>
      <c r="BE52" s="226"/>
    </row>
    <row r="53" spans="1:58" ht="20.25" customHeight="1" x14ac:dyDescent="0.15">
      <c r="C53" s="224"/>
      <c r="D53" s="224"/>
      <c r="U53" s="224"/>
      <c r="AK53" s="225"/>
      <c r="AL53" s="226"/>
      <c r="AM53" s="226"/>
      <c r="BF53" s="226"/>
    </row>
    <row r="54" spans="1:58" ht="20.25" customHeight="1" x14ac:dyDescent="0.15">
      <c r="D54" s="224"/>
      <c r="U54" s="224"/>
      <c r="AK54" s="225"/>
      <c r="AL54" s="226"/>
      <c r="AM54" s="226"/>
      <c r="BF54" s="226"/>
    </row>
    <row r="55" spans="1:58" ht="20.25" customHeight="1" x14ac:dyDescent="0.15">
      <c r="C55" s="224"/>
      <c r="D55" s="224"/>
      <c r="U55" s="224"/>
      <c r="AK55" s="225"/>
      <c r="AL55" s="226"/>
      <c r="AM55" s="226"/>
      <c r="BF55" s="226"/>
    </row>
    <row r="56" spans="1:58" ht="20.25" customHeight="1" x14ac:dyDescent="0.15">
      <c r="C56" s="225"/>
      <c r="D56" s="225"/>
      <c r="E56" s="225"/>
      <c r="F56" s="225"/>
      <c r="G56" s="225"/>
      <c r="H56" s="225"/>
      <c r="I56" s="225"/>
      <c r="J56" s="225"/>
      <c r="K56" s="225"/>
      <c r="L56" s="225"/>
      <c r="M56" s="225"/>
      <c r="N56" s="225"/>
      <c r="O56" s="225"/>
      <c r="P56" s="225"/>
      <c r="Q56" s="225"/>
      <c r="R56" s="225"/>
      <c r="S56" s="225"/>
      <c r="T56" s="225"/>
      <c r="U56" s="226"/>
      <c r="V56" s="226"/>
      <c r="W56" s="225"/>
      <c r="X56" s="225"/>
      <c r="Y56" s="225"/>
      <c r="Z56" s="225"/>
      <c r="AA56" s="225"/>
      <c r="AB56" s="225"/>
      <c r="AC56" s="225"/>
      <c r="AD56" s="225"/>
      <c r="AE56" s="225"/>
      <c r="AF56" s="225"/>
      <c r="AG56" s="225"/>
      <c r="AH56" s="225"/>
      <c r="AI56" s="225"/>
      <c r="AJ56" s="225"/>
      <c r="AK56" s="225"/>
      <c r="AL56" s="226"/>
      <c r="AM56" s="226"/>
      <c r="BF56" s="226"/>
    </row>
    <row r="57" spans="1:58" ht="20.25" customHeight="1" x14ac:dyDescent="0.15">
      <c r="C57" s="225"/>
      <c r="D57" s="225"/>
      <c r="E57" s="225"/>
      <c r="F57" s="225"/>
      <c r="G57" s="225"/>
      <c r="H57" s="225"/>
      <c r="I57" s="225"/>
      <c r="J57" s="225"/>
      <c r="K57" s="225"/>
      <c r="L57" s="225"/>
      <c r="M57" s="225"/>
      <c r="N57" s="225"/>
      <c r="O57" s="225"/>
      <c r="P57" s="225"/>
      <c r="Q57" s="225"/>
      <c r="R57" s="225"/>
      <c r="S57" s="225"/>
      <c r="T57" s="225"/>
      <c r="U57" s="226"/>
      <c r="V57" s="226"/>
      <c r="W57" s="225"/>
      <c r="X57" s="225"/>
      <c r="Y57" s="225"/>
      <c r="Z57" s="225"/>
      <c r="AA57" s="225"/>
      <c r="AB57" s="225"/>
      <c r="AC57" s="225"/>
      <c r="AD57" s="225"/>
      <c r="AE57" s="225"/>
      <c r="AF57" s="225"/>
      <c r="AG57" s="225"/>
      <c r="AH57" s="225"/>
      <c r="AI57" s="225"/>
      <c r="AJ57" s="225"/>
      <c r="AK57" s="225"/>
      <c r="AL57" s="226"/>
      <c r="AM57" s="226"/>
      <c r="BF57" s="226"/>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4"/>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3">
      <formula>INDIRECT(ADDRESS(ROW(),COLUMN()))=TRUNC(INDIRECT(ADDRESS(ROW(),COLUMN())))</formula>
    </cfRule>
  </conditionalFormatting>
  <dataValidations count="8">
    <dataValidation allowBlank="1" showInputMessage="1" showErrorMessage="1" error="入力可能範囲　32～40" sqref="AZ6" xr:uid="{5D6ED62E-B5D2-4360-BF7A-785CCBF78135}"/>
    <dataValidation type="list" allowBlank="1" showInputMessage="1" sqref="E14:F31" xr:uid="{4AB2591E-5B21-4F24-A0B1-4C1D1ED26D12}">
      <formula1>"A, B, C, D"</formula1>
    </dataValidation>
    <dataValidation type="list" allowBlank="1" showInputMessage="1" showErrorMessage="1" sqref="AZ4:BC4" xr:uid="{A8D6DD8F-F75D-4967-902D-9E35AFE02F7E}">
      <formula1>"予定,実績,予定・実績"</formula1>
    </dataValidation>
    <dataValidation type="list" errorStyle="warning" allowBlank="1" showInputMessage="1" error="リストにない場合のみ、入力してください。" sqref="G14:K31" xr:uid="{043AFCD3-15CF-4F09-BF71-3908BD29EEBA}">
      <formula1>INDIRECT(C14)</formula1>
    </dataValidation>
    <dataValidation type="list" allowBlank="1" showInputMessage="1" sqref="C14:D31" xr:uid="{06B719EF-F498-4555-A06E-35DECA739A73}">
      <formula1>職種</formula1>
    </dataValidation>
    <dataValidation type="decimal" allowBlank="1" showInputMessage="1" showErrorMessage="1" error="入力可能範囲　32～40" sqref="AV5" xr:uid="{2EA788BC-619C-41C8-8435-0F1BE6B26ADA}">
      <formula1>32</formula1>
      <formula2>40</formula2>
    </dataValidation>
    <dataValidation type="list" allowBlank="1" showInputMessage="1" showErrorMessage="1" sqref="J42:K42" xr:uid="{FBEDDD29-024E-4126-B2CD-C4EA32BA652F}">
      <formula1>"週,暦月"</formula1>
    </dataValidation>
    <dataValidation type="list" allowBlank="1" showInputMessage="1" showErrorMessage="1" sqref="AZ3" xr:uid="{35EAA46A-4AC9-49FD-8212-9818418EED28}">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688C4EA7-9898-475D-B8E6-AAB0CAC33C9B}">
          <x14:formula1>
            <xm:f>プルダウン・リスト!$C$4:$C$8</xm:f>
          </x14:formula1>
          <xm:sqref>AM1:BA1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E4BB-7767-4836-BA6E-F780E1A02621}">
  <sheetPr>
    <tabColor theme="9" tint="0.39997558519241921"/>
    <pageSetUpPr fitToPage="1"/>
  </sheetPr>
  <dimension ref="B1:BF57"/>
  <sheetViews>
    <sheetView showGridLines="0" view="pageBreakPreview" zoomScaleNormal="55" zoomScaleSheetLayoutView="100" workbookViewId="0">
      <selection activeCell="C14" sqref="C14:D14"/>
    </sheetView>
  </sheetViews>
  <sheetFormatPr defaultColWidth="4.5" defaultRowHeight="20.25" customHeight="1" x14ac:dyDescent="0.15"/>
  <cols>
    <col min="1" max="1" width="1.375" style="183" customWidth="1"/>
    <col min="2" max="56" width="5.625" style="183" customWidth="1"/>
    <col min="57" max="16384" width="4.5" style="183"/>
  </cols>
  <sheetData>
    <row r="1" spans="2:57" s="152" customFormat="1" ht="20.25" customHeight="1" x14ac:dyDescent="0.15">
      <c r="C1" s="153" t="s">
        <v>401</v>
      </c>
      <c r="D1" s="153"/>
      <c r="G1" s="154" t="s">
        <v>402</v>
      </c>
      <c r="J1" s="153"/>
      <c r="K1" s="153"/>
      <c r="L1" s="153"/>
      <c r="M1" s="153"/>
      <c r="AK1" s="155" t="s">
        <v>403</v>
      </c>
      <c r="AL1" s="155" t="s">
        <v>404</v>
      </c>
      <c r="AM1" s="743" t="s">
        <v>405</v>
      </c>
      <c r="AN1" s="743"/>
      <c r="AO1" s="743"/>
      <c r="AP1" s="743"/>
      <c r="AQ1" s="743"/>
      <c r="AR1" s="743"/>
      <c r="AS1" s="743"/>
      <c r="AT1" s="743"/>
      <c r="AU1" s="743"/>
      <c r="AV1" s="743"/>
      <c r="AW1" s="743"/>
      <c r="AX1" s="743"/>
      <c r="AY1" s="743"/>
      <c r="AZ1" s="743"/>
      <c r="BA1" s="743"/>
      <c r="BB1" s="156" t="s">
        <v>406</v>
      </c>
    </row>
    <row r="2" spans="2:57" s="158" customFormat="1" ht="20.25" customHeight="1" x14ac:dyDescent="0.15">
      <c r="D2" s="154"/>
      <c r="H2" s="154"/>
      <c r="I2" s="155"/>
      <c r="J2" s="155"/>
      <c r="K2" s="155"/>
      <c r="L2" s="155"/>
      <c r="M2" s="155"/>
      <c r="T2" s="155" t="s">
        <v>407</v>
      </c>
      <c r="U2" s="744">
        <v>6</v>
      </c>
      <c r="V2" s="744"/>
      <c r="W2" s="155" t="s">
        <v>404</v>
      </c>
      <c r="X2" s="745">
        <f>IF(U2=0,"",YEAR(DATE(2018+U2,1,1)))</f>
        <v>2024</v>
      </c>
      <c r="Y2" s="745"/>
      <c r="Z2" s="158" t="s">
        <v>408</v>
      </c>
      <c r="AA2" s="158" t="s">
        <v>409</v>
      </c>
      <c r="AB2" s="744">
        <v>4</v>
      </c>
      <c r="AC2" s="744"/>
      <c r="AD2" s="158" t="s">
        <v>410</v>
      </c>
      <c r="AJ2" s="156"/>
      <c r="AK2" s="155" t="s">
        <v>411</v>
      </c>
      <c r="AL2" s="155" t="s">
        <v>404</v>
      </c>
      <c r="AM2" s="744"/>
      <c r="AN2" s="744"/>
      <c r="AO2" s="744"/>
      <c r="AP2" s="744"/>
      <c r="AQ2" s="744"/>
      <c r="AR2" s="744"/>
      <c r="AS2" s="744"/>
      <c r="AT2" s="744"/>
      <c r="AU2" s="744"/>
      <c r="AV2" s="744"/>
      <c r="AW2" s="744"/>
      <c r="AX2" s="744"/>
      <c r="AY2" s="744"/>
      <c r="AZ2" s="744"/>
      <c r="BA2" s="744"/>
      <c r="BB2" s="156" t="s">
        <v>406</v>
      </c>
      <c r="BC2" s="155"/>
      <c r="BD2" s="155"/>
      <c r="BE2" s="155"/>
    </row>
    <row r="3" spans="2:57" s="158" customFormat="1" ht="20.25" customHeight="1" x14ac:dyDescent="0.15">
      <c r="D3" s="154"/>
      <c r="H3" s="154"/>
      <c r="I3" s="155"/>
      <c r="J3" s="155"/>
      <c r="K3" s="155"/>
      <c r="L3" s="155"/>
      <c r="M3" s="155"/>
      <c r="T3" s="162"/>
      <c r="U3" s="163"/>
      <c r="V3" s="163"/>
      <c r="W3" s="164"/>
      <c r="X3" s="163"/>
      <c r="Y3" s="163"/>
      <c r="Z3" s="165"/>
      <c r="AA3" s="165"/>
      <c r="AB3" s="163"/>
      <c r="AC3" s="163"/>
      <c r="AD3" s="166"/>
      <c r="AJ3" s="156"/>
      <c r="AK3" s="155"/>
      <c r="AL3" s="155"/>
      <c r="AM3" s="159"/>
      <c r="AN3" s="159"/>
      <c r="AO3" s="159"/>
      <c r="AP3" s="159"/>
      <c r="AQ3" s="159"/>
      <c r="AR3" s="159"/>
      <c r="AS3" s="159"/>
      <c r="AT3" s="159"/>
      <c r="AU3" s="159"/>
      <c r="AV3" s="159"/>
      <c r="AW3" s="159"/>
      <c r="AX3" s="159"/>
      <c r="AY3" s="167" t="s">
        <v>413</v>
      </c>
      <c r="AZ3" s="746" t="s">
        <v>414</v>
      </c>
      <c r="BA3" s="746"/>
      <c r="BB3" s="746"/>
      <c r="BC3" s="746"/>
      <c r="BD3" s="155"/>
      <c r="BE3" s="155"/>
    </row>
    <row r="4" spans="2:57" s="158" customFormat="1" ht="20.25" customHeight="1" x14ac:dyDescent="0.15">
      <c r="B4" s="168"/>
      <c r="C4" s="168"/>
      <c r="D4" s="168"/>
      <c r="E4" s="168"/>
      <c r="F4" s="168"/>
      <c r="G4" s="168"/>
      <c r="H4" s="168"/>
      <c r="I4" s="168"/>
      <c r="J4" s="169"/>
      <c r="K4" s="170"/>
      <c r="L4" s="170"/>
      <c r="M4" s="170"/>
      <c r="N4" s="170"/>
      <c r="O4" s="170"/>
      <c r="P4" s="171"/>
      <c r="Q4" s="170"/>
      <c r="R4" s="170"/>
      <c r="Z4" s="165"/>
      <c r="AA4" s="165"/>
      <c r="AB4" s="163"/>
      <c r="AC4" s="163"/>
      <c r="AD4" s="166"/>
      <c r="AJ4" s="156"/>
      <c r="AK4" s="155"/>
      <c r="AL4" s="155"/>
      <c r="AM4" s="159"/>
      <c r="AN4" s="159"/>
      <c r="AO4" s="159"/>
      <c r="AP4" s="159"/>
      <c r="AQ4" s="159"/>
      <c r="AR4" s="159"/>
      <c r="AS4" s="159"/>
      <c r="AT4" s="159"/>
      <c r="AU4" s="159"/>
      <c r="AV4" s="159"/>
      <c r="AW4" s="159"/>
      <c r="AX4" s="159"/>
      <c r="AY4" s="167" t="s">
        <v>415</v>
      </c>
      <c r="AZ4" s="746" t="s">
        <v>416</v>
      </c>
      <c r="BA4" s="746"/>
      <c r="BB4" s="746"/>
      <c r="BC4" s="746"/>
      <c r="BD4" s="155"/>
      <c r="BE4" s="155"/>
    </row>
    <row r="5" spans="2:57" s="158" customFormat="1" ht="20.25" customHeight="1" x14ac:dyDescent="0.15">
      <c r="B5" s="172"/>
      <c r="C5" s="172"/>
      <c r="D5" s="172"/>
      <c r="E5" s="172"/>
      <c r="F5" s="172"/>
      <c r="G5" s="172"/>
      <c r="H5" s="172"/>
      <c r="I5" s="172"/>
      <c r="J5" s="170"/>
      <c r="K5" s="173"/>
      <c r="L5" s="174"/>
      <c r="M5" s="174"/>
      <c r="N5" s="174"/>
      <c r="O5" s="174"/>
      <c r="P5" s="172"/>
      <c r="Q5" s="168"/>
      <c r="R5" s="168"/>
      <c r="S5" s="152"/>
      <c r="Z5" s="165"/>
      <c r="AA5" s="165"/>
      <c r="AB5" s="163"/>
      <c r="AC5" s="163"/>
      <c r="AD5" s="152"/>
      <c r="AE5" s="152"/>
      <c r="AF5" s="152"/>
      <c r="AG5" s="152"/>
      <c r="AJ5" s="152" t="s">
        <v>417</v>
      </c>
      <c r="AK5" s="152"/>
      <c r="AL5" s="152"/>
      <c r="AM5" s="152"/>
      <c r="AN5" s="152"/>
      <c r="AO5" s="152"/>
      <c r="AP5" s="152"/>
      <c r="AQ5" s="152"/>
      <c r="AR5" s="168"/>
      <c r="AS5" s="168"/>
      <c r="AT5" s="175"/>
      <c r="AU5" s="152"/>
      <c r="AV5" s="709">
        <v>40</v>
      </c>
      <c r="AW5" s="710"/>
      <c r="AX5" s="175" t="s">
        <v>418</v>
      </c>
      <c r="AY5" s="152"/>
      <c r="AZ5" s="709">
        <v>160</v>
      </c>
      <c r="BA5" s="710"/>
      <c r="BB5" s="175" t="s">
        <v>419</v>
      </c>
      <c r="BC5" s="152"/>
      <c r="BE5" s="155"/>
    </row>
    <row r="6" spans="2:57" s="158" customFormat="1" ht="20.25" customHeight="1" x14ac:dyDescent="0.15">
      <c r="B6" s="172"/>
      <c r="C6" s="172"/>
      <c r="D6" s="172"/>
      <c r="E6" s="172"/>
      <c r="F6" s="172"/>
      <c r="G6" s="172"/>
      <c r="H6" s="172"/>
      <c r="I6" s="172"/>
      <c r="J6" s="170"/>
      <c r="K6" s="173"/>
      <c r="L6" s="174"/>
      <c r="M6" s="174"/>
      <c r="N6" s="174"/>
      <c r="O6" s="174"/>
      <c r="P6" s="172"/>
      <c r="Q6" s="168"/>
      <c r="R6" s="168"/>
      <c r="S6" s="152"/>
      <c r="Z6" s="165"/>
      <c r="AA6" s="165"/>
      <c r="AB6" s="163"/>
      <c r="AC6" s="163"/>
      <c r="AD6" s="152"/>
      <c r="AE6" s="152"/>
      <c r="AF6" s="152"/>
      <c r="AG6" s="152"/>
      <c r="AJ6" s="152"/>
      <c r="AK6" s="152"/>
      <c r="AL6" s="152"/>
      <c r="AM6" s="152"/>
      <c r="AN6" s="152"/>
      <c r="AO6" s="152"/>
      <c r="AP6" s="152"/>
      <c r="AQ6" s="152" t="s">
        <v>420</v>
      </c>
      <c r="AR6" s="152"/>
      <c r="AS6" s="176"/>
      <c r="AT6" s="176"/>
      <c r="AU6" s="176"/>
      <c r="AV6" s="152"/>
      <c r="AW6" s="152"/>
      <c r="AX6" s="177"/>
      <c r="AY6" s="152"/>
      <c r="AZ6" s="709">
        <v>100</v>
      </c>
      <c r="BA6" s="710"/>
      <c r="BB6" s="175" t="s">
        <v>421</v>
      </c>
      <c r="BC6" s="152"/>
      <c r="BE6" s="155"/>
    </row>
    <row r="7" spans="2:57" s="158" customFormat="1" ht="20.25" customHeight="1" x14ac:dyDescent="0.15">
      <c r="B7" s="172"/>
      <c r="C7" s="172"/>
      <c r="D7" s="172"/>
      <c r="E7" s="172"/>
      <c r="F7" s="172"/>
      <c r="G7" s="172"/>
      <c r="H7" s="172"/>
      <c r="I7" s="172"/>
      <c r="J7" s="172"/>
      <c r="K7" s="178"/>
      <c r="L7" s="178"/>
      <c r="M7" s="178"/>
      <c r="N7" s="172"/>
      <c r="O7" s="179"/>
      <c r="P7" s="180"/>
      <c r="Q7" s="180"/>
      <c r="R7" s="181"/>
      <c r="S7" s="176"/>
      <c r="Z7" s="165"/>
      <c r="AA7" s="165"/>
      <c r="AB7" s="163"/>
      <c r="AC7" s="163"/>
      <c r="AD7" s="175"/>
      <c r="AE7" s="152"/>
      <c r="AF7" s="152"/>
      <c r="AG7" s="152"/>
      <c r="AL7" s="152"/>
      <c r="AM7" s="152"/>
      <c r="AN7" s="182"/>
      <c r="AO7" s="177"/>
      <c r="AP7" s="177"/>
      <c r="AQ7" s="176"/>
      <c r="AR7" s="176"/>
      <c r="AS7" s="176"/>
      <c r="AT7" s="176"/>
      <c r="AU7" s="176"/>
      <c r="AV7" s="176"/>
      <c r="AW7" s="152" t="s">
        <v>422</v>
      </c>
      <c r="AX7" s="152"/>
      <c r="AY7" s="152"/>
      <c r="AZ7" s="711">
        <f>DAY(EOMONTH(DATE(X2,AB2,1),0))</f>
        <v>30</v>
      </c>
      <c r="BA7" s="712"/>
      <c r="BB7" s="175" t="s">
        <v>423</v>
      </c>
      <c r="BE7" s="155"/>
    </row>
    <row r="8" spans="2:57" ht="5.0999999999999996" customHeight="1" thickBot="1" x14ac:dyDescent="0.2">
      <c r="C8" s="184"/>
      <c r="D8" s="184"/>
      <c r="S8" s="184"/>
      <c r="AJ8" s="184"/>
      <c r="BC8" s="185"/>
      <c r="BD8" s="185"/>
      <c r="BE8" s="185"/>
    </row>
    <row r="9" spans="2:57" ht="20.25" customHeight="1" thickBot="1" x14ac:dyDescent="0.2">
      <c r="B9" s="713" t="s">
        <v>424</v>
      </c>
      <c r="C9" s="716" t="s">
        <v>425</v>
      </c>
      <c r="D9" s="717"/>
      <c r="E9" s="722" t="s">
        <v>426</v>
      </c>
      <c r="F9" s="717"/>
      <c r="G9" s="722" t="s">
        <v>427</v>
      </c>
      <c r="H9" s="716"/>
      <c r="I9" s="716"/>
      <c r="J9" s="716"/>
      <c r="K9" s="717"/>
      <c r="L9" s="722" t="s">
        <v>428</v>
      </c>
      <c r="M9" s="716"/>
      <c r="N9" s="716"/>
      <c r="O9" s="725"/>
      <c r="P9" s="728" t="s">
        <v>429</v>
      </c>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30" t="str">
        <f>IF(AZ3="４週","(10)1～4週目の勤務時間数合計","(10)1か月の勤務時間数合計")</f>
        <v>(10)1～4週目の勤務時間数合計</v>
      </c>
      <c r="AV9" s="731"/>
      <c r="AW9" s="730" t="s">
        <v>430</v>
      </c>
      <c r="AX9" s="731"/>
      <c r="AY9" s="738" t="s">
        <v>431</v>
      </c>
      <c r="AZ9" s="738"/>
      <c r="BA9" s="738"/>
      <c r="BB9" s="738"/>
      <c r="BC9" s="738"/>
      <c r="BD9" s="738"/>
    </row>
    <row r="10" spans="2:57" ht="20.25" customHeight="1" thickBot="1" x14ac:dyDescent="0.2">
      <c r="B10" s="714"/>
      <c r="C10" s="718"/>
      <c r="D10" s="719"/>
      <c r="E10" s="723"/>
      <c r="F10" s="719"/>
      <c r="G10" s="723"/>
      <c r="H10" s="718"/>
      <c r="I10" s="718"/>
      <c r="J10" s="718"/>
      <c r="K10" s="719"/>
      <c r="L10" s="723"/>
      <c r="M10" s="718"/>
      <c r="N10" s="718"/>
      <c r="O10" s="726"/>
      <c r="P10" s="740" t="s">
        <v>432</v>
      </c>
      <c r="Q10" s="741"/>
      <c r="R10" s="741"/>
      <c r="S10" s="741"/>
      <c r="T10" s="741"/>
      <c r="U10" s="741"/>
      <c r="V10" s="742"/>
      <c r="W10" s="740" t="s">
        <v>433</v>
      </c>
      <c r="X10" s="741"/>
      <c r="Y10" s="741"/>
      <c r="Z10" s="741"/>
      <c r="AA10" s="741"/>
      <c r="AB10" s="741"/>
      <c r="AC10" s="742"/>
      <c r="AD10" s="740" t="s">
        <v>434</v>
      </c>
      <c r="AE10" s="741"/>
      <c r="AF10" s="741"/>
      <c r="AG10" s="741"/>
      <c r="AH10" s="741"/>
      <c r="AI10" s="741"/>
      <c r="AJ10" s="742"/>
      <c r="AK10" s="740" t="s">
        <v>435</v>
      </c>
      <c r="AL10" s="741"/>
      <c r="AM10" s="741"/>
      <c r="AN10" s="741"/>
      <c r="AO10" s="741"/>
      <c r="AP10" s="741"/>
      <c r="AQ10" s="742"/>
      <c r="AR10" s="740" t="s">
        <v>436</v>
      </c>
      <c r="AS10" s="741"/>
      <c r="AT10" s="742"/>
      <c r="AU10" s="732"/>
      <c r="AV10" s="733"/>
      <c r="AW10" s="732"/>
      <c r="AX10" s="733"/>
      <c r="AY10" s="738"/>
      <c r="AZ10" s="738"/>
      <c r="BA10" s="738"/>
      <c r="BB10" s="738"/>
      <c r="BC10" s="738"/>
      <c r="BD10" s="738"/>
    </row>
    <row r="11" spans="2:57" ht="20.25" customHeight="1" thickBot="1" x14ac:dyDescent="0.2">
      <c r="B11" s="714"/>
      <c r="C11" s="718"/>
      <c r="D11" s="719"/>
      <c r="E11" s="723"/>
      <c r="F11" s="719"/>
      <c r="G11" s="723"/>
      <c r="H11" s="718"/>
      <c r="I11" s="718"/>
      <c r="J11" s="718"/>
      <c r="K11" s="719"/>
      <c r="L11" s="723"/>
      <c r="M11" s="718"/>
      <c r="N11" s="718"/>
      <c r="O11" s="726"/>
      <c r="P11" s="188">
        <f>DAY(DATE($X$2,$AB$2,1))</f>
        <v>1</v>
      </c>
      <c r="Q11" s="189">
        <f>DAY(DATE($X$2,$AB$2,2))</f>
        <v>2</v>
      </c>
      <c r="R11" s="189">
        <f>DAY(DATE($X$2,$AB$2,3))</f>
        <v>3</v>
      </c>
      <c r="S11" s="189">
        <f>DAY(DATE($X$2,$AB$2,4))</f>
        <v>4</v>
      </c>
      <c r="T11" s="189">
        <f>DAY(DATE($X$2,$AB$2,5))</f>
        <v>5</v>
      </c>
      <c r="U11" s="189">
        <f>DAY(DATE($X$2,$AB$2,6))</f>
        <v>6</v>
      </c>
      <c r="V11" s="190">
        <f>DAY(DATE($X$2,$AB$2,7))</f>
        <v>7</v>
      </c>
      <c r="W11" s="188">
        <f>DAY(DATE($X$2,$AB$2,8))</f>
        <v>8</v>
      </c>
      <c r="X11" s="189">
        <f>DAY(DATE($X$2,$AB$2,9))</f>
        <v>9</v>
      </c>
      <c r="Y11" s="189">
        <f>DAY(DATE($X$2,$AB$2,10))</f>
        <v>10</v>
      </c>
      <c r="Z11" s="189">
        <f>DAY(DATE($X$2,$AB$2,11))</f>
        <v>11</v>
      </c>
      <c r="AA11" s="189">
        <f>DAY(DATE($X$2,$AB$2,12))</f>
        <v>12</v>
      </c>
      <c r="AB11" s="189">
        <f>DAY(DATE($X$2,$AB$2,13))</f>
        <v>13</v>
      </c>
      <c r="AC11" s="190">
        <f>DAY(DATE($X$2,$AB$2,14))</f>
        <v>14</v>
      </c>
      <c r="AD11" s="188">
        <f>DAY(DATE($X$2,$AB$2,15))</f>
        <v>15</v>
      </c>
      <c r="AE11" s="189">
        <f>DAY(DATE($X$2,$AB$2,16))</f>
        <v>16</v>
      </c>
      <c r="AF11" s="189">
        <f>DAY(DATE($X$2,$AB$2,17))</f>
        <v>17</v>
      </c>
      <c r="AG11" s="189">
        <f>DAY(DATE($X$2,$AB$2,18))</f>
        <v>18</v>
      </c>
      <c r="AH11" s="189">
        <f>DAY(DATE($X$2,$AB$2,19))</f>
        <v>19</v>
      </c>
      <c r="AI11" s="189">
        <f>DAY(DATE($X$2,$AB$2,20))</f>
        <v>20</v>
      </c>
      <c r="AJ11" s="190">
        <f>DAY(DATE($X$2,$AB$2,21))</f>
        <v>21</v>
      </c>
      <c r="AK11" s="188">
        <f>DAY(DATE($X$2,$AB$2,22))</f>
        <v>22</v>
      </c>
      <c r="AL11" s="189">
        <f>DAY(DATE($X$2,$AB$2,23))</f>
        <v>23</v>
      </c>
      <c r="AM11" s="189">
        <f>DAY(DATE($X$2,$AB$2,24))</f>
        <v>24</v>
      </c>
      <c r="AN11" s="189">
        <f>DAY(DATE($X$2,$AB$2,25))</f>
        <v>25</v>
      </c>
      <c r="AO11" s="189">
        <f>DAY(DATE($X$2,$AB$2,26))</f>
        <v>26</v>
      </c>
      <c r="AP11" s="189">
        <f>DAY(DATE($X$2,$AB$2,27))</f>
        <v>27</v>
      </c>
      <c r="AQ11" s="190">
        <f>DAY(DATE($X$2,$AB$2,28))</f>
        <v>28</v>
      </c>
      <c r="AR11" s="188" t="str">
        <f>IF(AZ3="暦月",IF(DAY(DATE($X$2,$AB$2,29))=29,29,""),"")</f>
        <v/>
      </c>
      <c r="AS11" s="189" t="str">
        <f>IF(AZ3="暦月",IF(DAY(DATE($X$2,$AB$2,30))=30,30,""),"")</f>
        <v/>
      </c>
      <c r="AT11" s="227" t="str">
        <f>IF(AZ3="暦月",IF(DAY(DATE($X$2,$AB$2,31))=31,31,""),"")</f>
        <v/>
      </c>
      <c r="AU11" s="732"/>
      <c r="AV11" s="733"/>
      <c r="AW11" s="732"/>
      <c r="AX11" s="733"/>
      <c r="AY11" s="738"/>
      <c r="AZ11" s="738"/>
      <c r="BA11" s="738"/>
      <c r="BB11" s="738"/>
      <c r="BC11" s="738"/>
      <c r="BD11" s="738"/>
    </row>
    <row r="12" spans="2:57" ht="20.25" hidden="1" customHeight="1" thickBot="1" x14ac:dyDescent="0.2">
      <c r="B12" s="714"/>
      <c r="C12" s="718"/>
      <c r="D12" s="719"/>
      <c r="E12" s="723"/>
      <c r="F12" s="719"/>
      <c r="G12" s="723"/>
      <c r="H12" s="718"/>
      <c r="I12" s="718"/>
      <c r="J12" s="718"/>
      <c r="K12" s="719"/>
      <c r="L12" s="723"/>
      <c r="M12" s="718"/>
      <c r="N12" s="718"/>
      <c r="O12" s="726"/>
      <c r="P12" s="188">
        <f>WEEKDAY(DATE($X$2,$AB$2,1))</f>
        <v>2</v>
      </c>
      <c r="Q12" s="189">
        <f>WEEKDAY(DATE($X$2,$AB$2,2))</f>
        <v>3</v>
      </c>
      <c r="R12" s="189">
        <f>WEEKDAY(DATE($X$2,$AB$2,3))</f>
        <v>4</v>
      </c>
      <c r="S12" s="189">
        <f>WEEKDAY(DATE($X$2,$AB$2,4))</f>
        <v>5</v>
      </c>
      <c r="T12" s="189">
        <f>WEEKDAY(DATE($X$2,$AB$2,5))</f>
        <v>6</v>
      </c>
      <c r="U12" s="189">
        <f>WEEKDAY(DATE($X$2,$AB$2,6))</f>
        <v>7</v>
      </c>
      <c r="V12" s="190">
        <f>WEEKDAY(DATE($X$2,$AB$2,7))</f>
        <v>1</v>
      </c>
      <c r="W12" s="188">
        <f>WEEKDAY(DATE($X$2,$AB$2,8))</f>
        <v>2</v>
      </c>
      <c r="X12" s="189">
        <f>WEEKDAY(DATE($X$2,$AB$2,9))</f>
        <v>3</v>
      </c>
      <c r="Y12" s="189">
        <f>WEEKDAY(DATE($X$2,$AB$2,10))</f>
        <v>4</v>
      </c>
      <c r="Z12" s="189">
        <f>WEEKDAY(DATE($X$2,$AB$2,11))</f>
        <v>5</v>
      </c>
      <c r="AA12" s="189">
        <f>WEEKDAY(DATE($X$2,$AB$2,12))</f>
        <v>6</v>
      </c>
      <c r="AB12" s="189">
        <f>WEEKDAY(DATE($X$2,$AB$2,13))</f>
        <v>7</v>
      </c>
      <c r="AC12" s="190">
        <f>WEEKDAY(DATE($X$2,$AB$2,14))</f>
        <v>1</v>
      </c>
      <c r="AD12" s="188">
        <f>WEEKDAY(DATE($X$2,$AB$2,15))</f>
        <v>2</v>
      </c>
      <c r="AE12" s="189">
        <f>WEEKDAY(DATE($X$2,$AB$2,16))</f>
        <v>3</v>
      </c>
      <c r="AF12" s="189">
        <f>WEEKDAY(DATE($X$2,$AB$2,17))</f>
        <v>4</v>
      </c>
      <c r="AG12" s="189">
        <f>WEEKDAY(DATE($X$2,$AB$2,18))</f>
        <v>5</v>
      </c>
      <c r="AH12" s="189">
        <f>WEEKDAY(DATE($X$2,$AB$2,19))</f>
        <v>6</v>
      </c>
      <c r="AI12" s="189">
        <f>WEEKDAY(DATE($X$2,$AB$2,20))</f>
        <v>7</v>
      </c>
      <c r="AJ12" s="190">
        <f>WEEKDAY(DATE($X$2,$AB$2,21))</f>
        <v>1</v>
      </c>
      <c r="AK12" s="188">
        <f>WEEKDAY(DATE($X$2,$AB$2,22))</f>
        <v>2</v>
      </c>
      <c r="AL12" s="189">
        <f>WEEKDAY(DATE($X$2,$AB$2,23))</f>
        <v>3</v>
      </c>
      <c r="AM12" s="189">
        <f>WEEKDAY(DATE($X$2,$AB$2,24))</f>
        <v>4</v>
      </c>
      <c r="AN12" s="189">
        <f>WEEKDAY(DATE($X$2,$AB$2,25))</f>
        <v>5</v>
      </c>
      <c r="AO12" s="189">
        <f>WEEKDAY(DATE($X$2,$AB$2,26))</f>
        <v>6</v>
      </c>
      <c r="AP12" s="189">
        <f>WEEKDAY(DATE($X$2,$AB$2,27))</f>
        <v>7</v>
      </c>
      <c r="AQ12" s="190">
        <f>WEEKDAY(DATE($X$2,$AB$2,28))</f>
        <v>1</v>
      </c>
      <c r="AR12" s="188">
        <f>IF(AR11=29,WEEKDAY(DATE($X$2,$AB$2,29)),0)</f>
        <v>0</v>
      </c>
      <c r="AS12" s="189">
        <f>IF(AS11=30,WEEKDAY(DATE($X$2,$AB$2,30)),0)</f>
        <v>0</v>
      </c>
      <c r="AT12" s="227">
        <f>IF(AT11=31,WEEKDAY(DATE($X$2,$AB$2,31)),0)</f>
        <v>0</v>
      </c>
      <c r="AU12" s="734"/>
      <c r="AV12" s="735"/>
      <c r="AW12" s="734"/>
      <c r="AX12" s="735"/>
      <c r="AY12" s="739"/>
      <c r="AZ12" s="739"/>
      <c r="BA12" s="739"/>
      <c r="BB12" s="739"/>
      <c r="BC12" s="739"/>
      <c r="BD12" s="739"/>
    </row>
    <row r="13" spans="2:57" ht="20.25" customHeight="1" thickBot="1" x14ac:dyDescent="0.2">
      <c r="B13" s="715"/>
      <c r="C13" s="720"/>
      <c r="D13" s="721"/>
      <c r="E13" s="724"/>
      <c r="F13" s="721"/>
      <c r="G13" s="724"/>
      <c r="H13" s="720"/>
      <c r="I13" s="720"/>
      <c r="J13" s="720"/>
      <c r="K13" s="721"/>
      <c r="L13" s="724"/>
      <c r="M13" s="720"/>
      <c r="N13" s="720"/>
      <c r="O13" s="727"/>
      <c r="P13" s="191" t="str">
        <f>IF(P12=1,"日",IF(P12=2,"月",IF(P12=3,"火",IF(P12=4,"水",IF(P12=5,"木",IF(P12=6,"金","土"))))))</f>
        <v>月</v>
      </c>
      <c r="Q13" s="192" t="str">
        <f t="shared" ref="Q13:AQ13" si="0">IF(Q12=1,"日",IF(Q12=2,"月",IF(Q12=3,"火",IF(Q12=4,"水",IF(Q12=5,"木",IF(Q12=6,"金","土"))))))</f>
        <v>火</v>
      </c>
      <c r="R13" s="192" t="str">
        <f t="shared" si="0"/>
        <v>水</v>
      </c>
      <c r="S13" s="192" t="str">
        <f t="shared" si="0"/>
        <v>木</v>
      </c>
      <c r="T13" s="192" t="str">
        <f t="shared" si="0"/>
        <v>金</v>
      </c>
      <c r="U13" s="192" t="str">
        <f t="shared" si="0"/>
        <v>土</v>
      </c>
      <c r="V13" s="193" t="str">
        <f t="shared" si="0"/>
        <v>日</v>
      </c>
      <c r="W13" s="191" t="str">
        <f t="shared" si="0"/>
        <v>月</v>
      </c>
      <c r="X13" s="192" t="str">
        <f t="shared" si="0"/>
        <v>火</v>
      </c>
      <c r="Y13" s="192" t="str">
        <f t="shared" si="0"/>
        <v>水</v>
      </c>
      <c r="Z13" s="192" t="str">
        <f t="shared" si="0"/>
        <v>木</v>
      </c>
      <c r="AA13" s="192" t="str">
        <f t="shared" si="0"/>
        <v>金</v>
      </c>
      <c r="AB13" s="192" t="str">
        <f t="shared" si="0"/>
        <v>土</v>
      </c>
      <c r="AC13" s="193" t="str">
        <f t="shared" si="0"/>
        <v>日</v>
      </c>
      <c r="AD13" s="191" t="str">
        <f t="shared" si="0"/>
        <v>月</v>
      </c>
      <c r="AE13" s="192" t="str">
        <f t="shared" si="0"/>
        <v>火</v>
      </c>
      <c r="AF13" s="192" t="str">
        <f t="shared" si="0"/>
        <v>水</v>
      </c>
      <c r="AG13" s="192" t="str">
        <f t="shared" si="0"/>
        <v>木</v>
      </c>
      <c r="AH13" s="192" t="str">
        <f t="shared" si="0"/>
        <v>金</v>
      </c>
      <c r="AI13" s="192" t="str">
        <f t="shared" si="0"/>
        <v>土</v>
      </c>
      <c r="AJ13" s="193" t="str">
        <f t="shared" si="0"/>
        <v>日</v>
      </c>
      <c r="AK13" s="191" t="str">
        <f t="shared" si="0"/>
        <v>月</v>
      </c>
      <c r="AL13" s="192" t="str">
        <f t="shared" si="0"/>
        <v>火</v>
      </c>
      <c r="AM13" s="192" t="str">
        <f t="shared" si="0"/>
        <v>水</v>
      </c>
      <c r="AN13" s="192" t="str">
        <f t="shared" si="0"/>
        <v>木</v>
      </c>
      <c r="AO13" s="192" t="str">
        <f t="shared" si="0"/>
        <v>金</v>
      </c>
      <c r="AP13" s="192" t="str">
        <f t="shared" si="0"/>
        <v>土</v>
      </c>
      <c r="AQ13" s="193" t="str">
        <f t="shared" si="0"/>
        <v>日</v>
      </c>
      <c r="AR13" s="192" t="str">
        <f>IF(AR12=1,"日",IF(AR12=2,"月",IF(AR12=3,"火",IF(AR12=4,"水",IF(AR12=5,"木",IF(AR12=6,"金",IF(AR12=0,"","土")))))))</f>
        <v/>
      </c>
      <c r="AS13" s="192" t="str">
        <f>IF(AS12=1,"日",IF(AS12=2,"月",IF(AS12=3,"火",IF(AS12=4,"水",IF(AS12=5,"木",IF(AS12=6,"金",IF(AS12=0,"","土")))))))</f>
        <v/>
      </c>
      <c r="AT13" s="228" t="str">
        <f>IF(AT12=1,"日",IF(AT12=2,"月",IF(AT12=3,"火",IF(AT12=4,"水",IF(AT12=5,"木",IF(AT12=6,"金",IF(AT12=0,"","土")))))))</f>
        <v/>
      </c>
      <c r="AU13" s="736"/>
      <c r="AV13" s="737"/>
      <c r="AW13" s="736"/>
      <c r="AX13" s="737"/>
      <c r="AY13" s="739"/>
      <c r="AZ13" s="739"/>
      <c r="BA13" s="739"/>
      <c r="BB13" s="739"/>
      <c r="BC13" s="739"/>
      <c r="BD13" s="739"/>
    </row>
    <row r="14" spans="2:57" ht="39.950000000000003" customHeight="1" x14ac:dyDescent="0.15">
      <c r="B14" s="194">
        <v>1</v>
      </c>
      <c r="C14" s="695"/>
      <c r="D14" s="696"/>
      <c r="E14" s="697"/>
      <c r="F14" s="698"/>
      <c r="G14" s="699"/>
      <c r="H14" s="700"/>
      <c r="I14" s="700"/>
      <c r="J14" s="700"/>
      <c r="K14" s="701"/>
      <c r="L14" s="702"/>
      <c r="M14" s="703"/>
      <c r="N14" s="703"/>
      <c r="O14" s="704"/>
      <c r="P14" s="195"/>
      <c r="Q14" s="196"/>
      <c r="R14" s="196"/>
      <c r="S14" s="196"/>
      <c r="T14" s="196"/>
      <c r="U14" s="196"/>
      <c r="V14" s="197"/>
      <c r="W14" s="195"/>
      <c r="X14" s="196"/>
      <c r="Y14" s="196"/>
      <c r="Z14" s="196"/>
      <c r="AA14" s="196"/>
      <c r="AB14" s="196"/>
      <c r="AC14" s="197"/>
      <c r="AD14" s="195"/>
      <c r="AE14" s="196"/>
      <c r="AF14" s="196"/>
      <c r="AG14" s="196"/>
      <c r="AH14" s="196"/>
      <c r="AI14" s="196"/>
      <c r="AJ14" s="197"/>
      <c r="AK14" s="195"/>
      <c r="AL14" s="196"/>
      <c r="AM14" s="196"/>
      <c r="AN14" s="196"/>
      <c r="AO14" s="196"/>
      <c r="AP14" s="196"/>
      <c r="AQ14" s="197"/>
      <c r="AR14" s="195"/>
      <c r="AS14" s="196"/>
      <c r="AT14" s="197"/>
      <c r="AU14" s="705">
        <f>IF($AZ$3="４週",SUM(P14:AQ14),IF($AZ$3="暦月",SUM(P14:AT14),""))</f>
        <v>0</v>
      </c>
      <c r="AV14" s="706"/>
      <c r="AW14" s="707">
        <f t="shared" ref="AW14:AW31" si="1">IF($AZ$3="４週",AU14/4,IF($AZ$3="暦月",AU14/($AZ$7/7),""))</f>
        <v>0</v>
      </c>
      <c r="AX14" s="708"/>
      <c r="AY14" s="692"/>
      <c r="AZ14" s="693"/>
      <c r="BA14" s="693"/>
      <c r="BB14" s="693"/>
      <c r="BC14" s="693"/>
      <c r="BD14" s="694"/>
    </row>
    <row r="15" spans="2:57" ht="39.950000000000003" customHeight="1" x14ac:dyDescent="0.15">
      <c r="B15" s="198">
        <f t="shared" ref="B15:B31" si="2">B14+1</f>
        <v>2</v>
      </c>
      <c r="C15" s="678"/>
      <c r="D15" s="679"/>
      <c r="E15" s="680"/>
      <c r="F15" s="681"/>
      <c r="G15" s="682"/>
      <c r="H15" s="683"/>
      <c r="I15" s="683"/>
      <c r="J15" s="683"/>
      <c r="K15" s="684"/>
      <c r="L15" s="685"/>
      <c r="M15" s="686"/>
      <c r="N15" s="686"/>
      <c r="O15" s="687"/>
      <c r="P15" s="199"/>
      <c r="Q15" s="200"/>
      <c r="R15" s="200"/>
      <c r="S15" s="200"/>
      <c r="T15" s="200"/>
      <c r="U15" s="200"/>
      <c r="V15" s="201"/>
      <c r="W15" s="199"/>
      <c r="X15" s="200"/>
      <c r="Y15" s="200"/>
      <c r="Z15" s="200"/>
      <c r="AA15" s="200"/>
      <c r="AB15" s="200"/>
      <c r="AC15" s="201"/>
      <c r="AD15" s="199"/>
      <c r="AE15" s="200"/>
      <c r="AF15" s="200"/>
      <c r="AG15" s="200"/>
      <c r="AH15" s="200"/>
      <c r="AI15" s="200"/>
      <c r="AJ15" s="201"/>
      <c r="AK15" s="199"/>
      <c r="AL15" s="200"/>
      <c r="AM15" s="200"/>
      <c r="AN15" s="200"/>
      <c r="AO15" s="200"/>
      <c r="AP15" s="200"/>
      <c r="AQ15" s="201"/>
      <c r="AR15" s="199"/>
      <c r="AS15" s="200"/>
      <c r="AT15" s="201"/>
      <c r="AU15" s="688">
        <f>IF($AZ$3="４週",SUM(P15:AQ15),IF($AZ$3="暦月",SUM(P15:AT15),""))</f>
        <v>0</v>
      </c>
      <c r="AV15" s="689"/>
      <c r="AW15" s="690">
        <f t="shared" si="1"/>
        <v>0</v>
      </c>
      <c r="AX15" s="691"/>
      <c r="AY15" s="658"/>
      <c r="AZ15" s="659"/>
      <c r="BA15" s="659"/>
      <c r="BB15" s="659"/>
      <c r="BC15" s="659"/>
      <c r="BD15" s="660"/>
    </row>
    <row r="16" spans="2:57" ht="39.950000000000003" customHeight="1" x14ac:dyDescent="0.15">
      <c r="B16" s="198">
        <f t="shared" si="2"/>
        <v>3</v>
      </c>
      <c r="C16" s="678"/>
      <c r="D16" s="679"/>
      <c r="E16" s="680"/>
      <c r="F16" s="681"/>
      <c r="G16" s="682"/>
      <c r="H16" s="683"/>
      <c r="I16" s="683"/>
      <c r="J16" s="683"/>
      <c r="K16" s="684"/>
      <c r="L16" s="685"/>
      <c r="M16" s="686"/>
      <c r="N16" s="686"/>
      <c r="O16" s="687"/>
      <c r="P16" s="199"/>
      <c r="Q16" s="200"/>
      <c r="R16" s="200"/>
      <c r="S16" s="200"/>
      <c r="T16" s="200"/>
      <c r="U16" s="200"/>
      <c r="V16" s="201"/>
      <c r="W16" s="199"/>
      <c r="X16" s="200"/>
      <c r="Y16" s="200"/>
      <c r="Z16" s="200"/>
      <c r="AA16" s="200"/>
      <c r="AB16" s="200"/>
      <c r="AC16" s="201"/>
      <c r="AD16" s="199"/>
      <c r="AE16" s="200"/>
      <c r="AF16" s="200"/>
      <c r="AG16" s="200"/>
      <c r="AH16" s="200"/>
      <c r="AI16" s="200"/>
      <c r="AJ16" s="201"/>
      <c r="AK16" s="199"/>
      <c r="AL16" s="200"/>
      <c r="AM16" s="200"/>
      <c r="AN16" s="200"/>
      <c r="AO16" s="200"/>
      <c r="AP16" s="200"/>
      <c r="AQ16" s="201"/>
      <c r="AR16" s="199"/>
      <c r="AS16" s="200"/>
      <c r="AT16" s="201"/>
      <c r="AU16" s="688">
        <f>IF($AZ$3="４週",SUM(P16:AQ16),IF($AZ$3="暦月",SUM(P16:AT16),""))</f>
        <v>0</v>
      </c>
      <c r="AV16" s="689"/>
      <c r="AW16" s="690">
        <f t="shared" si="1"/>
        <v>0</v>
      </c>
      <c r="AX16" s="691"/>
      <c r="AY16" s="658"/>
      <c r="AZ16" s="659"/>
      <c r="BA16" s="659"/>
      <c r="BB16" s="659"/>
      <c r="BC16" s="659"/>
      <c r="BD16" s="660"/>
    </row>
    <row r="17" spans="2:56" ht="39.950000000000003" customHeight="1" x14ac:dyDescent="0.15">
      <c r="B17" s="198">
        <f t="shared" si="2"/>
        <v>4</v>
      </c>
      <c r="C17" s="678"/>
      <c r="D17" s="679"/>
      <c r="E17" s="680"/>
      <c r="F17" s="681"/>
      <c r="G17" s="682"/>
      <c r="H17" s="683"/>
      <c r="I17" s="683"/>
      <c r="J17" s="683"/>
      <c r="K17" s="684"/>
      <c r="L17" s="685"/>
      <c r="M17" s="686"/>
      <c r="N17" s="686"/>
      <c r="O17" s="687"/>
      <c r="P17" s="199"/>
      <c r="Q17" s="200"/>
      <c r="R17" s="200"/>
      <c r="S17" s="200"/>
      <c r="T17" s="200"/>
      <c r="U17" s="200"/>
      <c r="V17" s="201"/>
      <c r="W17" s="199"/>
      <c r="X17" s="200"/>
      <c r="Y17" s="200"/>
      <c r="Z17" s="200"/>
      <c r="AA17" s="200"/>
      <c r="AB17" s="200"/>
      <c r="AC17" s="201"/>
      <c r="AD17" s="199"/>
      <c r="AE17" s="200"/>
      <c r="AF17" s="200"/>
      <c r="AG17" s="200"/>
      <c r="AH17" s="200"/>
      <c r="AI17" s="200"/>
      <c r="AJ17" s="201"/>
      <c r="AK17" s="199"/>
      <c r="AL17" s="200"/>
      <c r="AM17" s="200"/>
      <c r="AN17" s="200"/>
      <c r="AO17" s="200"/>
      <c r="AP17" s="200"/>
      <c r="AQ17" s="201"/>
      <c r="AR17" s="199"/>
      <c r="AS17" s="200"/>
      <c r="AT17" s="201"/>
      <c r="AU17" s="688">
        <f>IF($AZ$3="４週",SUM(P17:AQ17),IF($AZ$3="暦月",SUM(P17:AT17),""))</f>
        <v>0</v>
      </c>
      <c r="AV17" s="689"/>
      <c r="AW17" s="690">
        <f t="shared" si="1"/>
        <v>0</v>
      </c>
      <c r="AX17" s="691"/>
      <c r="AY17" s="658"/>
      <c r="AZ17" s="659"/>
      <c r="BA17" s="659"/>
      <c r="BB17" s="659"/>
      <c r="BC17" s="659"/>
      <c r="BD17" s="660"/>
    </row>
    <row r="18" spans="2:56" ht="39.950000000000003" customHeight="1" x14ac:dyDescent="0.15">
      <c r="B18" s="198">
        <f t="shared" si="2"/>
        <v>5</v>
      </c>
      <c r="C18" s="678"/>
      <c r="D18" s="679"/>
      <c r="E18" s="680"/>
      <c r="F18" s="681"/>
      <c r="G18" s="682"/>
      <c r="H18" s="683"/>
      <c r="I18" s="683"/>
      <c r="J18" s="683"/>
      <c r="K18" s="684"/>
      <c r="L18" s="685"/>
      <c r="M18" s="686"/>
      <c r="N18" s="686"/>
      <c r="O18" s="687"/>
      <c r="P18" s="199"/>
      <c r="Q18" s="200"/>
      <c r="R18" s="200"/>
      <c r="S18" s="200"/>
      <c r="T18" s="200"/>
      <c r="U18" s="200"/>
      <c r="V18" s="201"/>
      <c r="W18" s="199"/>
      <c r="X18" s="200"/>
      <c r="Y18" s="200"/>
      <c r="Z18" s="200"/>
      <c r="AA18" s="200"/>
      <c r="AB18" s="200"/>
      <c r="AC18" s="201"/>
      <c r="AD18" s="199"/>
      <c r="AE18" s="200"/>
      <c r="AF18" s="200"/>
      <c r="AG18" s="200"/>
      <c r="AH18" s="200"/>
      <c r="AI18" s="200"/>
      <c r="AJ18" s="201"/>
      <c r="AK18" s="199"/>
      <c r="AL18" s="200"/>
      <c r="AM18" s="200"/>
      <c r="AN18" s="200"/>
      <c r="AO18" s="200"/>
      <c r="AP18" s="200"/>
      <c r="AQ18" s="201"/>
      <c r="AR18" s="199"/>
      <c r="AS18" s="200"/>
      <c r="AT18" s="201"/>
      <c r="AU18" s="688">
        <f t="shared" ref="AU18:AU31" si="3">IF($AZ$3="４週",SUM(P18:AQ18),IF($AZ$3="暦月",SUM(P18:AT18),""))</f>
        <v>0</v>
      </c>
      <c r="AV18" s="689"/>
      <c r="AW18" s="690">
        <f t="shared" si="1"/>
        <v>0</v>
      </c>
      <c r="AX18" s="691"/>
      <c r="AY18" s="658"/>
      <c r="AZ18" s="659"/>
      <c r="BA18" s="659"/>
      <c r="BB18" s="659"/>
      <c r="BC18" s="659"/>
      <c r="BD18" s="660"/>
    </row>
    <row r="19" spans="2:56" ht="39.950000000000003" customHeight="1" x14ac:dyDescent="0.15">
      <c r="B19" s="198">
        <f t="shared" si="2"/>
        <v>6</v>
      </c>
      <c r="C19" s="678"/>
      <c r="D19" s="679"/>
      <c r="E19" s="680"/>
      <c r="F19" s="681"/>
      <c r="G19" s="682"/>
      <c r="H19" s="683"/>
      <c r="I19" s="683"/>
      <c r="J19" s="683"/>
      <c r="K19" s="684"/>
      <c r="L19" s="685"/>
      <c r="M19" s="686"/>
      <c r="N19" s="686"/>
      <c r="O19" s="687"/>
      <c r="P19" s="199"/>
      <c r="Q19" s="200"/>
      <c r="R19" s="200"/>
      <c r="S19" s="200"/>
      <c r="T19" s="200"/>
      <c r="U19" s="200"/>
      <c r="V19" s="201"/>
      <c r="W19" s="199"/>
      <c r="X19" s="200"/>
      <c r="Y19" s="200"/>
      <c r="Z19" s="200"/>
      <c r="AA19" s="200"/>
      <c r="AB19" s="200"/>
      <c r="AC19" s="201"/>
      <c r="AD19" s="199"/>
      <c r="AE19" s="200"/>
      <c r="AF19" s="200"/>
      <c r="AG19" s="200"/>
      <c r="AH19" s="200"/>
      <c r="AI19" s="200"/>
      <c r="AJ19" s="201"/>
      <c r="AK19" s="199"/>
      <c r="AL19" s="200"/>
      <c r="AM19" s="200"/>
      <c r="AN19" s="200"/>
      <c r="AO19" s="200"/>
      <c r="AP19" s="200"/>
      <c r="AQ19" s="201"/>
      <c r="AR19" s="199"/>
      <c r="AS19" s="200"/>
      <c r="AT19" s="201"/>
      <c r="AU19" s="688">
        <f t="shared" si="3"/>
        <v>0</v>
      </c>
      <c r="AV19" s="689"/>
      <c r="AW19" s="690">
        <f t="shared" si="1"/>
        <v>0</v>
      </c>
      <c r="AX19" s="691"/>
      <c r="AY19" s="658"/>
      <c r="AZ19" s="659"/>
      <c r="BA19" s="659"/>
      <c r="BB19" s="659"/>
      <c r="BC19" s="659"/>
      <c r="BD19" s="660"/>
    </row>
    <row r="20" spans="2:56" ht="39.950000000000003" customHeight="1" x14ac:dyDescent="0.15">
      <c r="B20" s="198">
        <f t="shared" si="2"/>
        <v>7</v>
      </c>
      <c r="C20" s="678"/>
      <c r="D20" s="679"/>
      <c r="E20" s="680"/>
      <c r="F20" s="681"/>
      <c r="G20" s="682"/>
      <c r="H20" s="683"/>
      <c r="I20" s="683"/>
      <c r="J20" s="683"/>
      <c r="K20" s="684"/>
      <c r="L20" s="685"/>
      <c r="M20" s="686"/>
      <c r="N20" s="686"/>
      <c r="O20" s="687"/>
      <c r="P20" s="199"/>
      <c r="Q20" s="200"/>
      <c r="R20" s="200"/>
      <c r="S20" s="200"/>
      <c r="T20" s="200"/>
      <c r="U20" s="200"/>
      <c r="V20" s="201"/>
      <c r="W20" s="199"/>
      <c r="X20" s="200"/>
      <c r="Y20" s="200"/>
      <c r="Z20" s="200"/>
      <c r="AA20" s="200"/>
      <c r="AB20" s="200"/>
      <c r="AC20" s="201"/>
      <c r="AD20" s="199"/>
      <c r="AE20" s="200"/>
      <c r="AF20" s="200"/>
      <c r="AG20" s="200"/>
      <c r="AH20" s="200"/>
      <c r="AI20" s="200"/>
      <c r="AJ20" s="201"/>
      <c r="AK20" s="199"/>
      <c r="AL20" s="200"/>
      <c r="AM20" s="200"/>
      <c r="AN20" s="200"/>
      <c r="AO20" s="200"/>
      <c r="AP20" s="200"/>
      <c r="AQ20" s="201"/>
      <c r="AR20" s="199"/>
      <c r="AS20" s="200"/>
      <c r="AT20" s="201"/>
      <c r="AU20" s="688">
        <f>IF($AZ$3="４週",SUM(P20:AQ20),IF($AZ$3="暦月",SUM(P20:AT20),""))</f>
        <v>0</v>
      </c>
      <c r="AV20" s="689"/>
      <c r="AW20" s="690">
        <f t="shared" si="1"/>
        <v>0</v>
      </c>
      <c r="AX20" s="691"/>
      <c r="AY20" s="658"/>
      <c r="AZ20" s="659"/>
      <c r="BA20" s="659"/>
      <c r="BB20" s="659"/>
      <c r="BC20" s="659"/>
      <c r="BD20" s="660"/>
    </row>
    <row r="21" spans="2:56" ht="39.950000000000003" customHeight="1" x14ac:dyDescent="0.15">
      <c r="B21" s="198">
        <f t="shared" si="2"/>
        <v>8</v>
      </c>
      <c r="C21" s="678"/>
      <c r="D21" s="679"/>
      <c r="E21" s="680"/>
      <c r="F21" s="681"/>
      <c r="G21" s="682"/>
      <c r="H21" s="683"/>
      <c r="I21" s="683"/>
      <c r="J21" s="683"/>
      <c r="K21" s="684"/>
      <c r="L21" s="685"/>
      <c r="M21" s="686"/>
      <c r="N21" s="686"/>
      <c r="O21" s="687"/>
      <c r="P21" s="199"/>
      <c r="Q21" s="200"/>
      <c r="R21" s="200"/>
      <c r="S21" s="200"/>
      <c r="T21" s="200"/>
      <c r="U21" s="200"/>
      <c r="V21" s="201"/>
      <c r="W21" s="199"/>
      <c r="X21" s="200"/>
      <c r="Y21" s="200"/>
      <c r="Z21" s="200"/>
      <c r="AA21" s="200"/>
      <c r="AB21" s="200"/>
      <c r="AC21" s="201"/>
      <c r="AD21" s="199"/>
      <c r="AE21" s="200"/>
      <c r="AF21" s="200"/>
      <c r="AG21" s="200"/>
      <c r="AH21" s="200"/>
      <c r="AI21" s="200"/>
      <c r="AJ21" s="201"/>
      <c r="AK21" s="199"/>
      <c r="AL21" s="200"/>
      <c r="AM21" s="200"/>
      <c r="AN21" s="200"/>
      <c r="AO21" s="200"/>
      <c r="AP21" s="200"/>
      <c r="AQ21" s="201"/>
      <c r="AR21" s="199"/>
      <c r="AS21" s="200"/>
      <c r="AT21" s="201"/>
      <c r="AU21" s="688">
        <f t="shared" si="3"/>
        <v>0</v>
      </c>
      <c r="AV21" s="689"/>
      <c r="AW21" s="690">
        <f t="shared" si="1"/>
        <v>0</v>
      </c>
      <c r="AX21" s="691"/>
      <c r="AY21" s="658"/>
      <c r="AZ21" s="659"/>
      <c r="BA21" s="659"/>
      <c r="BB21" s="659"/>
      <c r="BC21" s="659"/>
      <c r="BD21" s="660"/>
    </row>
    <row r="22" spans="2:56" ht="39.950000000000003" customHeight="1" x14ac:dyDescent="0.15">
      <c r="B22" s="198">
        <f t="shared" si="2"/>
        <v>9</v>
      </c>
      <c r="C22" s="678"/>
      <c r="D22" s="679"/>
      <c r="E22" s="680"/>
      <c r="F22" s="681"/>
      <c r="G22" s="682"/>
      <c r="H22" s="683"/>
      <c r="I22" s="683"/>
      <c r="J22" s="683"/>
      <c r="K22" s="684"/>
      <c r="L22" s="685"/>
      <c r="M22" s="686"/>
      <c r="N22" s="686"/>
      <c r="O22" s="687"/>
      <c r="P22" s="199"/>
      <c r="Q22" s="200"/>
      <c r="R22" s="200"/>
      <c r="S22" s="200"/>
      <c r="T22" s="200"/>
      <c r="U22" s="200"/>
      <c r="V22" s="201"/>
      <c r="W22" s="199"/>
      <c r="X22" s="200"/>
      <c r="Y22" s="200"/>
      <c r="Z22" s="200"/>
      <c r="AA22" s="200"/>
      <c r="AB22" s="200"/>
      <c r="AC22" s="201"/>
      <c r="AD22" s="199"/>
      <c r="AE22" s="200"/>
      <c r="AF22" s="200"/>
      <c r="AG22" s="200"/>
      <c r="AH22" s="200"/>
      <c r="AI22" s="200"/>
      <c r="AJ22" s="201"/>
      <c r="AK22" s="199"/>
      <c r="AL22" s="200"/>
      <c r="AM22" s="200"/>
      <c r="AN22" s="200"/>
      <c r="AO22" s="200"/>
      <c r="AP22" s="200"/>
      <c r="AQ22" s="201"/>
      <c r="AR22" s="199"/>
      <c r="AS22" s="200"/>
      <c r="AT22" s="201"/>
      <c r="AU22" s="688">
        <f t="shared" si="3"/>
        <v>0</v>
      </c>
      <c r="AV22" s="689"/>
      <c r="AW22" s="690">
        <f t="shared" si="1"/>
        <v>0</v>
      </c>
      <c r="AX22" s="691"/>
      <c r="AY22" s="658"/>
      <c r="AZ22" s="659"/>
      <c r="BA22" s="659"/>
      <c r="BB22" s="659"/>
      <c r="BC22" s="659"/>
      <c r="BD22" s="660"/>
    </row>
    <row r="23" spans="2:56" ht="39.950000000000003" customHeight="1" x14ac:dyDescent="0.15">
      <c r="B23" s="198">
        <f t="shared" si="2"/>
        <v>10</v>
      </c>
      <c r="C23" s="678"/>
      <c r="D23" s="679"/>
      <c r="E23" s="680"/>
      <c r="F23" s="681"/>
      <c r="G23" s="682"/>
      <c r="H23" s="683"/>
      <c r="I23" s="683"/>
      <c r="J23" s="683"/>
      <c r="K23" s="684"/>
      <c r="L23" s="685"/>
      <c r="M23" s="686"/>
      <c r="N23" s="686"/>
      <c r="O23" s="687"/>
      <c r="P23" s="199"/>
      <c r="Q23" s="200"/>
      <c r="R23" s="200"/>
      <c r="S23" s="200"/>
      <c r="T23" s="200"/>
      <c r="U23" s="200"/>
      <c r="V23" s="201"/>
      <c r="W23" s="199"/>
      <c r="X23" s="200"/>
      <c r="Y23" s="200"/>
      <c r="Z23" s="200"/>
      <c r="AA23" s="200"/>
      <c r="AB23" s="200"/>
      <c r="AC23" s="201"/>
      <c r="AD23" s="199"/>
      <c r="AE23" s="200"/>
      <c r="AF23" s="200"/>
      <c r="AG23" s="200"/>
      <c r="AH23" s="200"/>
      <c r="AI23" s="200"/>
      <c r="AJ23" s="201"/>
      <c r="AK23" s="199"/>
      <c r="AL23" s="200"/>
      <c r="AM23" s="200"/>
      <c r="AN23" s="200"/>
      <c r="AO23" s="200"/>
      <c r="AP23" s="200"/>
      <c r="AQ23" s="201"/>
      <c r="AR23" s="199"/>
      <c r="AS23" s="200"/>
      <c r="AT23" s="201"/>
      <c r="AU23" s="688">
        <f t="shared" si="3"/>
        <v>0</v>
      </c>
      <c r="AV23" s="689"/>
      <c r="AW23" s="690">
        <f t="shared" si="1"/>
        <v>0</v>
      </c>
      <c r="AX23" s="691"/>
      <c r="AY23" s="658"/>
      <c r="AZ23" s="659"/>
      <c r="BA23" s="659"/>
      <c r="BB23" s="659"/>
      <c r="BC23" s="659"/>
      <c r="BD23" s="660"/>
    </row>
    <row r="24" spans="2:56" ht="39.950000000000003" customHeight="1" x14ac:dyDescent="0.15">
      <c r="B24" s="198">
        <f t="shared" si="2"/>
        <v>11</v>
      </c>
      <c r="C24" s="678"/>
      <c r="D24" s="679"/>
      <c r="E24" s="680"/>
      <c r="F24" s="681"/>
      <c r="G24" s="682"/>
      <c r="H24" s="683"/>
      <c r="I24" s="683"/>
      <c r="J24" s="683"/>
      <c r="K24" s="684"/>
      <c r="L24" s="685"/>
      <c r="M24" s="686"/>
      <c r="N24" s="686"/>
      <c r="O24" s="687"/>
      <c r="P24" s="199"/>
      <c r="Q24" s="200"/>
      <c r="R24" s="200"/>
      <c r="S24" s="200"/>
      <c r="T24" s="200"/>
      <c r="U24" s="200"/>
      <c r="V24" s="201"/>
      <c r="W24" s="199"/>
      <c r="X24" s="200"/>
      <c r="Y24" s="200"/>
      <c r="Z24" s="200"/>
      <c r="AA24" s="200"/>
      <c r="AB24" s="200"/>
      <c r="AC24" s="201"/>
      <c r="AD24" s="199"/>
      <c r="AE24" s="200"/>
      <c r="AF24" s="200"/>
      <c r="AG24" s="200"/>
      <c r="AH24" s="200"/>
      <c r="AI24" s="200"/>
      <c r="AJ24" s="201"/>
      <c r="AK24" s="199"/>
      <c r="AL24" s="200"/>
      <c r="AM24" s="200"/>
      <c r="AN24" s="200"/>
      <c r="AO24" s="200"/>
      <c r="AP24" s="200"/>
      <c r="AQ24" s="201"/>
      <c r="AR24" s="199"/>
      <c r="AS24" s="200"/>
      <c r="AT24" s="201"/>
      <c r="AU24" s="688">
        <f t="shared" si="3"/>
        <v>0</v>
      </c>
      <c r="AV24" s="689"/>
      <c r="AW24" s="690">
        <f t="shared" si="1"/>
        <v>0</v>
      </c>
      <c r="AX24" s="691"/>
      <c r="AY24" s="658"/>
      <c r="AZ24" s="659"/>
      <c r="BA24" s="659"/>
      <c r="BB24" s="659"/>
      <c r="BC24" s="659"/>
      <c r="BD24" s="660"/>
    </row>
    <row r="25" spans="2:56" ht="39.950000000000003" customHeight="1" x14ac:dyDescent="0.15">
      <c r="B25" s="198">
        <f t="shared" si="2"/>
        <v>12</v>
      </c>
      <c r="C25" s="678"/>
      <c r="D25" s="679"/>
      <c r="E25" s="680"/>
      <c r="F25" s="681"/>
      <c r="G25" s="682"/>
      <c r="H25" s="683"/>
      <c r="I25" s="683"/>
      <c r="J25" s="683"/>
      <c r="K25" s="684"/>
      <c r="L25" s="685"/>
      <c r="M25" s="686"/>
      <c r="N25" s="686"/>
      <c r="O25" s="687"/>
      <c r="P25" s="199"/>
      <c r="Q25" s="200"/>
      <c r="R25" s="200"/>
      <c r="S25" s="200"/>
      <c r="T25" s="200"/>
      <c r="U25" s="200"/>
      <c r="V25" s="201"/>
      <c r="W25" s="199"/>
      <c r="X25" s="200"/>
      <c r="Y25" s="200"/>
      <c r="Z25" s="200"/>
      <c r="AA25" s="200"/>
      <c r="AB25" s="200"/>
      <c r="AC25" s="201"/>
      <c r="AD25" s="199"/>
      <c r="AE25" s="200"/>
      <c r="AF25" s="200"/>
      <c r="AG25" s="200"/>
      <c r="AH25" s="200"/>
      <c r="AI25" s="200"/>
      <c r="AJ25" s="201"/>
      <c r="AK25" s="199"/>
      <c r="AL25" s="200"/>
      <c r="AM25" s="200"/>
      <c r="AN25" s="200"/>
      <c r="AO25" s="200"/>
      <c r="AP25" s="200"/>
      <c r="AQ25" s="201"/>
      <c r="AR25" s="199"/>
      <c r="AS25" s="200"/>
      <c r="AT25" s="201"/>
      <c r="AU25" s="688">
        <f t="shared" si="3"/>
        <v>0</v>
      </c>
      <c r="AV25" s="689"/>
      <c r="AW25" s="690">
        <f t="shared" si="1"/>
        <v>0</v>
      </c>
      <c r="AX25" s="691"/>
      <c r="AY25" s="658"/>
      <c r="AZ25" s="659"/>
      <c r="BA25" s="659"/>
      <c r="BB25" s="659"/>
      <c r="BC25" s="659"/>
      <c r="BD25" s="660"/>
    </row>
    <row r="26" spans="2:56" ht="39.950000000000003" customHeight="1" x14ac:dyDescent="0.15">
      <c r="B26" s="198">
        <f t="shared" si="2"/>
        <v>13</v>
      </c>
      <c r="C26" s="678"/>
      <c r="D26" s="679"/>
      <c r="E26" s="680"/>
      <c r="F26" s="681"/>
      <c r="G26" s="682"/>
      <c r="H26" s="683"/>
      <c r="I26" s="683"/>
      <c r="J26" s="683"/>
      <c r="K26" s="684"/>
      <c r="L26" s="685"/>
      <c r="M26" s="686"/>
      <c r="N26" s="686"/>
      <c r="O26" s="687"/>
      <c r="P26" s="199"/>
      <c r="Q26" s="200"/>
      <c r="R26" s="200"/>
      <c r="S26" s="200"/>
      <c r="T26" s="200"/>
      <c r="U26" s="200"/>
      <c r="V26" s="201"/>
      <c r="W26" s="199"/>
      <c r="X26" s="200"/>
      <c r="Y26" s="200"/>
      <c r="Z26" s="200"/>
      <c r="AA26" s="200"/>
      <c r="AB26" s="200"/>
      <c r="AC26" s="201"/>
      <c r="AD26" s="199"/>
      <c r="AE26" s="200"/>
      <c r="AF26" s="200"/>
      <c r="AG26" s="200"/>
      <c r="AH26" s="200"/>
      <c r="AI26" s="200"/>
      <c r="AJ26" s="201"/>
      <c r="AK26" s="199"/>
      <c r="AL26" s="200"/>
      <c r="AM26" s="200"/>
      <c r="AN26" s="200"/>
      <c r="AO26" s="200"/>
      <c r="AP26" s="200"/>
      <c r="AQ26" s="201"/>
      <c r="AR26" s="199"/>
      <c r="AS26" s="200"/>
      <c r="AT26" s="201"/>
      <c r="AU26" s="688">
        <f t="shared" si="3"/>
        <v>0</v>
      </c>
      <c r="AV26" s="689"/>
      <c r="AW26" s="690">
        <f t="shared" si="1"/>
        <v>0</v>
      </c>
      <c r="AX26" s="691"/>
      <c r="AY26" s="658"/>
      <c r="AZ26" s="659"/>
      <c r="BA26" s="659"/>
      <c r="BB26" s="659"/>
      <c r="BC26" s="659"/>
      <c r="BD26" s="660"/>
    </row>
    <row r="27" spans="2:56" ht="39.950000000000003" customHeight="1" x14ac:dyDescent="0.15">
      <c r="B27" s="198">
        <f t="shared" si="2"/>
        <v>14</v>
      </c>
      <c r="C27" s="678"/>
      <c r="D27" s="679"/>
      <c r="E27" s="680"/>
      <c r="F27" s="681"/>
      <c r="G27" s="682"/>
      <c r="H27" s="683"/>
      <c r="I27" s="683"/>
      <c r="J27" s="683"/>
      <c r="K27" s="684"/>
      <c r="L27" s="685"/>
      <c r="M27" s="686"/>
      <c r="N27" s="686"/>
      <c r="O27" s="687"/>
      <c r="P27" s="199"/>
      <c r="Q27" s="200"/>
      <c r="R27" s="200"/>
      <c r="S27" s="200"/>
      <c r="T27" s="200"/>
      <c r="U27" s="200"/>
      <c r="V27" s="201"/>
      <c r="W27" s="199"/>
      <c r="X27" s="200"/>
      <c r="Y27" s="200"/>
      <c r="Z27" s="200"/>
      <c r="AA27" s="200"/>
      <c r="AB27" s="200"/>
      <c r="AC27" s="201"/>
      <c r="AD27" s="199"/>
      <c r="AE27" s="200"/>
      <c r="AF27" s="200"/>
      <c r="AG27" s="200"/>
      <c r="AH27" s="200"/>
      <c r="AI27" s="200"/>
      <c r="AJ27" s="201"/>
      <c r="AK27" s="199"/>
      <c r="AL27" s="200"/>
      <c r="AM27" s="200"/>
      <c r="AN27" s="200"/>
      <c r="AO27" s="200"/>
      <c r="AP27" s="200"/>
      <c r="AQ27" s="201"/>
      <c r="AR27" s="199"/>
      <c r="AS27" s="200"/>
      <c r="AT27" s="201"/>
      <c r="AU27" s="688">
        <f t="shared" si="3"/>
        <v>0</v>
      </c>
      <c r="AV27" s="689"/>
      <c r="AW27" s="690">
        <f t="shared" si="1"/>
        <v>0</v>
      </c>
      <c r="AX27" s="691"/>
      <c r="AY27" s="658"/>
      <c r="AZ27" s="659"/>
      <c r="BA27" s="659"/>
      <c r="BB27" s="659"/>
      <c r="BC27" s="659"/>
      <c r="BD27" s="660"/>
    </row>
    <row r="28" spans="2:56" ht="39.950000000000003" customHeight="1" x14ac:dyDescent="0.15">
      <c r="B28" s="198">
        <f t="shared" si="2"/>
        <v>15</v>
      </c>
      <c r="C28" s="678"/>
      <c r="D28" s="679"/>
      <c r="E28" s="680"/>
      <c r="F28" s="681"/>
      <c r="G28" s="682"/>
      <c r="H28" s="683"/>
      <c r="I28" s="683"/>
      <c r="J28" s="683"/>
      <c r="K28" s="684"/>
      <c r="L28" s="685"/>
      <c r="M28" s="686"/>
      <c r="N28" s="686"/>
      <c r="O28" s="687"/>
      <c r="P28" s="199"/>
      <c r="Q28" s="200"/>
      <c r="R28" s="200"/>
      <c r="S28" s="200"/>
      <c r="T28" s="200"/>
      <c r="U28" s="200"/>
      <c r="V28" s="201"/>
      <c r="W28" s="199"/>
      <c r="X28" s="200"/>
      <c r="Y28" s="200"/>
      <c r="Z28" s="200"/>
      <c r="AA28" s="200"/>
      <c r="AB28" s="200"/>
      <c r="AC28" s="201"/>
      <c r="AD28" s="199"/>
      <c r="AE28" s="200"/>
      <c r="AF28" s="200"/>
      <c r="AG28" s="200"/>
      <c r="AH28" s="200"/>
      <c r="AI28" s="200"/>
      <c r="AJ28" s="201"/>
      <c r="AK28" s="199"/>
      <c r="AL28" s="200"/>
      <c r="AM28" s="200"/>
      <c r="AN28" s="200"/>
      <c r="AO28" s="200"/>
      <c r="AP28" s="200"/>
      <c r="AQ28" s="201"/>
      <c r="AR28" s="199"/>
      <c r="AS28" s="200"/>
      <c r="AT28" s="201"/>
      <c r="AU28" s="688">
        <f t="shared" si="3"/>
        <v>0</v>
      </c>
      <c r="AV28" s="689"/>
      <c r="AW28" s="690">
        <f t="shared" si="1"/>
        <v>0</v>
      </c>
      <c r="AX28" s="691"/>
      <c r="AY28" s="658"/>
      <c r="AZ28" s="659"/>
      <c r="BA28" s="659"/>
      <c r="BB28" s="659"/>
      <c r="BC28" s="659"/>
      <c r="BD28" s="660"/>
    </row>
    <row r="29" spans="2:56" ht="39.950000000000003" customHeight="1" x14ac:dyDescent="0.15">
      <c r="B29" s="198">
        <f t="shared" si="2"/>
        <v>16</v>
      </c>
      <c r="C29" s="678"/>
      <c r="D29" s="679"/>
      <c r="E29" s="680"/>
      <c r="F29" s="681"/>
      <c r="G29" s="682"/>
      <c r="H29" s="683"/>
      <c r="I29" s="683"/>
      <c r="J29" s="683"/>
      <c r="K29" s="684"/>
      <c r="L29" s="685"/>
      <c r="M29" s="686"/>
      <c r="N29" s="686"/>
      <c r="O29" s="687"/>
      <c r="P29" s="199"/>
      <c r="Q29" s="200"/>
      <c r="R29" s="200"/>
      <c r="S29" s="200"/>
      <c r="T29" s="200"/>
      <c r="U29" s="200"/>
      <c r="V29" s="201"/>
      <c r="W29" s="199"/>
      <c r="X29" s="200"/>
      <c r="Y29" s="200"/>
      <c r="Z29" s="200"/>
      <c r="AA29" s="200"/>
      <c r="AB29" s="200"/>
      <c r="AC29" s="201"/>
      <c r="AD29" s="199"/>
      <c r="AE29" s="200"/>
      <c r="AF29" s="200"/>
      <c r="AG29" s="200"/>
      <c r="AH29" s="200"/>
      <c r="AI29" s="200"/>
      <c r="AJ29" s="201"/>
      <c r="AK29" s="199"/>
      <c r="AL29" s="200"/>
      <c r="AM29" s="200"/>
      <c r="AN29" s="200"/>
      <c r="AO29" s="200"/>
      <c r="AP29" s="200"/>
      <c r="AQ29" s="201"/>
      <c r="AR29" s="199"/>
      <c r="AS29" s="200"/>
      <c r="AT29" s="201"/>
      <c r="AU29" s="688">
        <f t="shared" si="3"/>
        <v>0</v>
      </c>
      <c r="AV29" s="689"/>
      <c r="AW29" s="690">
        <f t="shared" si="1"/>
        <v>0</v>
      </c>
      <c r="AX29" s="691"/>
      <c r="AY29" s="658"/>
      <c r="AZ29" s="659"/>
      <c r="BA29" s="659"/>
      <c r="BB29" s="659"/>
      <c r="BC29" s="659"/>
      <c r="BD29" s="660"/>
    </row>
    <row r="30" spans="2:56" ht="39.950000000000003" customHeight="1" x14ac:dyDescent="0.15">
      <c r="B30" s="198">
        <f t="shared" si="2"/>
        <v>17</v>
      </c>
      <c r="C30" s="678"/>
      <c r="D30" s="679"/>
      <c r="E30" s="680"/>
      <c r="F30" s="681"/>
      <c r="G30" s="682"/>
      <c r="H30" s="683"/>
      <c r="I30" s="683"/>
      <c r="J30" s="683"/>
      <c r="K30" s="684"/>
      <c r="L30" s="685"/>
      <c r="M30" s="686"/>
      <c r="N30" s="686"/>
      <c r="O30" s="687"/>
      <c r="P30" s="199"/>
      <c r="Q30" s="200"/>
      <c r="R30" s="200"/>
      <c r="S30" s="200"/>
      <c r="T30" s="200"/>
      <c r="U30" s="200"/>
      <c r="V30" s="201"/>
      <c r="W30" s="199"/>
      <c r="X30" s="200"/>
      <c r="Y30" s="200"/>
      <c r="Z30" s="200"/>
      <c r="AA30" s="200"/>
      <c r="AB30" s="200"/>
      <c r="AC30" s="201"/>
      <c r="AD30" s="199"/>
      <c r="AE30" s="200"/>
      <c r="AF30" s="200"/>
      <c r="AG30" s="200"/>
      <c r="AH30" s="200"/>
      <c r="AI30" s="200"/>
      <c r="AJ30" s="201"/>
      <c r="AK30" s="199"/>
      <c r="AL30" s="200"/>
      <c r="AM30" s="200"/>
      <c r="AN30" s="200"/>
      <c r="AO30" s="200"/>
      <c r="AP30" s="200"/>
      <c r="AQ30" s="201"/>
      <c r="AR30" s="199"/>
      <c r="AS30" s="200"/>
      <c r="AT30" s="201"/>
      <c r="AU30" s="688">
        <f t="shared" si="3"/>
        <v>0</v>
      </c>
      <c r="AV30" s="689"/>
      <c r="AW30" s="690">
        <f t="shared" si="1"/>
        <v>0</v>
      </c>
      <c r="AX30" s="691"/>
      <c r="AY30" s="658"/>
      <c r="AZ30" s="659"/>
      <c r="BA30" s="659"/>
      <c r="BB30" s="659"/>
      <c r="BC30" s="659"/>
      <c r="BD30" s="660"/>
    </row>
    <row r="31" spans="2:56" ht="39.950000000000003" customHeight="1" thickBot="1" x14ac:dyDescent="0.2">
      <c r="B31" s="202">
        <f t="shared" si="2"/>
        <v>18</v>
      </c>
      <c r="C31" s="661"/>
      <c r="D31" s="662"/>
      <c r="E31" s="663"/>
      <c r="F31" s="664"/>
      <c r="G31" s="665"/>
      <c r="H31" s="666"/>
      <c r="I31" s="666"/>
      <c r="J31" s="666"/>
      <c r="K31" s="667"/>
      <c r="L31" s="668"/>
      <c r="M31" s="669"/>
      <c r="N31" s="669"/>
      <c r="O31" s="670"/>
      <c r="P31" s="203"/>
      <c r="Q31" s="204"/>
      <c r="R31" s="204"/>
      <c r="S31" s="204"/>
      <c r="T31" s="204"/>
      <c r="U31" s="204"/>
      <c r="V31" s="205"/>
      <c r="W31" s="203"/>
      <c r="X31" s="204"/>
      <c r="Y31" s="204"/>
      <c r="Z31" s="204"/>
      <c r="AA31" s="204"/>
      <c r="AB31" s="204"/>
      <c r="AC31" s="205"/>
      <c r="AD31" s="203"/>
      <c r="AE31" s="204"/>
      <c r="AF31" s="204"/>
      <c r="AG31" s="204"/>
      <c r="AH31" s="204"/>
      <c r="AI31" s="204"/>
      <c r="AJ31" s="205"/>
      <c r="AK31" s="203"/>
      <c r="AL31" s="204"/>
      <c r="AM31" s="204"/>
      <c r="AN31" s="204"/>
      <c r="AO31" s="204"/>
      <c r="AP31" s="204"/>
      <c r="AQ31" s="205"/>
      <c r="AR31" s="203"/>
      <c r="AS31" s="204"/>
      <c r="AT31" s="205"/>
      <c r="AU31" s="671">
        <f t="shared" si="3"/>
        <v>0</v>
      </c>
      <c r="AV31" s="672"/>
      <c r="AW31" s="673">
        <f t="shared" si="1"/>
        <v>0</v>
      </c>
      <c r="AX31" s="674"/>
      <c r="AY31" s="675"/>
      <c r="AZ31" s="676"/>
      <c r="BA31" s="676"/>
      <c r="BB31" s="676"/>
      <c r="BC31" s="676"/>
      <c r="BD31" s="677"/>
    </row>
    <row r="32" spans="2:56" ht="20.25" customHeight="1" x14ac:dyDescent="0.15">
      <c r="C32" s="206"/>
      <c r="D32" s="207"/>
      <c r="E32" s="208"/>
      <c r="AC32" s="184"/>
    </row>
    <row r="33" spans="2:26" ht="20.25" customHeight="1" x14ac:dyDescent="0.15">
      <c r="B33" s="175" t="s">
        <v>447</v>
      </c>
      <c r="C33" s="175"/>
      <c r="D33" s="175"/>
      <c r="E33" s="175"/>
      <c r="F33" s="175"/>
      <c r="G33" s="175"/>
      <c r="H33" s="175"/>
      <c r="I33" s="175"/>
      <c r="J33" s="175"/>
      <c r="K33" s="175"/>
      <c r="L33" s="182"/>
      <c r="M33" s="175"/>
      <c r="N33" s="175"/>
      <c r="O33" s="175"/>
      <c r="P33" s="175"/>
      <c r="Q33" s="175"/>
      <c r="R33" s="175"/>
      <c r="S33" s="175"/>
      <c r="T33" s="175" t="s">
        <v>448</v>
      </c>
      <c r="U33" s="175"/>
      <c r="V33" s="175"/>
      <c r="W33" s="175"/>
      <c r="X33" s="175"/>
      <c r="Y33" s="175"/>
      <c r="Z33" s="210"/>
    </row>
    <row r="34" spans="2:26" ht="20.25" customHeight="1" x14ac:dyDescent="0.15">
      <c r="B34" s="175"/>
      <c r="C34" s="656" t="s">
        <v>449</v>
      </c>
      <c r="D34" s="656"/>
      <c r="E34" s="656" t="s">
        <v>450</v>
      </c>
      <c r="F34" s="656"/>
      <c r="G34" s="656"/>
      <c r="H34" s="656"/>
      <c r="I34" s="175"/>
      <c r="J34" s="657" t="s">
        <v>451</v>
      </c>
      <c r="K34" s="657"/>
      <c r="L34" s="657"/>
      <c r="M34" s="657"/>
      <c r="N34" s="175"/>
      <c r="O34" s="175"/>
      <c r="P34" s="212" t="s">
        <v>452</v>
      </c>
      <c r="Q34" s="212"/>
      <c r="R34" s="175"/>
      <c r="S34" s="175"/>
      <c r="T34" s="631" t="s">
        <v>453</v>
      </c>
      <c r="U34" s="633"/>
      <c r="V34" s="631" t="s">
        <v>454</v>
      </c>
      <c r="W34" s="632"/>
      <c r="X34" s="632"/>
      <c r="Y34" s="633"/>
      <c r="Z34" s="210"/>
    </row>
    <row r="35" spans="2:26" ht="20.25" customHeight="1" x14ac:dyDescent="0.15">
      <c r="B35" s="175"/>
      <c r="C35" s="630"/>
      <c r="D35" s="630"/>
      <c r="E35" s="630" t="s">
        <v>455</v>
      </c>
      <c r="F35" s="630"/>
      <c r="G35" s="630" t="s">
        <v>456</v>
      </c>
      <c r="H35" s="630"/>
      <c r="I35" s="175"/>
      <c r="J35" s="630" t="s">
        <v>455</v>
      </c>
      <c r="K35" s="630"/>
      <c r="L35" s="630" t="s">
        <v>456</v>
      </c>
      <c r="M35" s="630"/>
      <c r="N35" s="175"/>
      <c r="O35" s="175"/>
      <c r="P35" s="212" t="s">
        <v>457</v>
      </c>
      <c r="Q35" s="212"/>
      <c r="R35" s="175"/>
      <c r="S35" s="175"/>
      <c r="T35" s="631" t="s">
        <v>458</v>
      </c>
      <c r="U35" s="633"/>
      <c r="V35" s="631" t="s">
        <v>459</v>
      </c>
      <c r="W35" s="632"/>
      <c r="X35" s="632"/>
      <c r="Y35" s="633"/>
      <c r="Z35" s="213"/>
    </row>
    <row r="36" spans="2:26" ht="20.25" customHeight="1" x14ac:dyDescent="0.15">
      <c r="B36" s="175"/>
      <c r="C36" s="631" t="s">
        <v>458</v>
      </c>
      <c r="D36" s="633"/>
      <c r="E36" s="648">
        <f>SUMIFS($AU$14:$AV$31,$C$14:$D$31,"介護支援専門員",$E$14:$F$31,"A")</f>
        <v>0</v>
      </c>
      <c r="F36" s="649"/>
      <c r="G36" s="650">
        <f>SUMIFS($AW$14:$AX$31,$C$14:$D$31,"介護支援専門員",$E$14:$F$31,"A")</f>
        <v>0</v>
      </c>
      <c r="H36" s="651"/>
      <c r="I36" s="214"/>
      <c r="J36" s="652">
        <v>0</v>
      </c>
      <c r="K36" s="653"/>
      <c r="L36" s="652">
        <v>0</v>
      </c>
      <c r="M36" s="653"/>
      <c r="N36" s="214"/>
      <c r="O36" s="214"/>
      <c r="P36" s="652">
        <v>0</v>
      </c>
      <c r="Q36" s="653"/>
      <c r="R36" s="175"/>
      <c r="S36" s="175"/>
      <c r="T36" s="631" t="s">
        <v>460</v>
      </c>
      <c r="U36" s="633"/>
      <c r="V36" s="631" t="s">
        <v>461</v>
      </c>
      <c r="W36" s="632"/>
      <c r="X36" s="632"/>
      <c r="Y36" s="633"/>
      <c r="Z36" s="215"/>
    </row>
    <row r="37" spans="2:26" ht="20.25" customHeight="1" x14ac:dyDescent="0.15">
      <c r="B37" s="175"/>
      <c r="C37" s="631" t="s">
        <v>460</v>
      </c>
      <c r="D37" s="633"/>
      <c r="E37" s="648">
        <f>SUMIFS($AU$14:$AV$31,$C$14:$D$31,"介護支援専門員",$E$14:$F$31,"B")</f>
        <v>0</v>
      </c>
      <c r="F37" s="649"/>
      <c r="G37" s="650">
        <f>SUMIFS($AW$14:$AX$31,$C$14:$D$31,"介護支援専門員",$E$14:$F$31,"B")</f>
        <v>0</v>
      </c>
      <c r="H37" s="651"/>
      <c r="I37" s="214"/>
      <c r="J37" s="652">
        <v>0</v>
      </c>
      <c r="K37" s="653"/>
      <c r="L37" s="652">
        <v>0</v>
      </c>
      <c r="M37" s="653"/>
      <c r="N37" s="214"/>
      <c r="O37" s="214"/>
      <c r="P37" s="652">
        <v>0</v>
      </c>
      <c r="Q37" s="653"/>
      <c r="R37" s="175"/>
      <c r="S37" s="175"/>
      <c r="T37" s="631" t="s">
        <v>462</v>
      </c>
      <c r="U37" s="633"/>
      <c r="V37" s="631" t="s">
        <v>463</v>
      </c>
      <c r="W37" s="632"/>
      <c r="X37" s="632"/>
      <c r="Y37" s="633"/>
      <c r="Z37" s="215"/>
    </row>
    <row r="38" spans="2:26" ht="20.25" customHeight="1" x14ac:dyDescent="0.15">
      <c r="B38" s="175"/>
      <c r="C38" s="631" t="s">
        <v>462</v>
      </c>
      <c r="D38" s="633"/>
      <c r="E38" s="648">
        <f>SUMIFS($AU$14:$AV$31,$C$14:$D$31,"介護支援専門員",$E$14:$F$31,"C")</f>
        <v>0</v>
      </c>
      <c r="F38" s="649"/>
      <c r="G38" s="650">
        <f>SUMIFS($AW$14:$AX$31,$C$14:$D$31,"介護支援専門員",$E$14:$F$31,"C")</f>
        <v>0</v>
      </c>
      <c r="H38" s="651"/>
      <c r="I38" s="214"/>
      <c r="J38" s="652">
        <v>0</v>
      </c>
      <c r="K38" s="653"/>
      <c r="L38" s="654">
        <v>0</v>
      </c>
      <c r="M38" s="655"/>
      <c r="N38" s="214"/>
      <c r="O38" s="214"/>
      <c r="P38" s="648" t="s">
        <v>464</v>
      </c>
      <c r="Q38" s="649"/>
      <c r="R38" s="175"/>
      <c r="S38" s="175"/>
      <c r="T38" s="631" t="s">
        <v>465</v>
      </c>
      <c r="U38" s="633"/>
      <c r="V38" s="631" t="s">
        <v>466</v>
      </c>
      <c r="W38" s="632"/>
      <c r="X38" s="632"/>
      <c r="Y38" s="633"/>
      <c r="Z38" s="216"/>
    </row>
    <row r="39" spans="2:26" ht="20.25" customHeight="1" x14ac:dyDescent="0.15">
      <c r="B39" s="175"/>
      <c r="C39" s="631" t="s">
        <v>465</v>
      </c>
      <c r="D39" s="633"/>
      <c r="E39" s="648">
        <f>SUMIFS($AU$14:$AV$31,$C$14:$D$31,"介護支援専門員",$E$14:$F$31,"D")</f>
        <v>0</v>
      </c>
      <c r="F39" s="649"/>
      <c r="G39" s="650">
        <f>SUMIFS($AW$14:$AX$31,$C$14:$D$31,"介護支援専門員",$E$14:$F$31,"D")</f>
        <v>0</v>
      </c>
      <c r="H39" s="651"/>
      <c r="I39" s="214"/>
      <c r="J39" s="652">
        <v>0</v>
      </c>
      <c r="K39" s="653"/>
      <c r="L39" s="654">
        <v>0</v>
      </c>
      <c r="M39" s="655"/>
      <c r="N39" s="214"/>
      <c r="O39" s="214"/>
      <c r="P39" s="648" t="s">
        <v>464</v>
      </c>
      <c r="Q39" s="649"/>
      <c r="R39" s="175"/>
      <c r="S39" s="175"/>
      <c r="T39" s="175"/>
      <c r="U39" s="646"/>
      <c r="V39" s="646"/>
      <c r="W39" s="647"/>
      <c r="X39" s="647"/>
      <c r="Y39" s="217"/>
      <c r="Z39" s="217"/>
    </row>
    <row r="40" spans="2:26" ht="20.25" customHeight="1" x14ac:dyDescent="0.15">
      <c r="B40" s="175"/>
      <c r="C40" s="631" t="s">
        <v>467</v>
      </c>
      <c r="D40" s="633"/>
      <c r="E40" s="648">
        <f>SUM(E36:F39)</f>
        <v>0</v>
      </c>
      <c r="F40" s="649"/>
      <c r="G40" s="650">
        <f>SUM(G36:H39)</f>
        <v>0</v>
      </c>
      <c r="H40" s="651"/>
      <c r="I40" s="214"/>
      <c r="J40" s="648">
        <f>SUM(J36:K39)</f>
        <v>0</v>
      </c>
      <c r="K40" s="649"/>
      <c r="L40" s="648">
        <f>SUM(L36:M39)</f>
        <v>0</v>
      </c>
      <c r="M40" s="649"/>
      <c r="N40" s="214"/>
      <c r="O40" s="214"/>
      <c r="P40" s="648">
        <f>SUM(P36:Q37)</f>
        <v>0</v>
      </c>
      <c r="Q40" s="649"/>
      <c r="R40" s="175"/>
      <c r="S40" s="175"/>
      <c r="T40" s="175"/>
      <c r="U40" s="646"/>
      <c r="V40" s="646"/>
      <c r="W40" s="647"/>
      <c r="X40" s="647"/>
      <c r="Y40" s="218"/>
      <c r="Z40" s="218"/>
    </row>
    <row r="41" spans="2:26" ht="20.25" customHeight="1" x14ac:dyDescent="0.15">
      <c r="B41" s="175"/>
      <c r="C41" s="175"/>
      <c r="D41" s="175"/>
      <c r="E41" s="175"/>
      <c r="F41" s="175"/>
      <c r="G41" s="175"/>
      <c r="H41" s="175"/>
      <c r="I41" s="175"/>
      <c r="J41" s="175"/>
      <c r="K41" s="175"/>
      <c r="L41" s="182"/>
      <c r="M41" s="175"/>
      <c r="N41" s="175"/>
      <c r="O41" s="175"/>
      <c r="P41" s="175"/>
      <c r="Q41" s="175"/>
      <c r="R41" s="175"/>
      <c r="S41" s="175"/>
      <c r="T41" s="175"/>
      <c r="U41" s="210"/>
      <c r="V41" s="210"/>
      <c r="W41" s="210"/>
      <c r="X41" s="210"/>
      <c r="Y41" s="210"/>
      <c r="Z41" s="210"/>
    </row>
    <row r="42" spans="2:26" ht="20.25" customHeight="1" x14ac:dyDescent="0.15">
      <c r="B42" s="175"/>
      <c r="C42" s="182" t="s">
        <v>468</v>
      </c>
      <c r="D42" s="175"/>
      <c r="E42" s="175"/>
      <c r="F42" s="175"/>
      <c r="G42" s="175"/>
      <c r="H42" s="175"/>
      <c r="I42" s="219" t="s">
        <v>469</v>
      </c>
      <c r="J42" s="640" t="s">
        <v>470</v>
      </c>
      <c r="K42" s="641"/>
      <c r="L42" s="220"/>
      <c r="M42" s="219"/>
      <c r="N42" s="175"/>
      <c r="O42" s="175"/>
      <c r="P42" s="175"/>
      <c r="Q42" s="175"/>
      <c r="R42" s="175"/>
      <c r="S42" s="175"/>
      <c r="T42" s="175"/>
      <c r="U42" s="221"/>
      <c r="V42" s="210"/>
      <c r="W42" s="210"/>
      <c r="X42" s="210"/>
      <c r="Y42" s="210"/>
      <c r="Z42" s="210"/>
    </row>
    <row r="43" spans="2:26" ht="20.25" customHeight="1" x14ac:dyDescent="0.15">
      <c r="B43" s="175"/>
      <c r="C43" s="175" t="s">
        <v>471</v>
      </c>
      <c r="D43" s="175"/>
      <c r="E43" s="175"/>
      <c r="F43" s="175"/>
      <c r="G43" s="175"/>
      <c r="H43" s="175" t="s">
        <v>472</v>
      </c>
      <c r="I43" s="175"/>
      <c r="J43" s="175"/>
      <c r="K43" s="175"/>
      <c r="L43" s="182"/>
      <c r="M43" s="175"/>
      <c r="N43" s="175"/>
      <c r="O43" s="175"/>
      <c r="P43" s="175"/>
      <c r="Q43" s="175"/>
      <c r="R43" s="175"/>
      <c r="S43" s="175"/>
      <c r="T43" s="175"/>
      <c r="U43" s="210"/>
      <c r="V43" s="210"/>
      <c r="W43" s="210"/>
      <c r="X43" s="210"/>
      <c r="Y43" s="210"/>
      <c r="Z43" s="210"/>
    </row>
    <row r="44" spans="2:26" ht="20.25" customHeight="1" x14ac:dyDescent="0.15">
      <c r="B44" s="175"/>
      <c r="C44" s="175" t="str">
        <f>IF($J$42="週","対象時間数（週平均）","対象時間数（当月合計）")</f>
        <v>対象時間数（週平均）</v>
      </c>
      <c r="D44" s="175"/>
      <c r="E44" s="175"/>
      <c r="F44" s="175"/>
      <c r="G44" s="175"/>
      <c r="H44" s="175" t="str">
        <f>IF($J$42="週","週に勤務すべき時間数","当月に勤務すべき時間数")</f>
        <v>週に勤務すべき時間数</v>
      </c>
      <c r="I44" s="175"/>
      <c r="J44" s="175"/>
      <c r="K44" s="175"/>
      <c r="L44" s="182"/>
      <c r="M44" s="630" t="s">
        <v>473</v>
      </c>
      <c r="N44" s="630"/>
      <c r="O44" s="630"/>
      <c r="P44" s="630"/>
      <c r="Q44" s="175"/>
      <c r="R44" s="175"/>
      <c r="S44" s="175"/>
      <c r="T44" s="175"/>
      <c r="U44" s="210"/>
      <c r="V44" s="210"/>
      <c r="W44" s="210"/>
      <c r="X44" s="210"/>
      <c r="Y44" s="210"/>
      <c r="Z44" s="210"/>
    </row>
    <row r="45" spans="2:26" ht="20.25" customHeight="1" x14ac:dyDescent="0.15">
      <c r="B45" s="175"/>
      <c r="C45" s="642">
        <f>IF($J$42="週",L40,J40)</f>
        <v>0</v>
      </c>
      <c r="D45" s="643"/>
      <c r="E45" s="643"/>
      <c r="F45" s="644"/>
      <c r="G45" s="211" t="s">
        <v>474</v>
      </c>
      <c r="H45" s="631">
        <f>IF($J$42="週",$AV$5,$AZ$5)</f>
        <v>40</v>
      </c>
      <c r="I45" s="632"/>
      <c r="J45" s="632"/>
      <c r="K45" s="633"/>
      <c r="L45" s="211" t="s">
        <v>475</v>
      </c>
      <c r="M45" s="634">
        <f>ROUNDDOWN(C45/H45,1)</f>
        <v>0</v>
      </c>
      <c r="N45" s="635"/>
      <c r="O45" s="635"/>
      <c r="P45" s="636"/>
      <c r="Q45" s="175"/>
      <c r="R45" s="175"/>
      <c r="S45" s="175"/>
      <c r="T45" s="175"/>
      <c r="U45" s="645"/>
      <c r="V45" s="645"/>
      <c r="W45" s="645"/>
      <c r="X45" s="645"/>
      <c r="Y45" s="215"/>
      <c r="Z45" s="210"/>
    </row>
    <row r="46" spans="2:26" ht="20.25" customHeight="1" x14ac:dyDescent="0.15">
      <c r="B46" s="175"/>
      <c r="C46" s="175"/>
      <c r="D46" s="175"/>
      <c r="E46" s="175"/>
      <c r="F46" s="175"/>
      <c r="G46" s="175"/>
      <c r="H46" s="175"/>
      <c r="I46" s="175"/>
      <c r="J46" s="175"/>
      <c r="K46" s="175"/>
      <c r="L46" s="182"/>
      <c r="M46" s="175" t="s">
        <v>476</v>
      </c>
      <c r="N46" s="175"/>
      <c r="O46" s="175"/>
      <c r="P46" s="175"/>
      <c r="Q46" s="175"/>
      <c r="R46" s="175"/>
      <c r="S46" s="175"/>
      <c r="T46" s="175"/>
      <c r="U46" s="210"/>
      <c r="V46" s="210"/>
      <c r="W46" s="210"/>
      <c r="X46" s="210"/>
      <c r="Y46" s="210"/>
      <c r="Z46" s="210"/>
    </row>
    <row r="47" spans="2:26" ht="20.25" customHeight="1" x14ac:dyDescent="0.15">
      <c r="B47" s="175"/>
      <c r="C47" s="175" t="s">
        <v>477</v>
      </c>
      <c r="D47" s="175"/>
      <c r="E47" s="175"/>
      <c r="F47" s="175"/>
      <c r="G47" s="175"/>
      <c r="H47" s="175"/>
      <c r="I47" s="175"/>
      <c r="J47" s="175"/>
      <c r="K47" s="175"/>
      <c r="L47" s="182"/>
      <c r="M47" s="175"/>
      <c r="N47" s="175"/>
      <c r="O47" s="175"/>
      <c r="P47" s="175"/>
      <c r="Q47" s="175"/>
      <c r="R47" s="175"/>
      <c r="S47" s="175"/>
      <c r="T47" s="175"/>
      <c r="U47" s="175"/>
      <c r="V47" s="222"/>
      <c r="W47" s="223"/>
      <c r="X47" s="223"/>
      <c r="Y47" s="175"/>
      <c r="Z47" s="175"/>
    </row>
    <row r="48" spans="2:26" ht="20.25" customHeight="1" x14ac:dyDescent="0.15">
      <c r="B48" s="175"/>
      <c r="C48" s="175" t="s">
        <v>452</v>
      </c>
      <c r="D48" s="175"/>
      <c r="E48" s="175"/>
      <c r="F48" s="175"/>
      <c r="G48" s="175"/>
      <c r="H48" s="175"/>
      <c r="I48" s="175"/>
      <c r="J48" s="175"/>
      <c r="K48" s="175"/>
      <c r="L48" s="182"/>
      <c r="M48" s="211"/>
      <c r="N48" s="211"/>
      <c r="O48" s="211"/>
      <c r="P48" s="211"/>
      <c r="Q48" s="175"/>
      <c r="R48" s="175"/>
      <c r="S48" s="175"/>
      <c r="T48" s="175"/>
      <c r="U48" s="175"/>
      <c r="V48" s="222"/>
      <c r="W48" s="223"/>
      <c r="X48" s="223"/>
      <c r="Y48" s="175"/>
      <c r="Z48" s="175"/>
    </row>
    <row r="49" spans="2:58" ht="20.25" customHeight="1" x14ac:dyDescent="0.15">
      <c r="B49" s="175"/>
      <c r="C49" s="175" t="s">
        <v>478</v>
      </c>
      <c r="D49" s="175"/>
      <c r="E49" s="175"/>
      <c r="F49" s="175"/>
      <c r="G49" s="175"/>
      <c r="H49" s="175" t="s">
        <v>479</v>
      </c>
      <c r="I49" s="175"/>
      <c r="J49" s="175"/>
      <c r="K49" s="175"/>
      <c r="L49" s="175"/>
      <c r="M49" s="630" t="s">
        <v>467</v>
      </c>
      <c r="N49" s="630"/>
      <c r="O49" s="630"/>
      <c r="P49" s="630"/>
      <c r="Q49" s="175"/>
      <c r="R49" s="175"/>
      <c r="S49" s="175"/>
      <c r="T49" s="175"/>
      <c r="U49" s="175"/>
      <c r="V49" s="222"/>
      <c r="W49" s="223"/>
      <c r="X49" s="223"/>
      <c r="Y49" s="175"/>
      <c r="Z49" s="175"/>
    </row>
    <row r="50" spans="2:58" ht="20.25" customHeight="1" x14ac:dyDescent="0.15">
      <c r="B50" s="175"/>
      <c r="C50" s="631">
        <f>P40</f>
        <v>0</v>
      </c>
      <c r="D50" s="632"/>
      <c r="E50" s="632"/>
      <c r="F50" s="633"/>
      <c r="G50" s="211" t="s">
        <v>480</v>
      </c>
      <c r="H50" s="634">
        <f>M45</f>
        <v>0</v>
      </c>
      <c r="I50" s="635"/>
      <c r="J50" s="635"/>
      <c r="K50" s="636"/>
      <c r="L50" s="211" t="s">
        <v>475</v>
      </c>
      <c r="M50" s="637">
        <f>ROUNDDOWN(C50+H50,1)</f>
        <v>0</v>
      </c>
      <c r="N50" s="638"/>
      <c r="O50" s="638"/>
      <c r="P50" s="639"/>
      <c r="Q50" s="175"/>
      <c r="R50" s="175"/>
      <c r="S50" s="175"/>
      <c r="T50" s="175"/>
      <c r="U50" s="175"/>
      <c r="V50" s="222"/>
      <c r="W50" s="223"/>
      <c r="X50" s="223"/>
      <c r="Y50" s="175"/>
      <c r="Z50" s="175"/>
    </row>
    <row r="51" spans="2:58" ht="20.25" customHeight="1" x14ac:dyDescent="0.15">
      <c r="B51" s="175"/>
      <c r="C51" s="175"/>
      <c r="D51" s="175"/>
      <c r="E51" s="175"/>
      <c r="F51" s="175"/>
      <c r="G51" s="175"/>
      <c r="H51" s="175"/>
      <c r="I51" s="175"/>
      <c r="J51" s="175"/>
      <c r="K51" s="175"/>
      <c r="L51" s="175"/>
      <c r="M51" s="175"/>
      <c r="N51" s="182"/>
      <c r="O51" s="175"/>
      <c r="P51" s="175"/>
      <c r="Q51" s="175"/>
      <c r="R51" s="175"/>
      <c r="S51" s="175"/>
      <c r="T51" s="175"/>
      <c r="U51" s="175"/>
      <c r="V51" s="222"/>
      <c r="W51" s="223"/>
      <c r="X51" s="223"/>
      <c r="Y51" s="175"/>
      <c r="Z51" s="175"/>
    </row>
    <row r="52" spans="2:58" ht="20.25" customHeight="1" x14ac:dyDescent="0.15">
      <c r="C52" s="184"/>
      <c r="D52" s="184"/>
      <c r="T52" s="184"/>
      <c r="AJ52" s="229"/>
      <c r="AK52" s="230"/>
      <c r="AL52" s="230"/>
      <c r="BE52" s="230"/>
    </row>
    <row r="53" spans="2:58" ht="20.25" customHeight="1" x14ac:dyDescent="0.15">
      <c r="C53" s="184"/>
      <c r="D53" s="184"/>
      <c r="U53" s="184"/>
      <c r="AK53" s="229"/>
      <c r="AL53" s="230"/>
      <c r="AM53" s="230"/>
      <c r="BF53" s="230"/>
    </row>
    <row r="54" spans="2:58" ht="20.25" customHeight="1" x14ac:dyDescent="0.15">
      <c r="D54" s="184"/>
      <c r="U54" s="184"/>
      <c r="AK54" s="229"/>
      <c r="AL54" s="230"/>
      <c r="AM54" s="230"/>
      <c r="BF54" s="230"/>
    </row>
    <row r="55" spans="2:58" ht="20.25" customHeight="1" x14ac:dyDescent="0.15">
      <c r="C55" s="184"/>
      <c r="D55" s="184"/>
      <c r="U55" s="184"/>
      <c r="AK55" s="229"/>
      <c r="AL55" s="230"/>
      <c r="AM55" s="230"/>
      <c r="BF55" s="230"/>
    </row>
    <row r="56" spans="2:58" ht="20.25" customHeight="1" x14ac:dyDescent="0.15">
      <c r="C56" s="229"/>
      <c r="D56" s="229"/>
      <c r="E56" s="229"/>
      <c r="F56" s="229"/>
      <c r="G56" s="229"/>
      <c r="H56" s="229"/>
      <c r="I56" s="229"/>
      <c r="J56" s="229"/>
      <c r="K56" s="229"/>
      <c r="L56" s="229"/>
      <c r="M56" s="229"/>
      <c r="N56" s="229"/>
      <c r="O56" s="229"/>
      <c r="P56" s="229"/>
      <c r="Q56" s="229"/>
      <c r="R56" s="229"/>
      <c r="S56" s="229"/>
      <c r="T56" s="229"/>
      <c r="U56" s="230"/>
      <c r="V56" s="230"/>
      <c r="W56" s="229"/>
      <c r="X56" s="229"/>
      <c r="Y56" s="229"/>
      <c r="Z56" s="229"/>
      <c r="AA56" s="229"/>
      <c r="AB56" s="229"/>
      <c r="AC56" s="229"/>
      <c r="AD56" s="229"/>
      <c r="AE56" s="229"/>
      <c r="AF56" s="229"/>
      <c r="AG56" s="229"/>
      <c r="AH56" s="229"/>
      <c r="AI56" s="229"/>
      <c r="AJ56" s="229"/>
      <c r="AK56" s="229"/>
      <c r="AL56" s="230"/>
      <c r="AM56" s="230"/>
      <c r="BF56" s="230"/>
    </row>
    <row r="57" spans="2:58" ht="20.25" customHeight="1" x14ac:dyDescent="0.15">
      <c r="C57" s="229"/>
      <c r="D57" s="229"/>
      <c r="E57" s="229"/>
      <c r="F57" s="229"/>
      <c r="G57" s="229"/>
      <c r="H57" s="229"/>
      <c r="I57" s="229"/>
      <c r="J57" s="229"/>
      <c r="K57" s="229"/>
      <c r="L57" s="229"/>
      <c r="M57" s="229"/>
      <c r="N57" s="229"/>
      <c r="O57" s="229"/>
      <c r="P57" s="229"/>
      <c r="Q57" s="229"/>
      <c r="R57" s="229"/>
      <c r="S57" s="229"/>
      <c r="T57" s="229"/>
      <c r="U57" s="230"/>
      <c r="V57" s="230"/>
      <c r="W57" s="229"/>
      <c r="X57" s="229"/>
      <c r="Y57" s="229"/>
      <c r="Z57" s="229"/>
      <c r="AA57" s="229"/>
      <c r="AB57" s="229"/>
      <c r="AC57" s="229"/>
      <c r="AD57" s="229"/>
      <c r="AE57" s="229"/>
      <c r="AF57" s="229"/>
      <c r="AG57" s="229"/>
      <c r="AH57" s="229"/>
      <c r="AI57" s="229"/>
      <c r="AJ57" s="229"/>
      <c r="AK57" s="229"/>
      <c r="AL57" s="230"/>
      <c r="AM57" s="230"/>
      <c r="BF57" s="230"/>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4"/>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3">
      <formula>INDIRECT(ADDRESS(ROW(),COLUMN()))=TRUNC(INDIRECT(ADDRESS(ROW(),COLUMN())))</formula>
    </cfRule>
  </conditionalFormatting>
  <dataValidations count="8">
    <dataValidation allowBlank="1" showInputMessage="1" showErrorMessage="1" error="入力可能範囲　32～40" sqref="AZ6" xr:uid="{39945AE0-5A3B-4DC9-A9E1-D0BBF4DA1A7F}"/>
    <dataValidation type="list" allowBlank="1" showInputMessage="1" sqref="E14:F31" xr:uid="{3F7AAB11-3C16-4054-B0F8-829399E9AC18}">
      <formula1>"A, B, C, D"</formula1>
    </dataValidation>
    <dataValidation type="list" allowBlank="1" showInputMessage="1" showErrorMessage="1" sqref="AZ4:BC4" xr:uid="{988CAC1E-CCA8-49DE-AA36-7A3270C04D63}">
      <formula1>"予定,実績,予定・実績"</formula1>
    </dataValidation>
    <dataValidation type="list" errorStyle="warning" allowBlank="1" showInputMessage="1" error="リストにない場合のみ、入力してください。" sqref="G14:K31" xr:uid="{C4F31416-0AB8-4C04-87A6-C26165A14805}">
      <formula1>INDIRECT(C14)</formula1>
    </dataValidation>
    <dataValidation type="list" allowBlank="1" showInputMessage="1" sqref="C14:D31" xr:uid="{08B12ECE-DF1B-4ECC-BDAC-AE6E18E5AEC3}">
      <formula1>職種</formula1>
    </dataValidation>
    <dataValidation type="list" allowBlank="1" showInputMessage="1" showErrorMessage="1" sqref="AZ3" xr:uid="{0C1C02DE-15AE-45D9-B38E-0A4A2AF6DA1E}">
      <formula1>"４週,暦月"</formula1>
    </dataValidation>
    <dataValidation type="list" allowBlank="1" showInputMessage="1" showErrorMessage="1" sqref="J42:K42" xr:uid="{56ADB4FD-E182-4BEC-BAE5-F811F2B572AA}">
      <formula1>"週,暦月"</formula1>
    </dataValidation>
    <dataValidation type="decimal" allowBlank="1" showInputMessage="1" showErrorMessage="1" error="入力可能範囲　32～40" sqref="AV5" xr:uid="{BD576DFB-6C85-4DD6-B47F-301F23D6E5E8}">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65496057-B675-431B-BC6E-01B17AB7693B}">
          <x14:formula1>
            <xm:f>プルダウン・リスト!$C$4:$C$8</xm:f>
          </x14:formula1>
          <xm:sqref>AM1:BA1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C894-6DAE-40AA-8826-BEFB5A684B47}">
  <sheetPr>
    <tabColor theme="9" tint="0.39997558519241921"/>
    <pageSetUpPr fitToPage="1"/>
  </sheetPr>
  <dimension ref="A1:BC71"/>
  <sheetViews>
    <sheetView workbookViewId="0"/>
  </sheetViews>
  <sheetFormatPr defaultColWidth="9" defaultRowHeight="13.5" x14ac:dyDescent="0.15"/>
  <cols>
    <col min="1" max="2" width="9" style="231"/>
    <col min="3" max="3" width="44.25" style="231" customWidth="1"/>
    <col min="4" max="16384" width="9" style="231"/>
  </cols>
  <sheetData>
    <row r="1" spans="1:10" x14ac:dyDescent="0.15">
      <c r="A1" s="231" t="s">
        <v>481</v>
      </c>
    </row>
    <row r="2" spans="1:10" s="234" customFormat="1" ht="20.25" customHeight="1" x14ac:dyDescent="0.15">
      <c r="A2" s="232" t="s">
        <v>482</v>
      </c>
      <c r="B2" s="232"/>
      <c r="C2" s="233"/>
    </row>
    <row r="3" spans="1:10" s="234" customFormat="1" ht="20.25" customHeight="1" x14ac:dyDescent="0.15">
      <c r="A3" s="233"/>
      <c r="B3" s="233"/>
      <c r="C3" s="233"/>
    </row>
    <row r="4" spans="1:10" s="234" customFormat="1" ht="20.25" customHeight="1" x14ac:dyDescent="0.15">
      <c r="A4" s="235"/>
      <c r="B4" s="233" t="s">
        <v>483</v>
      </c>
      <c r="C4" s="233"/>
      <c r="E4" s="749" t="s">
        <v>484</v>
      </c>
      <c r="F4" s="749"/>
      <c r="G4" s="749"/>
      <c r="H4" s="749"/>
      <c r="I4" s="749"/>
      <c r="J4" s="749"/>
    </row>
    <row r="5" spans="1:10" s="234" customFormat="1" ht="20.25" customHeight="1" x14ac:dyDescent="0.15">
      <c r="A5" s="236"/>
      <c r="B5" s="233" t="s">
        <v>485</v>
      </c>
      <c r="C5" s="233"/>
      <c r="E5" s="749"/>
      <c r="F5" s="749"/>
      <c r="G5" s="749"/>
      <c r="H5" s="749"/>
      <c r="I5" s="749"/>
      <c r="J5" s="749"/>
    </row>
    <row r="6" spans="1:10" s="234" customFormat="1" ht="20.25" customHeight="1" x14ac:dyDescent="0.15">
      <c r="A6" s="237" t="s">
        <v>486</v>
      </c>
      <c r="B6" s="233"/>
      <c r="C6" s="233"/>
    </row>
    <row r="7" spans="1:10" s="234" customFormat="1" ht="20.25" customHeight="1" x14ac:dyDescent="0.15">
      <c r="A7" s="237"/>
      <c r="B7" s="233"/>
      <c r="C7" s="233"/>
    </row>
    <row r="8" spans="1:10" s="234" customFormat="1" ht="20.25" customHeight="1" x14ac:dyDescent="0.15">
      <c r="A8" s="233" t="s">
        <v>487</v>
      </c>
      <c r="B8" s="233"/>
      <c r="C8" s="233"/>
    </row>
    <row r="9" spans="1:10" s="234" customFormat="1" ht="20.25" customHeight="1" x14ac:dyDescent="0.15">
      <c r="A9" s="237"/>
      <c r="B9" s="233"/>
      <c r="C9" s="233"/>
    </row>
    <row r="10" spans="1:10" s="234" customFormat="1" ht="20.25" customHeight="1" x14ac:dyDescent="0.15">
      <c r="A10" s="233" t="s">
        <v>488</v>
      </c>
      <c r="B10" s="233"/>
      <c r="C10" s="233"/>
    </row>
    <row r="11" spans="1:10" s="234" customFormat="1" ht="20.25" customHeight="1" x14ac:dyDescent="0.15">
      <c r="A11" s="233"/>
      <c r="B11" s="233"/>
      <c r="C11" s="233"/>
    </row>
    <row r="12" spans="1:10" s="234" customFormat="1" ht="20.25" customHeight="1" x14ac:dyDescent="0.15">
      <c r="A12" s="233" t="s">
        <v>489</v>
      </c>
      <c r="B12" s="233"/>
      <c r="C12" s="233"/>
    </row>
    <row r="13" spans="1:10" s="234" customFormat="1" ht="20.25" customHeight="1" x14ac:dyDescent="0.15">
      <c r="A13" s="233"/>
      <c r="B13" s="233"/>
      <c r="C13" s="233"/>
    </row>
    <row r="14" spans="1:10" s="234" customFormat="1" ht="20.25" customHeight="1" x14ac:dyDescent="0.15">
      <c r="A14" s="233" t="s">
        <v>490</v>
      </c>
      <c r="B14" s="233"/>
      <c r="C14" s="233"/>
    </row>
    <row r="15" spans="1:10" s="234" customFormat="1" ht="20.25" customHeight="1" x14ac:dyDescent="0.15">
      <c r="A15" s="233"/>
      <c r="B15" s="233"/>
      <c r="C15" s="233"/>
    </row>
    <row r="16" spans="1:10" s="234" customFormat="1" ht="20.25" customHeight="1" x14ac:dyDescent="0.15">
      <c r="A16" s="233" t="s">
        <v>491</v>
      </c>
      <c r="B16" s="233"/>
      <c r="C16" s="233"/>
    </row>
    <row r="17" spans="1:3" s="234" customFormat="1" ht="20.25" customHeight="1" x14ac:dyDescent="0.15">
      <c r="A17" s="233"/>
      <c r="B17" s="233"/>
      <c r="C17" s="233"/>
    </row>
    <row r="18" spans="1:3" s="234" customFormat="1" ht="20.25" customHeight="1" x14ac:dyDescent="0.15">
      <c r="A18" s="233" t="s">
        <v>492</v>
      </c>
      <c r="B18" s="233"/>
      <c r="C18" s="233"/>
    </row>
    <row r="19" spans="1:3" s="234" customFormat="1" ht="20.25" customHeight="1" x14ac:dyDescent="0.15">
      <c r="A19" s="233" t="s">
        <v>493</v>
      </c>
      <c r="B19" s="233"/>
      <c r="C19" s="233"/>
    </row>
    <row r="20" spans="1:3" s="234" customFormat="1" ht="20.25" customHeight="1" x14ac:dyDescent="0.15">
      <c r="A20" s="233"/>
      <c r="B20" s="233"/>
      <c r="C20" s="233"/>
    </row>
    <row r="21" spans="1:3" s="234" customFormat="1" ht="20.25" customHeight="1" x14ac:dyDescent="0.15">
      <c r="A21" s="233"/>
      <c r="B21" s="238" t="s">
        <v>424</v>
      </c>
      <c r="C21" s="238" t="s">
        <v>494</v>
      </c>
    </row>
    <row r="22" spans="1:3" s="234" customFormat="1" ht="20.25" customHeight="1" x14ac:dyDescent="0.15">
      <c r="A22" s="233"/>
      <c r="B22" s="238">
        <v>1</v>
      </c>
      <c r="C22" s="239" t="s">
        <v>437</v>
      </c>
    </row>
    <row r="23" spans="1:3" s="234" customFormat="1" ht="20.25" customHeight="1" x14ac:dyDescent="0.15">
      <c r="A23" s="233"/>
      <c r="B23" s="238">
        <v>2</v>
      </c>
      <c r="C23" s="239" t="s">
        <v>441</v>
      </c>
    </row>
    <row r="24" spans="1:3" s="234" customFormat="1" ht="20.25" customHeight="1" x14ac:dyDescent="0.15">
      <c r="A24" s="233"/>
      <c r="B24" s="238">
        <v>3</v>
      </c>
      <c r="C24" s="239" t="s">
        <v>495</v>
      </c>
    </row>
    <row r="25" spans="1:3" s="234" customFormat="1" ht="20.25" customHeight="1" x14ac:dyDescent="0.15">
      <c r="A25" s="233"/>
      <c r="B25" s="233"/>
      <c r="C25" s="233"/>
    </row>
    <row r="26" spans="1:3" s="234" customFormat="1" ht="20.25" customHeight="1" x14ac:dyDescent="0.15">
      <c r="A26" s="233" t="s">
        <v>496</v>
      </c>
      <c r="B26" s="233"/>
      <c r="C26" s="233"/>
    </row>
    <row r="27" spans="1:3" s="234" customFormat="1" ht="20.25" customHeight="1" x14ac:dyDescent="0.15">
      <c r="A27" s="233" t="s">
        <v>497</v>
      </c>
      <c r="B27" s="233"/>
      <c r="C27" s="233"/>
    </row>
    <row r="28" spans="1:3" s="234" customFormat="1" ht="20.25" customHeight="1" x14ac:dyDescent="0.15">
      <c r="A28" s="233"/>
      <c r="B28" s="233"/>
      <c r="C28" s="233"/>
    </row>
    <row r="29" spans="1:3" s="234" customFormat="1" ht="20.25" customHeight="1" x14ac:dyDescent="0.15">
      <c r="A29" s="233"/>
      <c r="B29" s="238" t="s">
        <v>453</v>
      </c>
      <c r="C29" s="238" t="s">
        <v>454</v>
      </c>
    </row>
    <row r="30" spans="1:3" s="234" customFormat="1" ht="20.25" customHeight="1" x14ac:dyDescent="0.15">
      <c r="A30" s="233"/>
      <c r="B30" s="238" t="s">
        <v>458</v>
      </c>
      <c r="C30" s="239" t="s">
        <v>459</v>
      </c>
    </row>
    <row r="31" spans="1:3" s="234" customFormat="1" ht="20.25" customHeight="1" x14ac:dyDescent="0.15">
      <c r="A31" s="233"/>
      <c r="B31" s="238" t="s">
        <v>460</v>
      </c>
      <c r="C31" s="239" t="s">
        <v>461</v>
      </c>
    </row>
    <row r="32" spans="1:3" s="234" customFormat="1" ht="20.25" customHeight="1" x14ac:dyDescent="0.15">
      <c r="A32" s="233"/>
      <c r="B32" s="238" t="s">
        <v>462</v>
      </c>
      <c r="C32" s="239" t="s">
        <v>463</v>
      </c>
    </row>
    <row r="33" spans="1:55" s="234" customFormat="1" ht="20.25" customHeight="1" x14ac:dyDescent="0.15">
      <c r="A33" s="233"/>
      <c r="B33" s="238" t="s">
        <v>465</v>
      </c>
      <c r="C33" s="239" t="s">
        <v>466</v>
      </c>
    </row>
    <row r="34" spans="1:55" s="234" customFormat="1" ht="20.25" customHeight="1" x14ac:dyDescent="0.15">
      <c r="A34" s="233"/>
      <c r="B34" s="233"/>
      <c r="C34" s="233"/>
    </row>
    <row r="35" spans="1:55" s="234" customFormat="1" ht="20.25" customHeight="1" x14ac:dyDescent="0.15">
      <c r="A35" s="233"/>
      <c r="B35" s="240" t="s">
        <v>498</v>
      </c>
      <c r="C35" s="233"/>
    </row>
    <row r="36" spans="1:55" s="234" customFormat="1" ht="20.25" customHeight="1" x14ac:dyDescent="0.15">
      <c r="B36" s="233" t="s">
        <v>499</v>
      </c>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row>
    <row r="37" spans="1:55" s="234" customFormat="1" ht="20.25" customHeight="1" x14ac:dyDescent="0.15">
      <c r="B37" s="233" t="s">
        <v>500</v>
      </c>
      <c r="E37" s="233"/>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row>
    <row r="38" spans="1:55" s="234" customFormat="1" ht="20.25" customHeight="1" x14ac:dyDescent="0.15">
      <c r="E38" s="233"/>
    </row>
    <row r="39" spans="1:55" s="234" customFormat="1" ht="20.25" customHeight="1" x14ac:dyDescent="0.15">
      <c r="A39" s="233"/>
      <c r="B39" s="233"/>
      <c r="C39" s="233"/>
      <c r="D39" s="240"/>
      <c r="E39" s="242"/>
      <c r="F39" s="242"/>
      <c r="G39" s="242"/>
      <c r="J39" s="242"/>
      <c r="K39" s="242"/>
      <c r="L39" s="242"/>
      <c r="R39" s="242"/>
      <c r="S39" s="242"/>
      <c r="T39" s="242"/>
      <c r="W39" s="242"/>
      <c r="X39" s="242"/>
      <c r="Y39" s="242"/>
    </row>
    <row r="40" spans="1:55" s="234" customFormat="1" ht="20.25" customHeight="1" x14ac:dyDescent="0.15">
      <c r="A40" s="233" t="s">
        <v>501</v>
      </c>
      <c r="B40" s="233"/>
      <c r="C40" s="233"/>
    </row>
    <row r="41" spans="1:55" s="234" customFormat="1" ht="20.25" customHeight="1" x14ac:dyDescent="0.15">
      <c r="A41" s="233" t="s">
        <v>502</v>
      </c>
      <c r="B41" s="233"/>
      <c r="C41" s="233"/>
    </row>
    <row r="42" spans="1:55" s="234" customFormat="1" ht="20.25" customHeight="1" x14ac:dyDescent="0.15">
      <c r="A42" s="243" t="s">
        <v>503</v>
      </c>
      <c r="D42" s="244"/>
      <c r="E42" s="245"/>
      <c r="F42" s="242"/>
      <c r="G42" s="242"/>
      <c r="H42" s="242"/>
      <c r="I42" s="242"/>
      <c r="K42" s="242"/>
      <c r="M42" s="242"/>
      <c r="N42" s="242"/>
      <c r="O42" s="242"/>
      <c r="P42" s="242"/>
      <c r="Q42" s="242"/>
      <c r="S42" s="242"/>
      <c r="U42" s="242"/>
      <c r="V42" s="242"/>
      <c r="X42" s="242"/>
      <c r="Z42" s="242"/>
      <c r="AA42" s="242"/>
      <c r="AB42" s="242"/>
      <c r="AC42" s="242"/>
      <c r="AD42" s="242"/>
      <c r="AF42" s="240"/>
      <c r="AH42" s="242"/>
      <c r="AM42" s="242"/>
    </row>
    <row r="43" spans="1:55" s="234" customFormat="1" ht="20.25" customHeight="1" x14ac:dyDescent="0.15">
      <c r="C43" s="243"/>
      <c r="D43" s="244"/>
      <c r="E43" s="245"/>
      <c r="F43" s="242"/>
      <c r="G43" s="242"/>
      <c r="H43" s="242"/>
      <c r="I43" s="242"/>
      <c r="K43" s="242"/>
      <c r="M43" s="242"/>
      <c r="N43" s="242"/>
      <c r="O43" s="242"/>
      <c r="P43" s="242"/>
      <c r="Q43" s="242"/>
      <c r="S43" s="242"/>
      <c r="U43" s="242"/>
      <c r="V43" s="242"/>
      <c r="X43" s="242"/>
      <c r="Z43" s="242"/>
      <c r="AA43" s="242"/>
      <c r="AB43" s="242"/>
      <c r="AC43" s="242"/>
      <c r="AD43" s="242"/>
      <c r="AF43" s="240"/>
      <c r="AH43" s="242"/>
      <c r="AM43" s="242"/>
    </row>
    <row r="44" spans="1:55" s="234" customFormat="1" ht="20.25" customHeight="1" x14ac:dyDescent="0.15">
      <c r="A44" s="233" t="s">
        <v>504</v>
      </c>
      <c r="B44" s="233"/>
    </row>
    <row r="45" spans="1:55" s="234" customFormat="1" ht="20.25" customHeight="1" x14ac:dyDescent="0.15"/>
    <row r="46" spans="1:55" s="234" customFormat="1" ht="20.25" customHeight="1" x14ac:dyDescent="0.15">
      <c r="A46" s="233" t="s">
        <v>505</v>
      </c>
      <c r="B46" s="233"/>
      <c r="C46" s="233"/>
    </row>
    <row r="47" spans="1:55" s="234" customFormat="1" ht="20.25" customHeight="1" x14ac:dyDescent="0.15">
      <c r="A47" s="233" t="s">
        <v>506</v>
      </c>
      <c r="B47" s="233"/>
      <c r="C47" s="233"/>
    </row>
    <row r="48" spans="1:55" s="234" customFormat="1" ht="20.25" customHeight="1" x14ac:dyDescent="0.15"/>
    <row r="49" spans="1:55" s="234" customFormat="1" ht="20.25" customHeight="1" x14ac:dyDescent="0.15">
      <c r="A49" s="233" t="s">
        <v>507</v>
      </c>
      <c r="B49" s="233"/>
      <c r="C49" s="233"/>
    </row>
    <row r="50" spans="1:55" s="234" customFormat="1" ht="20.25" customHeight="1" x14ac:dyDescent="0.15">
      <c r="A50" s="233" t="s">
        <v>508</v>
      </c>
      <c r="B50" s="233"/>
      <c r="C50" s="233"/>
    </row>
    <row r="51" spans="1:55" s="234" customFormat="1" ht="20.25" customHeight="1" x14ac:dyDescent="0.15">
      <c r="A51" s="233"/>
      <c r="B51" s="233"/>
      <c r="C51" s="233"/>
    </row>
    <row r="52" spans="1:55" s="234" customFormat="1" ht="20.25" customHeight="1" x14ac:dyDescent="0.15">
      <c r="A52" s="233" t="s">
        <v>509</v>
      </c>
      <c r="B52" s="233"/>
      <c r="C52" s="233"/>
    </row>
    <row r="53" spans="1:55" s="234" customFormat="1" ht="20.25" customHeight="1" x14ac:dyDescent="0.15">
      <c r="A53" s="233"/>
      <c r="B53" s="233"/>
      <c r="C53" s="233"/>
    </row>
    <row r="54" spans="1:55" s="234" customFormat="1" ht="20.25" customHeight="1" x14ac:dyDescent="0.15">
      <c r="A54" s="234" t="s">
        <v>510</v>
      </c>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row>
    <row r="55" spans="1:55" s="234" customFormat="1" ht="20.25" customHeight="1" x14ac:dyDescent="0.15">
      <c r="A55" s="234" t="s">
        <v>511</v>
      </c>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row>
    <row r="56" spans="1:55" s="234" customFormat="1" ht="20.25" customHeight="1" x14ac:dyDescent="0.15">
      <c r="A56" s="234" t="s">
        <v>512</v>
      </c>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6"/>
    </row>
    <row r="57" spans="1:55" s="234" customFormat="1" ht="20.25" customHeight="1" x14ac:dyDescent="0.15">
      <c r="A57" s="233"/>
      <c r="B57" s="233"/>
      <c r="C57" s="233"/>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row>
    <row r="58" spans="1:55" s="234" customFormat="1" ht="20.25" customHeight="1" x14ac:dyDescent="0.15">
      <c r="A58" s="234" t="s">
        <v>513</v>
      </c>
      <c r="C58" s="247"/>
      <c r="D58" s="240"/>
      <c r="E58" s="240"/>
    </row>
    <row r="59" spans="1:55" s="234" customFormat="1" ht="20.25" customHeight="1" x14ac:dyDescent="0.15">
      <c r="A59" s="248" t="s">
        <v>514</v>
      </c>
      <c r="B59" s="247"/>
      <c r="C59" s="247"/>
      <c r="D59" s="233"/>
      <c r="E59" s="233"/>
    </row>
    <row r="60" spans="1:55" s="234" customFormat="1" ht="20.25" customHeight="1" x14ac:dyDescent="0.15">
      <c r="A60" s="249" t="s">
        <v>515</v>
      </c>
      <c r="B60" s="247"/>
      <c r="C60" s="247"/>
      <c r="D60" s="233"/>
      <c r="E60" s="233"/>
    </row>
    <row r="61" spans="1:55" s="234" customFormat="1" ht="20.25" customHeight="1" x14ac:dyDescent="0.15">
      <c r="A61" s="248" t="s">
        <v>516</v>
      </c>
      <c r="B61" s="247"/>
      <c r="C61" s="247"/>
      <c r="D61" s="233"/>
      <c r="E61" s="233"/>
    </row>
    <row r="62" spans="1:55" s="234" customFormat="1" ht="20.25" customHeight="1" x14ac:dyDescent="0.15">
      <c r="A62" s="249" t="s">
        <v>517</v>
      </c>
      <c r="B62" s="247"/>
      <c r="C62" s="247"/>
      <c r="D62" s="233"/>
      <c r="E62" s="233"/>
    </row>
    <row r="63" spans="1:55" s="234" customFormat="1" ht="20.25" customHeight="1" x14ac:dyDescent="0.15">
      <c r="A63" s="248" t="s">
        <v>518</v>
      </c>
      <c r="B63" s="247"/>
      <c r="C63" s="247"/>
      <c r="D63" s="233"/>
      <c r="E63" s="233"/>
    </row>
    <row r="64" spans="1:55" s="234" customFormat="1" ht="20.25" customHeight="1" x14ac:dyDescent="0.15">
      <c r="A64" s="248" t="s">
        <v>519</v>
      </c>
      <c r="B64" s="247"/>
      <c r="C64" s="247"/>
      <c r="D64" s="233"/>
      <c r="E64" s="233"/>
    </row>
    <row r="65" spans="1:5" s="234" customFormat="1" ht="20.25" customHeight="1" x14ac:dyDescent="0.15">
      <c r="A65" s="248" t="s">
        <v>520</v>
      </c>
      <c r="B65" s="247"/>
      <c r="C65" s="247"/>
      <c r="D65" s="233"/>
      <c r="E65" s="233"/>
    </row>
    <row r="66" spans="1:5" s="234" customFormat="1" ht="20.25" customHeight="1" x14ac:dyDescent="0.15">
      <c r="A66" s="247"/>
      <c r="B66" s="247"/>
      <c r="C66" s="247"/>
      <c r="D66" s="233"/>
      <c r="E66" s="233"/>
    </row>
    <row r="67" spans="1:5" s="234" customFormat="1" ht="20.25" customHeight="1" x14ac:dyDescent="0.15">
      <c r="A67" s="247"/>
      <c r="B67" s="247"/>
      <c r="C67" s="247"/>
      <c r="D67" s="233"/>
      <c r="E67" s="233"/>
    </row>
    <row r="68" spans="1:5" s="234" customFormat="1" ht="20.25" customHeight="1" x14ac:dyDescent="0.15">
      <c r="A68" s="247"/>
      <c r="B68" s="247"/>
      <c r="C68" s="247"/>
      <c r="D68" s="233"/>
      <c r="E68" s="233"/>
    </row>
    <row r="69" spans="1:5" s="234" customFormat="1" ht="20.25" customHeight="1" x14ac:dyDescent="0.15">
      <c r="A69" s="247"/>
      <c r="B69" s="247"/>
      <c r="C69" s="247"/>
      <c r="D69" s="233"/>
      <c r="E69" s="233"/>
    </row>
    <row r="70" spans="1:5" ht="20.25" customHeight="1" x14ac:dyDescent="0.15"/>
    <row r="71" spans="1:5" ht="20.25" customHeight="1" x14ac:dyDescent="0.15"/>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5580-7906-4037-96E4-F9D012A4B04E}">
  <sheetPr>
    <tabColor theme="9" tint="0.39997558519241921"/>
    <pageSetUpPr fitToPage="1"/>
  </sheetPr>
  <dimension ref="B1:K45"/>
  <sheetViews>
    <sheetView workbookViewId="0">
      <selection activeCell="E30" sqref="E30"/>
    </sheetView>
  </sheetViews>
  <sheetFormatPr defaultColWidth="9" defaultRowHeight="18.75" x14ac:dyDescent="0.15"/>
  <cols>
    <col min="1" max="1" width="2" style="250" customWidth="1"/>
    <col min="2" max="2" width="8.625" style="250" customWidth="1"/>
    <col min="3" max="11" width="40.625" style="250" customWidth="1"/>
    <col min="12" max="16384" width="9" style="250"/>
  </cols>
  <sheetData>
    <row r="1" spans="2:11" x14ac:dyDescent="0.15">
      <c r="B1" s="250" t="s">
        <v>521</v>
      </c>
    </row>
    <row r="3" spans="2:11" x14ac:dyDescent="0.15">
      <c r="B3" s="251" t="s">
        <v>424</v>
      </c>
      <c r="C3" s="251" t="s">
        <v>522</v>
      </c>
    </row>
    <row r="4" spans="2:11" x14ac:dyDescent="0.15">
      <c r="B4" s="251">
        <v>1</v>
      </c>
      <c r="C4" s="252" t="s">
        <v>405</v>
      </c>
    </row>
    <row r="5" spans="2:11" x14ac:dyDescent="0.15">
      <c r="B5" s="251">
        <v>2</v>
      </c>
      <c r="C5" s="252" t="s">
        <v>523</v>
      </c>
    </row>
    <row r="6" spans="2:11" x14ac:dyDescent="0.15">
      <c r="B6" s="251">
        <v>3</v>
      </c>
      <c r="C6" s="252"/>
    </row>
    <row r="7" spans="2:11" x14ac:dyDescent="0.15">
      <c r="B7" s="251">
        <v>4</v>
      </c>
      <c r="C7" s="252"/>
    </row>
    <row r="8" spans="2:11" x14ac:dyDescent="0.15">
      <c r="B8" s="251">
        <v>5</v>
      </c>
      <c r="C8" s="252"/>
    </row>
    <row r="9" spans="2:11" x14ac:dyDescent="0.15">
      <c r="B9" s="251">
        <v>6</v>
      </c>
      <c r="C9" s="252"/>
    </row>
    <row r="10" spans="2:11" x14ac:dyDescent="0.15">
      <c r="B10" s="251">
        <v>7</v>
      </c>
      <c r="C10" s="252"/>
    </row>
    <row r="11" spans="2:11" x14ac:dyDescent="0.15">
      <c r="B11" s="251">
        <v>8</v>
      </c>
      <c r="C11" s="252"/>
    </row>
    <row r="13" spans="2:11" x14ac:dyDescent="0.15">
      <c r="B13" s="250" t="s">
        <v>524</v>
      </c>
    </row>
    <row r="14" spans="2:11" ht="19.5" thickBot="1" x14ac:dyDescent="0.2"/>
    <row r="15" spans="2:11" ht="19.5" thickBot="1" x14ac:dyDescent="0.2">
      <c r="B15" s="253" t="s">
        <v>494</v>
      </c>
      <c r="C15" s="254" t="s">
        <v>437</v>
      </c>
      <c r="D15" s="255" t="s">
        <v>441</v>
      </c>
      <c r="E15" s="256" t="s">
        <v>495</v>
      </c>
      <c r="F15" s="257" t="s">
        <v>525</v>
      </c>
      <c r="G15" s="257" t="s">
        <v>525</v>
      </c>
      <c r="H15" s="257" t="s">
        <v>525</v>
      </c>
      <c r="I15" s="257" t="s">
        <v>525</v>
      </c>
      <c r="J15" s="257" t="s">
        <v>525</v>
      </c>
      <c r="K15" s="258" t="s">
        <v>525</v>
      </c>
    </row>
    <row r="16" spans="2:11" x14ac:dyDescent="0.15">
      <c r="B16" s="750" t="s">
        <v>526</v>
      </c>
      <c r="C16" s="259" t="s">
        <v>439</v>
      </c>
      <c r="D16" s="260" t="s">
        <v>439</v>
      </c>
      <c r="E16" s="260" t="s">
        <v>527</v>
      </c>
      <c r="F16" s="260"/>
      <c r="G16" s="260"/>
      <c r="H16" s="260"/>
      <c r="I16" s="261"/>
      <c r="J16" s="261"/>
      <c r="K16" s="262"/>
    </row>
    <row r="17" spans="2:11" x14ac:dyDescent="0.15">
      <c r="B17" s="750"/>
      <c r="C17" s="263" t="s">
        <v>528</v>
      </c>
      <c r="D17" s="260" t="s">
        <v>441</v>
      </c>
      <c r="E17" s="260" t="s">
        <v>441</v>
      </c>
      <c r="F17" s="260"/>
      <c r="G17" s="260"/>
      <c r="H17" s="260"/>
      <c r="I17" s="264"/>
      <c r="J17" s="264"/>
      <c r="K17" s="265"/>
    </row>
    <row r="18" spans="2:11" x14ac:dyDescent="0.15">
      <c r="B18" s="750"/>
      <c r="C18" s="263" t="s">
        <v>528</v>
      </c>
      <c r="D18" s="260" t="s">
        <v>525</v>
      </c>
      <c r="E18" s="260" t="s">
        <v>529</v>
      </c>
      <c r="F18" s="260"/>
      <c r="G18" s="260"/>
      <c r="H18" s="260"/>
      <c r="I18" s="264"/>
      <c r="J18" s="264"/>
      <c r="K18" s="265"/>
    </row>
    <row r="19" spans="2:11" x14ac:dyDescent="0.15">
      <c r="B19" s="750"/>
      <c r="C19" s="263" t="s">
        <v>525</v>
      </c>
      <c r="D19" s="260" t="s">
        <v>525</v>
      </c>
      <c r="E19" s="260" t="s">
        <v>530</v>
      </c>
      <c r="F19" s="260"/>
      <c r="G19" s="260"/>
      <c r="H19" s="260"/>
      <c r="I19" s="264"/>
      <c r="J19" s="264"/>
      <c r="K19" s="265"/>
    </row>
    <row r="20" spans="2:11" x14ac:dyDescent="0.15">
      <c r="B20" s="750"/>
      <c r="C20" s="263" t="s">
        <v>525</v>
      </c>
      <c r="D20" s="260" t="s">
        <v>525</v>
      </c>
      <c r="E20" s="260" t="s">
        <v>531</v>
      </c>
      <c r="F20" s="260"/>
      <c r="G20" s="260"/>
      <c r="H20" s="260"/>
      <c r="I20" s="264"/>
      <c r="J20" s="264"/>
      <c r="K20" s="265"/>
    </row>
    <row r="21" spans="2:11" x14ac:dyDescent="0.15">
      <c r="B21" s="750"/>
      <c r="C21" s="263" t="s">
        <v>525</v>
      </c>
      <c r="D21" s="260" t="s">
        <v>525</v>
      </c>
      <c r="E21" s="260" t="s">
        <v>525</v>
      </c>
      <c r="F21" s="260"/>
      <c r="G21" s="260"/>
      <c r="H21" s="260"/>
      <c r="I21" s="264"/>
      <c r="J21" s="264"/>
      <c r="K21" s="265"/>
    </row>
    <row r="22" spans="2:11" x14ac:dyDescent="0.15">
      <c r="B22" s="750"/>
      <c r="C22" s="263" t="s">
        <v>525</v>
      </c>
      <c r="D22" s="260" t="s">
        <v>525</v>
      </c>
      <c r="E22" s="260" t="s">
        <v>525</v>
      </c>
      <c r="F22" s="260"/>
      <c r="G22" s="260"/>
      <c r="H22" s="260"/>
      <c r="I22" s="264"/>
      <c r="J22" s="264"/>
      <c r="K22" s="265"/>
    </row>
    <row r="23" spans="2:11" x14ac:dyDescent="0.15">
      <c r="B23" s="750"/>
      <c r="C23" s="263" t="s">
        <v>525</v>
      </c>
      <c r="D23" s="260" t="s">
        <v>525</v>
      </c>
      <c r="E23" s="260" t="s">
        <v>525</v>
      </c>
      <c r="F23" s="260"/>
      <c r="G23" s="260"/>
      <c r="H23" s="260"/>
      <c r="I23" s="264"/>
      <c r="J23" s="264"/>
      <c r="K23" s="265"/>
    </row>
    <row r="24" spans="2:11" x14ac:dyDescent="0.15">
      <c r="B24" s="750"/>
      <c r="C24" s="263" t="s">
        <v>525</v>
      </c>
      <c r="D24" s="260" t="s">
        <v>525</v>
      </c>
      <c r="E24" s="260" t="s">
        <v>525</v>
      </c>
      <c r="F24" s="260"/>
      <c r="G24" s="260"/>
      <c r="H24" s="260"/>
      <c r="I24" s="264"/>
      <c r="J24" s="264"/>
      <c r="K24" s="265"/>
    </row>
    <row r="25" spans="2:11" x14ac:dyDescent="0.15">
      <c r="B25" s="750"/>
      <c r="C25" s="263" t="s">
        <v>525</v>
      </c>
      <c r="D25" s="266" t="s">
        <v>525</v>
      </c>
      <c r="E25" s="266" t="s">
        <v>525</v>
      </c>
      <c r="F25" s="266"/>
      <c r="G25" s="266"/>
      <c r="H25" s="266"/>
      <c r="I25" s="264"/>
      <c r="J25" s="264"/>
      <c r="K25" s="265"/>
    </row>
    <row r="26" spans="2:11" x14ac:dyDescent="0.15">
      <c r="B26" s="750"/>
      <c r="C26" s="263" t="s">
        <v>525</v>
      </c>
      <c r="D26" s="266" t="s">
        <v>525</v>
      </c>
      <c r="E26" s="266" t="s">
        <v>525</v>
      </c>
      <c r="F26" s="266"/>
      <c r="G26" s="266"/>
      <c r="H26" s="266"/>
      <c r="I26" s="264"/>
      <c r="J26" s="264"/>
      <c r="K26" s="265"/>
    </row>
    <row r="27" spans="2:11" x14ac:dyDescent="0.15">
      <c r="B27" s="750"/>
      <c r="C27" s="263" t="s">
        <v>525</v>
      </c>
      <c r="D27" s="266" t="s">
        <v>525</v>
      </c>
      <c r="E27" s="266" t="s">
        <v>525</v>
      </c>
      <c r="F27" s="266"/>
      <c r="G27" s="266"/>
      <c r="H27" s="266"/>
      <c r="I27" s="264"/>
      <c r="J27" s="264"/>
      <c r="K27" s="265"/>
    </row>
    <row r="28" spans="2:11" ht="19.5" thickBot="1" x14ac:dyDescent="0.2">
      <c r="B28" s="751"/>
      <c r="C28" s="267" t="s">
        <v>525</v>
      </c>
      <c r="D28" s="268" t="s">
        <v>525</v>
      </c>
      <c r="E28" s="268" t="s">
        <v>525</v>
      </c>
      <c r="F28" s="268"/>
      <c r="G28" s="268"/>
      <c r="H28" s="268"/>
      <c r="I28" s="268"/>
      <c r="J28" s="268"/>
      <c r="K28" s="269"/>
    </row>
    <row r="31" spans="2:11" x14ac:dyDescent="0.15">
      <c r="C31" s="250" t="s">
        <v>532</v>
      </c>
    </row>
    <row r="32" spans="2:11" x14ac:dyDescent="0.15">
      <c r="C32" s="250" t="s">
        <v>533</v>
      </c>
    </row>
    <row r="33" spans="3:3" x14ac:dyDescent="0.15">
      <c r="C33" s="250" t="s">
        <v>534</v>
      </c>
    </row>
    <row r="34" spans="3:3" x14ac:dyDescent="0.15">
      <c r="C34" s="250" t="s">
        <v>535</v>
      </c>
    </row>
    <row r="35" spans="3:3" x14ac:dyDescent="0.15">
      <c r="C35" s="250" t="s">
        <v>536</v>
      </c>
    </row>
    <row r="36" spans="3:3" x14ac:dyDescent="0.15">
      <c r="C36" s="250" t="s">
        <v>537</v>
      </c>
    </row>
    <row r="37" spans="3:3" x14ac:dyDescent="0.15">
      <c r="C37" s="250" t="s">
        <v>538</v>
      </c>
    </row>
    <row r="38" spans="3:3" x14ac:dyDescent="0.15">
      <c r="C38" s="250" t="s">
        <v>539</v>
      </c>
    </row>
    <row r="40" spans="3:3" x14ac:dyDescent="0.15">
      <c r="C40" s="250" t="s">
        <v>540</v>
      </c>
    </row>
    <row r="41" spans="3:3" x14ac:dyDescent="0.15">
      <c r="C41" s="250" t="s">
        <v>541</v>
      </c>
    </row>
    <row r="42" spans="3:3" x14ac:dyDescent="0.15">
      <c r="C42" s="250" t="s">
        <v>542</v>
      </c>
    </row>
    <row r="43" spans="3:3" x14ac:dyDescent="0.15">
      <c r="C43" s="250" t="s">
        <v>543</v>
      </c>
    </row>
    <row r="44" spans="3:3" x14ac:dyDescent="0.15">
      <c r="C44" s="250" t="s">
        <v>544</v>
      </c>
    </row>
    <row r="45" spans="3:3" x14ac:dyDescent="0.15">
      <c r="C45" s="250" t="s">
        <v>545</v>
      </c>
    </row>
  </sheetData>
  <mergeCells count="1">
    <mergeCell ref="B16:B28"/>
  </mergeCells>
  <phoneticPr fontId="4"/>
  <pageMargins left="0.70866141732283472" right="0.70866141732283472" top="0.74803149606299213" bottom="0.74803149606299213" header="0.31496062992125984" footer="0.31496062992125984"/>
  <pageSetup paperSize="9" scale="3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E63F-7099-4806-82BC-3151A85C3CA0}">
  <sheetPr>
    <pageSetUpPr fitToPage="1"/>
  </sheetPr>
  <dimension ref="A1:O109"/>
  <sheetViews>
    <sheetView view="pageBreakPreview" zoomScale="130" zoomScaleNormal="100" zoomScalePageLayoutView="130" workbookViewId="0">
      <selection activeCell="F15" sqref="F15:J15"/>
    </sheetView>
  </sheetViews>
  <sheetFormatPr defaultRowHeight="13.5" x14ac:dyDescent="0.15"/>
  <cols>
    <col min="1" max="1" width="2.625" style="92" customWidth="1"/>
    <col min="2" max="2" width="1.625" style="92" customWidth="1"/>
    <col min="3" max="3" width="10.25" style="92" customWidth="1"/>
    <col min="4" max="4" width="8.875" style="92" customWidth="1"/>
    <col min="5" max="5" width="6.625" style="92" customWidth="1"/>
    <col min="6" max="6" width="2.875" style="92" customWidth="1"/>
    <col min="7" max="8" width="8.875" style="92" customWidth="1"/>
    <col min="9" max="9" width="4.75" style="92" customWidth="1"/>
    <col min="10" max="10" width="4.5" style="92" customWidth="1"/>
    <col min="11" max="11" width="9.25" style="92" customWidth="1"/>
    <col min="12" max="12" width="8.875" style="92" customWidth="1"/>
    <col min="13" max="13" width="4.75" style="92" customWidth="1"/>
    <col min="14" max="14" width="6.875" style="92" customWidth="1"/>
    <col min="15" max="15" width="2.375" style="92" customWidth="1"/>
    <col min="16" max="1025" width="9" style="92" customWidth="1"/>
    <col min="1026" max="16384" width="9" style="92"/>
  </cols>
  <sheetData>
    <row r="1" spans="1:15" ht="18.75" customHeight="1" x14ac:dyDescent="0.15"/>
    <row r="2" spans="1:15" ht="27" customHeight="1" x14ac:dyDescent="0.15">
      <c r="A2" s="767" t="s">
        <v>323</v>
      </c>
      <c r="B2" s="767"/>
      <c r="C2" s="767"/>
      <c r="D2" s="767"/>
      <c r="E2" s="767"/>
      <c r="F2" s="767"/>
      <c r="G2" s="767"/>
      <c r="H2" s="767"/>
      <c r="I2" s="767"/>
      <c r="J2" s="767"/>
      <c r="K2" s="767"/>
      <c r="L2" s="767"/>
      <c r="M2" s="767"/>
      <c r="N2" s="767"/>
      <c r="O2" s="767"/>
    </row>
    <row r="3" spans="1:15" ht="15" customHeight="1" x14ac:dyDescent="0.15">
      <c r="A3" s="144"/>
      <c r="B3" s="144"/>
      <c r="C3" s="144"/>
      <c r="D3" s="144"/>
      <c r="E3" s="144"/>
      <c r="F3" s="144"/>
      <c r="G3" s="144"/>
      <c r="H3" s="146"/>
      <c r="I3" s="144"/>
      <c r="K3" s="145"/>
      <c r="M3" s="144"/>
      <c r="N3" s="144"/>
    </row>
    <row r="4" spans="1:15" ht="17.25" x14ac:dyDescent="0.15">
      <c r="A4" s="144"/>
      <c r="B4" s="143" t="s">
        <v>391</v>
      </c>
      <c r="C4" s="137"/>
      <c r="D4" s="143"/>
      <c r="E4" s="143"/>
      <c r="F4" s="143"/>
      <c r="G4" s="143"/>
      <c r="H4" s="142"/>
    </row>
    <row r="5" spans="1:15" ht="24" customHeight="1" x14ac:dyDescent="0.15">
      <c r="A5" s="122"/>
      <c r="B5" s="122"/>
      <c r="C5" s="122"/>
      <c r="D5" s="122"/>
      <c r="E5" s="122"/>
      <c r="F5" s="122"/>
      <c r="G5" s="122"/>
      <c r="H5" s="122"/>
      <c r="I5" s="122"/>
      <c r="J5" s="122"/>
      <c r="K5" s="122"/>
      <c r="L5" s="122"/>
      <c r="M5" s="122"/>
      <c r="N5" s="122"/>
    </row>
    <row r="6" spans="1:15" ht="24" customHeight="1" x14ac:dyDescent="0.15">
      <c r="A6" s="122"/>
      <c r="B6" s="764" t="s">
        <v>390</v>
      </c>
      <c r="C6" s="764"/>
      <c r="D6" s="768" t="s">
        <v>389</v>
      </c>
      <c r="E6" s="768"/>
      <c r="F6" s="768"/>
      <c r="G6" s="768"/>
      <c r="H6" s="768"/>
      <c r="I6" s="768"/>
      <c r="J6" s="768"/>
      <c r="K6" s="768"/>
      <c r="L6" s="768"/>
      <c r="M6" s="768"/>
      <c r="N6" s="768"/>
    </row>
    <row r="7" spans="1:15" ht="24" customHeight="1" x14ac:dyDescent="0.15">
      <c r="A7" s="122"/>
      <c r="B7" s="764" t="s">
        <v>388</v>
      </c>
      <c r="C7" s="764"/>
      <c r="D7" s="769" t="s">
        <v>387</v>
      </c>
      <c r="E7" s="769"/>
      <c r="F7" s="769"/>
      <c r="G7" s="769"/>
      <c r="H7" s="769"/>
      <c r="I7" s="769"/>
      <c r="J7" s="769"/>
      <c r="K7" s="769"/>
      <c r="L7" s="769"/>
      <c r="M7" s="769"/>
      <c r="N7" s="769"/>
    </row>
    <row r="8" spans="1:15" x14ac:dyDescent="0.15">
      <c r="A8" s="122"/>
      <c r="B8" s="122"/>
      <c r="C8" s="761"/>
      <c r="D8" s="761"/>
      <c r="E8" s="761"/>
      <c r="F8" s="761"/>
      <c r="G8" s="761"/>
      <c r="H8" s="761"/>
      <c r="I8" s="761"/>
      <c r="J8" s="761"/>
      <c r="K8" s="761"/>
      <c r="L8" s="761"/>
      <c r="M8" s="761"/>
      <c r="N8" s="761"/>
    </row>
    <row r="9" spans="1:15" ht="14.25" customHeight="1" x14ac:dyDescent="0.15"/>
    <row r="10" spans="1:15" x14ac:dyDescent="0.15">
      <c r="A10" s="92" t="s">
        <v>386</v>
      </c>
    </row>
    <row r="11" spans="1:15" ht="4.5" customHeight="1" x14ac:dyDescent="0.15"/>
    <row r="12" spans="1:15" ht="26.25" customHeight="1" x14ac:dyDescent="0.15">
      <c r="B12" s="762" t="s">
        <v>385</v>
      </c>
      <c r="C12" s="762"/>
      <c r="D12" s="762"/>
      <c r="E12" s="762"/>
      <c r="F12" s="763"/>
      <c r="G12" s="763"/>
      <c r="H12" s="763"/>
      <c r="I12" s="763"/>
      <c r="J12" s="763"/>
    </row>
    <row r="13" spans="1:15" ht="30" customHeight="1" x14ac:dyDescent="0.15">
      <c r="B13" s="764" t="s">
        <v>384</v>
      </c>
      <c r="C13" s="764"/>
      <c r="D13" s="764"/>
      <c r="E13" s="764"/>
      <c r="F13" s="763" t="s">
        <v>379</v>
      </c>
      <c r="G13" s="763"/>
      <c r="H13" s="763"/>
      <c r="I13" s="763"/>
      <c r="J13" s="763"/>
      <c r="L13" s="92" t="s">
        <v>383</v>
      </c>
    </row>
    <row r="14" spans="1:15" ht="26.25" customHeight="1" x14ac:dyDescent="0.15">
      <c r="B14" s="762" t="s">
        <v>382</v>
      </c>
      <c r="C14" s="762"/>
      <c r="D14" s="762"/>
      <c r="E14" s="762"/>
      <c r="F14" s="763"/>
      <c r="G14" s="763"/>
      <c r="H14" s="763"/>
      <c r="I14" s="763"/>
      <c r="J14" s="763"/>
      <c r="K14" s="141" t="s">
        <v>381</v>
      </c>
    </row>
    <row r="15" spans="1:15" ht="30.75" customHeight="1" x14ac:dyDescent="0.15">
      <c r="B15" s="764" t="s">
        <v>380</v>
      </c>
      <c r="C15" s="764"/>
      <c r="D15" s="764"/>
      <c r="E15" s="764"/>
      <c r="F15" s="763" t="s">
        <v>379</v>
      </c>
      <c r="G15" s="763"/>
      <c r="H15" s="763"/>
      <c r="I15" s="763"/>
      <c r="J15" s="763"/>
      <c r="K15" s="141" t="s">
        <v>378</v>
      </c>
    </row>
    <row r="16" spans="1:15" ht="18.75" customHeight="1" x14ac:dyDescent="0.15">
      <c r="B16" s="126"/>
      <c r="C16" s="126"/>
      <c r="D16" s="126"/>
      <c r="E16" s="126"/>
      <c r="F16" s="140"/>
      <c r="G16" s="140"/>
      <c r="H16" s="140"/>
      <c r="I16" s="140"/>
      <c r="J16" s="140"/>
      <c r="K16" s="123"/>
      <c r="L16" s="123"/>
      <c r="M16" s="123"/>
      <c r="N16" s="123"/>
    </row>
    <row r="17" spans="1:15" ht="15.75" customHeight="1" x14ac:dyDescent="0.15"/>
    <row r="18" spans="1:15" x14ac:dyDescent="0.15">
      <c r="A18" s="92" t="s">
        <v>377</v>
      </c>
      <c r="L18" s="99"/>
    </row>
    <row r="19" spans="1:15" ht="5.0999999999999996" customHeight="1" x14ac:dyDescent="0.15"/>
    <row r="20" spans="1:15" ht="24.95" customHeight="1" x14ac:dyDescent="0.15">
      <c r="B20" s="764" t="s">
        <v>376</v>
      </c>
      <c r="C20" s="764"/>
      <c r="D20" s="765"/>
      <c r="E20" s="766" t="s">
        <v>370</v>
      </c>
      <c r="F20" s="770" t="s">
        <v>375</v>
      </c>
      <c r="G20" s="763" t="s">
        <v>374</v>
      </c>
      <c r="H20" s="139" t="s">
        <v>372</v>
      </c>
      <c r="I20" s="136"/>
      <c r="J20" s="138" t="s">
        <v>370</v>
      </c>
      <c r="K20" s="763" t="s">
        <v>373</v>
      </c>
      <c r="L20" s="139" t="s">
        <v>372</v>
      </c>
      <c r="M20" s="136"/>
      <c r="N20" s="135" t="s">
        <v>370</v>
      </c>
    </row>
    <row r="21" spans="1:15" ht="24.95" customHeight="1" x14ac:dyDescent="0.15">
      <c r="B21" s="764"/>
      <c r="C21" s="764"/>
      <c r="D21" s="765"/>
      <c r="E21" s="766"/>
      <c r="F21" s="770"/>
      <c r="G21" s="763"/>
      <c r="H21" s="137" t="s">
        <v>371</v>
      </c>
      <c r="I21" s="136"/>
      <c r="J21" s="138" t="s">
        <v>370</v>
      </c>
      <c r="K21" s="763"/>
      <c r="L21" s="137" t="s">
        <v>371</v>
      </c>
      <c r="M21" s="136"/>
      <c r="N21" s="135" t="s">
        <v>370</v>
      </c>
    </row>
    <row r="22" spans="1:15" s="147" customFormat="1" ht="27.75" customHeight="1" x14ac:dyDescent="0.15">
      <c r="H22" s="754" t="s">
        <v>394</v>
      </c>
      <c r="I22" s="755"/>
      <c r="J22" s="755"/>
      <c r="K22" s="755"/>
      <c r="L22" s="756"/>
      <c r="M22" s="148" t="s">
        <v>181</v>
      </c>
      <c r="N22" s="149" t="s">
        <v>395</v>
      </c>
      <c r="O22" s="151"/>
    </row>
    <row r="23" spans="1:15" ht="3.75" customHeight="1" x14ac:dyDescent="0.15"/>
    <row r="24" spans="1:15" ht="13.5" customHeight="1" x14ac:dyDescent="0.15">
      <c r="C24" s="92" t="s">
        <v>369</v>
      </c>
      <c r="D24" s="100"/>
      <c r="E24" s="100"/>
      <c r="F24" s="100"/>
      <c r="G24" s="100"/>
      <c r="H24" s="100"/>
      <c r="I24" s="100"/>
      <c r="J24" s="100"/>
      <c r="K24" s="100"/>
      <c r="L24" s="100"/>
      <c r="M24" s="100"/>
      <c r="N24" s="100"/>
    </row>
    <row r="25" spans="1:15" ht="33.75" customHeight="1" x14ac:dyDescent="0.15">
      <c r="C25" s="771" t="s">
        <v>368</v>
      </c>
      <c r="D25" s="771"/>
      <c r="E25" s="771"/>
      <c r="F25" s="771"/>
      <c r="G25" s="771"/>
      <c r="H25" s="771"/>
      <c r="I25" s="771"/>
      <c r="J25" s="771"/>
      <c r="K25" s="771"/>
      <c r="L25" s="771"/>
      <c r="M25" s="771"/>
      <c r="N25" s="771"/>
    </row>
    <row r="26" spans="1:15" ht="15.75" customHeight="1" x14ac:dyDescent="0.15">
      <c r="C26" s="100"/>
      <c r="D26" s="100"/>
      <c r="E26" s="100"/>
      <c r="F26" s="100"/>
      <c r="G26" s="100"/>
      <c r="H26" s="100"/>
      <c r="I26" s="100"/>
      <c r="J26" s="100"/>
      <c r="K26" s="100"/>
      <c r="L26" s="100"/>
      <c r="M26" s="100"/>
      <c r="N26" s="100"/>
    </row>
    <row r="27" spans="1:15" ht="13.5" customHeight="1" x14ac:dyDescent="0.15">
      <c r="A27" s="92" t="s">
        <v>367</v>
      </c>
      <c r="B27" s="100"/>
      <c r="C27" s="100"/>
      <c r="D27" s="100"/>
      <c r="E27" s="100"/>
      <c r="F27" s="100"/>
      <c r="G27" s="100"/>
      <c r="H27" s="100"/>
      <c r="I27" s="100"/>
      <c r="J27" s="100"/>
      <c r="K27" s="100"/>
      <c r="L27" s="99"/>
      <c r="N27" s="100"/>
    </row>
    <row r="28" spans="1:15" ht="4.5" customHeight="1" x14ac:dyDescent="0.15"/>
    <row r="29" spans="1:15" ht="13.15" customHeight="1" x14ac:dyDescent="0.15">
      <c r="B29" s="772" t="s">
        <v>392</v>
      </c>
      <c r="C29" s="773"/>
      <c r="D29" s="773"/>
      <c r="E29" s="773"/>
      <c r="F29" s="773"/>
      <c r="G29" s="773"/>
      <c r="H29" s="773"/>
      <c r="I29" s="773"/>
      <c r="J29" s="773"/>
      <c r="K29" s="762"/>
      <c r="L29" s="762"/>
      <c r="M29" s="762"/>
      <c r="N29" s="762"/>
    </row>
    <row r="30" spans="1:15" ht="13.15" customHeight="1" x14ac:dyDescent="0.15">
      <c r="B30" s="773"/>
      <c r="C30" s="773"/>
      <c r="D30" s="773"/>
      <c r="E30" s="773"/>
      <c r="F30" s="773"/>
      <c r="G30" s="773"/>
      <c r="H30" s="773"/>
      <c r="I30" s="773"/>
      <c r="J30" s="773"/>
      <c r="K30" s="774" t="s">
        <v>325</v>
      </c>
      <c r="L30" s="774"/>
      <c r="M30" s="774"/>
      <c r="N30" s="774"/>
    </row>
    <row r="31" spans="1:15" x14ac:dyDescent="0.15">
      <c r="B31" s="773"/>
      <c r="C31" s="773"/>
      <c r="D31" s="773"/>
      <c r="E31" s="773"/>
      <c r="F31" s="773"/>
      <c r="G31" s="773"/>
      <c r="H31" s="773"/>
      <c r="I31" s="773"/>
      <c r="J31" s="773"/>
      <c r="K31" s="775"/>
      <c r="L31" s="775"/>
      <c r="M31" s="775"/>
      <c r="N31" s="775"/>
    </row>
    <row r="32" spans="1:15" ht="30.75" customHeight="1" x14ac:dyDescent="0.15">
      <c r="B32" s="764" t="s">
        <v>366</v>
      </c>
      <c r="C32" s="764"/>
      <c r="D32" s="776"/>
      <c r="E32" s="776"/>
      <c r="F32" s="776"/>
      <c r="G32" s="776"/>
      <c r="H32" s="776"/>
      <c r="I32" s="776"/>
      <c r="J32" s="776"/>
      <c r="K32" s="776"/>
      <c r="L32" s="776"/>
      <c r="M32" s="776"/>
      <c r="N32" s="776"/>
    </row>
    <row r="33" spans="1:14" ht="3.75" customHeight="1" x14ac:dyDescent="0.15"/>
    <row r="34" spans="1:14" s="133" customFormat="1" ht="15" customHeight="1" x14ac:dyDescent="0.15">
      <c r="C34" s="777" t="s">
        <v>365</v>
      </c>
      <c r="D34" s="777" t="s">
        <v>321</v>
      </c>
      <c r="E34" s="777" t="s">
        <v>321</v>
      </c>
      <c r="F34" s="777" t="s">
        <v>321</v>
      </c>
      <c r="G34" s="777" t="s">
        <v>321</v>
      </c>
      <c r="H34" s="777" t="s">
        <v>321</v>
      </c>
      <c r="I34" s="777" t="s">
        <v>321</v>
      </c>
      <c r="J34" s="777" t="s">
        <v>321</v>
      </c>
      <c r="K34" s="777" t="s">
        <v>321</v>
      </c>
      <c r="L34" s="777" t="s">
        <v>321</v>
      </c>
      <c r="M34" s="777" t="s">
        <v>321</v>
      </c>
      <c r="N34" s="777" t="s">
        <v>321</v>
      </c>
    </row>
    <row r="35" spans="1:14" ht="44.25" customHeight="1" x14ac:dyDescent="0.15">
      <c r="C35" s="771" t="s">
        <v>364</v>
      </c>
      <c r="D35" s="771"/>
      <c r="E35" s="771"/>
      <c r="F35" s="771"/>
      <c r="G35" s="771"/>
      <c r="H35" s="771"/>
      <c r="I35" s="771"/>
      <c r="J35" s="771"/>
      <c r="K35" s="771"/>
      <c r="L35" s="771"/>
      <c r="M35" s="771"/>
      <c r="N35" s="771"/>
    </row>
    <row r="36" spans="1:14" s="133" customFormat="1" ht="15.75" customHeight="1" x14ac:dyDescent="0.15">
      <c r="C36" s="120"/>
      <c r="D36" s="120"/>
      <c r="E36" s="120"/>
      <c r="F36" s="120"/>
      <c r="G36" s="120"/>
      <c r="H36" s="120"/>
      <c r="I36" s="120"/>
      <c r="J36" s="120"/>
      <c r="K36" s="134"/>
      <c r="L36" s="134"/>
      <c r="M36" s="134"/>
      <c r="N36" s="134"/>
    </row>
    <row r="37" spans="1:14" x14ac:dyDescent="0.15">
      <c r="A37" s="92" t="s">
        <v>363</v>
      </c>
      <c r="L37" s="99"/>
    </row>
    <row r="38" spans="1:14" ht="4.5" customHeight="1" x14ac:dyDescent="0.15"/>
    <row r="39" spans="1:14" ht="20.100000000000001" customHeight="1" x14ac:dyDescent="0.15">
      <c r="B39" s="773" t="s">
        <v>362</v>
      </c>
      <c r="C39" s="773"/>
      <c r="D39" s="773"/>
      <c r="E39" s="773"/>
      <c r="F39" s="773"/>
      <c r="G39" s="773"/>
      <c r="H39" s="773"/>
      <c r="I39" s="773"/>
      <c r="J39" s="773"/>
      <c r="K39" s="764" t="s">
        <v>325</v>
      </c>
      <c r="L39" s="764"/>
      <c r="M39" s="764"/>
      <c r="N39" s="764"/>
    </row>
    <row r="40" spans="1:14" ht="20.100000000000001" customHeight="1" x14ac:dyDescent="0.15">
      <c r="B40" s="773"/>
      <c r="C40" s="773"/>
      <c r="D40" s="773"/>
      <c r="E40" s="773"/>
      <c r="F40" s="773"/>
      <c r="G40" s="773"/>
      <c r="H40" s="773"/>
      <c r="I40" s="773"/>
      <c r="J40" s="773"/>
      <c r="K40" s="764"/>
      <c r="L40" s="764"/>
      <c r="M40" s="764"/>
      <c r="N40" s="764"/>
    </row>
    <row r="41" spans="1:14" ht="44.25" customHeight="1" x14ac:dyDescent="0.15">
      <c r="B41" s="763" t="s">
        <v>361</v>
      </c>
      <c r="C41" s="763"/>
      <c r="D41" s="763"/>
      <c r="E41" s="768"/>
      <c r="F41" s="768"/>
      <c r="G41" s="768"/>
      <c r="H41" s="768"/>
      <c r="I41" s="768"/>
      <c r="J41" s="768"/>
      <c r="K41" s="768"/>
      <c r="L41" s="768"/>
      <c r="M41" s="768"/>
      <c r="N41" s="768"/>
    </row>
    <row r="42" spans="1:14" ht="15" customHeight="1" x14ac:dyDescent="0.15">
      <c r="B42" s="122"/>
      <c r="C42" s="777" t="s">
        <v>360</v>
      </c>
      <c r="D42" s="777" t="s">
        <v>321</v>
      </c>
      <c r="E42" s="777" t="s">
        <v>321</v>
      </c>
      <c r="F42" s="777" t="s">
        <v>321</v>
      </c>
      <c r="G42" s="777" t="s">
        <v>321</v>
      </c>
      <c r="H42" s="777" t="s">
        <v>321</v>
      </c>
      <c r="I42" s="777" t="s">
        <v>321</v>
      </c>
      <c r="J42" s="777" t="s">
        <v>321</v>
      </c>
      <c r="K42" s="777" t="s">
        <v>321</v>
      </c>
      <c r="L42" s="777" t="s">
        <v>321</v>
      </c>
      <c r="M42" s="777" t="s">
        <v>321</v>
      </c>
      <c r="N42" s="777" t="s">
        <v>321</v>
      </c>
    </row>
    <row r="43" spans="1:14" ht="15" customHeight="1" x14ac:dyDescent="0.15">
      <c r="B43" s="122"/>
      <c r="C43" s="778" t="s">
        <v>399</v>
      </c>
      <c r="D43" s="777"/>
      <c r="E43" s="777"/>
      <c r="F43" s="777"/>
      <c r="G43" s="777"/>
      <c r="H43" s="777"/>
      <c r="I43" s="777"/>
      <c r="J43" s="777"/>
      <c r="K43" s="777"/>
      <c r="L43" s="777"/>
      <c r="M43" s="777"/>
      <c r="N43" s="777"/>
    </row>
    <row r="44" spans="1:14" s="133" customFormat="1" ht="15" customHeight="1" x14ac:dyDescent="0.15">
      <c r="C44" s="777"/>
      <c r="D44" s="777"/>
      <c r="E44" s="777"/>
      <c r="F44" s="777"/>
      <c r="G44" s="777"/>
      <c r="H44" s="777"/>
      <c r="I44" s="777"/>
      <c r="J44" s="777"/>
      <c r="K44" s="777"/>
      <c r="L44" s="777"/>
      <c r="M44" s="777"/>
      <c r="N44" s="777"/>
    </row>
    <row r="45" spans="1:14" ht="3.75" customHeight="1" x14ac:dyDescent="0.15"/>
    <row r="46" spans="1:14" x14ac:dyDescent="0.15">
      <c r="A46" s="761" t="s">
        <v>359</v>
      </c>
      <c r="B46" s="761"/>
      <c r="C46" s="761"/>
      <c r="D46" s="761"/>
      <c r="E46" s="761"/>
      <c r="F46" s="761"/>
      <c r="G46" s="761"/>
      <c r="H46" s="761"/>
      <c r="I46" s="761"/>
      <c r="J46" s="761"/>
      <c r="K46" s="761"/>
      <c r="L46" s="761"/>
      <c r="M46" s="761"/>
      <c r="N46" s="761"/>
    </row>
    <row r="47" spans="1:14" s="127" customFormat="1" ht="15" customHeight="1" x14ac:dyDescent="0.15">
      <c r="B47" s="127" t="s">
        <v>358</v>
      </c>
      <c r="L47" s="123"/>
      <c r="M47" s="123"/>
      <c r="N47" s="132"/>
    </row>
    <row r="48" spans="1:14" ht="5.0999999999999996" customHeight="1" x14ac:dyDescent="0.15"/>
    <row r="49" spans="1:14" s="122" customFormat="1" ht="39.950000000000003" customHeight="1" x14ac:dyDescent="0.15">
      <c r="B49" s="764" t="s">
        <v>357</v>
      </c>
      <c r="C49" s="764"/>
      <c r="D49" s="764"/>
      <c r="E49" s="780" t="s">
        <v>356</v>
      </c>
      <c r="F49" s="780"/>
      <c r="G49" s="131" t="s">
        <v>355</v>
      </c>
      <c r="H49" s="131" t="s">
        <v>354</v>
      </c>
      <c r="I49" s="781" t="s">
        <v>353</v>
      </c>
      <c r="J49" s="781"/>
      <c r="K49" s="130" t="s">
        <v>352</v>
      </c>
      <c r="L49" s="764" t="s">
        <v>351</v>
      </c>
      <c r="M49" s="764"/>
      <c r="N49" s="764"/>
    </row>
    <row r="50" spans="1:14" ht="32.25" customHeight="1" x14ac:dyDescent="0.15">
      <c r="B50" s="782">
        <f>E50+G50+H50+I50+K50</f>
        <v>0</v>
      </c>
      <c r="C50" s="782"/>
      <c r="D50" s="782"/>
      <c r="E50" s="783"/>
      <c r="F50" s="783"/>
      <c r="G50" s="129"/>
      <c r="H50" s="129"/>
      <c r="I50" s="784"/>
      <c r="J50" s="784"/>
      <c r="K50" s="128"/>
      <c r="L50" s="785">
        <f>IFERROR((H50+I50+K50)/B50,0)</f>
        <v>0</v>
      </c>
      <c r="M50" s="785"/>
      <c r="N50" s="785"/>
    </row>
    <row r="51" spans="1:14" ht="3.75" customHeight="1" x14ac:dyDescent="0.15"/>
    <row r="52" spans="1:14" s="127" customFormat="1" ht="16.5" customHeight="1" x14ac:dyDescent="0.15">
      <c r="B52" s="127" t="s">
        <v>350</v>
      </c>
      <c r="L52" s="99"/>
    </row>
    <row r="53" spans="1:14" ht="5.0999999999999996" customHeight="1" x14ac:dyDescent="0.15"/>
    <row r="54" spans="1:14" ht="50.1" customHeight="1" x14ac:dyDescent="0.15">
      <c r="B54" s="764" t="s">
        <v>349</v>
      </c>
      <c r="C54" s="764"/>
      <c r="D54" s="764"/>
      <c r="E54" s="789"/>
      <c r="F54" s="789"/>
      <c r="G54" s="764" t="s">
        <v>348</v>
      </c>
      <c r="H54" s="764"/>
      <c r="I54" s="791"/>
      <c r="J54" s="791"/>
      <c r="K54" s="779" t="s">
        <v>347</v>
      </c>
      <c r="L54" s="779"/>
      <c r="M54" s="787">
        <f>IFERROR(E54/I54,0)</f>
        <v>0</v>
      </c>
      <c r="N54" s="787"/>
    </row>
    <row r="55" spans="1:14" ht="13.5" customHeight="1" x14ac:dyDescent="0.15">
      <c r="B55" s="121"/>
      <c r="C55" s="752" t="s">
        <v>393</v>
      </c>
      <c r="D55" s="753"/>
      <c r="E55" s="753"/>
      <c r="F55" s="753"/>
      <c r="G55" s="753"/>
      <c r="H55" s="753"/>
      <c r="I55" s="753"/>
      <c r="J55" s="753"/>
      <c r="K55" s="753"/>
      <c r="L55" s="753"/>
      <c r="M55" s="753"/>
      <c r="N55" s="753"/>
    </row>
    <row r="56" spans="1:14" ht="15.75" customHeight="1" x14ac:dyDescent="0.15">
      <c r="C56" s="100"/>
      <c r="D56" s="100"/>
      <c r="E56" s="100"/>
      <c r="F56" s="100"/>
      <c r="G56" s="100"/>
      <c r="H56" s="100"/>
      <c r="I56" s="100"/>
      <c r="J56" s="100"/>
      <c r="K56" s="100"/>
      <c r="L56" s="100"/>
      <c r="M56" s="100"/>
      <c r="N56" s="100"/>
    </row>
    <row r="57" spans="1:14" x14ac:dyDescent="0.15">
      <c r="A57" s="92" t="s">
        <v>346</v>
      </c>
      <c r="L57" s="99"/>
      <c r="M57" s="113"/>
    </row>
    <row r="58" spans="1:14" ht="37.5" customHeight="1" x14ac:dyDescent="0.15">
      <c r="B58" s="773" t="s">
        <v>345</v>
      </c>
      <c r="C58" s="773"/>
      <c r="D58" s="773"/>
      <c r="E58" s="773"/>
      <c r="F58" s="773"/>
      <c r="G58" s="773"/>
      <c r="H58" s="773"/>
      <c r="I58" s="773"/>
      <c r="J58" s="773"/>
      <c r="K58" s="764" t="s">
        <v>325</v>
      </c>
      <c r="L58" s="764"/>
      <c r="M58" s="764"/>
      <c r="N58" s="764"/>
    </row>
    <row r="59" spans="1:14" ht="18.75" customHeight="1" x14ac:dyDescent="0.15">
      <c r="B59" s="121"/>
      <c r="C59" s="123" t="s">
        <v>344</v>
      </c>
      <c r="D59" s="122"/>
      <c r="E59" s="121"/>
      <c r="F59" s="121"/>
      <c r="G59" s="105"/>
      <c r="H59" s="122"/>
      <c r="I59" s="121"/>
      <c r="J59" s="121"/>
      <c r="K59" s="126"/>
      <c r="L59" s="125"/>
      <c r="M59" s="124"/>
      <c r="N59" s="124"/>
    </row>
    <row r="60" spans="1:14" ht="18.600000000000001" customHeight="1" x14ac:dyDescent="0.15">
      <c r="B60" s="121"/>
      <c r="C60" s="757" t="s">
        <v>400</v>
      </c>
      <c r="D60" s="758"/>
      <c r="E60" s="758"/>
      <c r="F60" s="758"/>
      <c r="G60" s="758"/>
      <c r="H60" s="758"/>
      <c r="I60" s="758"/>
      <c r="J60" s="758"/>
      <c r="K60" s="758"/>
      <c r="L60" s="758"/>
      <c r="M60" s="758"/>
      <c r="N60" s="758"/>
    </row>
    <row r="61" spans="1:14" ht="15.75" customHeight="1" x14ac:dyDescent="0.15">
      <c r="C61" s="758"/>
      <c r="D61" s="758"/>
      <c r="E61" s="758"/>
      <c r="F61" s="758"/>
      <c r="G61" s="758"/>
      <c r="H61" s="758"/>
      <c r="I61" s="758"/>
      <c r="J61" s="758"/>
      <c r="K61" s="758"/>
      <c r="L61" s="758"/>
      <c r="M61" s="758"/>
      <c r="N61" s="758"/>
    </row>
    <row r="62" spans="1:14" ht="15.75" customHeight="1" x14ac:dyDescent="0.15">
      <c r="C62" s="120"/>
      <c r="D62" s="120"/>
      <c r="E62" s="120"/>
      <c r="F62" s="120"/>
      <c r="G62" s="120"/>
      <c r="H62" s="120"/>
      <c r="I62" s="120"/>
      <c r="J62" s="120"/>
      <c r="K62" s="100"/>
      <c r="L62" s="100"/>
      <c r="M62" s="120"/>
      <c r="N62" s="120"/>
    </row>
    <row r="63" spans="1:14" x14ac:dyDescent="0.15">
      <c r="A63" s="92" t="s">
        <v>343</v>
      </c>
      <c r="L63" s="99"/>
      <c r="M63" s="113"/>
    </row>
    <row r="64" spans="1:14" ht="5.0999999999999996" customHeight="1" x14ac:dyDescent="0.15"/>
    <row r="65" spans="1:14" ht="5.0999999999999996" customHeight="1" x14ac:dyDescent="0.15">
      <c r="B65" s="98"/>
      <c r="C65" s="97"/>
      <c r="D65" s="97"/>
      <c r="E65" s="97"/>
      <c r="F65" s="97"/>
      <c r="G65" s="97"/>
      <c r="H65" s="97"/>
      <c r="I65" s="97"/>
      <c r="J65" s="97"/>
      <c r="K65" s="98"/>
      <c r="L65" s="97"/>
      <c r="M65" s="97"/>
      <c r="N65" s="96"/>
    </row>
    <row r="66" spans="1:14" ht="18" customHeight="1" x14ac:dyDescent="0.15">
      <c r="B66" s="95"/>
      <c r="C66" s="788" t="s">
        <v>342</v>
      </c>
      <c r="D66" s="788"/>
      <c r="E66" s="788"/>
      <c r="F66" s="788"/>
      <c r="G66" s="788"/>
      <c r="H66" s="788"/>
      <c r="I66" s="788"/>
      <c r="J66" s="788"/>
      <c r="K66" s="774" t="s">
        <v>341</v>
      </c>
      <c r="L66" s="774"/>
      <c r="M66" s="774"/>
      <c r="N66" s="774"/>
    </row>
    <row r="67" spans="1:14" ht="30" customHeight="1" x14ac:dyDescent="0.15">
      <c r="B67" s="95"/>
      <c r="C67" s="788"/>
      <c r="D67" s="788"/>
      <c r="E67" s="788"/>
      <c r="F67" s="788"/>
      <c r="G67" s="788"/>
      <c r="H67" s="788"/>
      <c r="I67" s="788"/>
      <c r="J67" s="788"/>
      <c r="K67" s="786" t="s">
        <v>340</v>
      </c>
      <c r="L67" s="786"/>
      <c r="M67" s="786"/>
      <c r="N67" s="786"/>
    </row>
    <row r="68" spans="1:14" ht="9.75" customHeight="1" x14ac:dyDescent="0.15">
      <c r="B68" s="95"/>
      <c r="C68" s="101"/>
      <c r="D68" s="101"/>
      <c r="E68" s="101"/>
      <c r="F68" s="101"/>
      <c r="G68" s="101"/>
      <c r="H68" s="101"/>
      <c r="I68" s="101"/>
      <c r="J68" s="104"/>
      <c r="K68" s="109"/>
      <c r="L68" s="101"/>
      <c r="M68" s="101"/>
      <c r="N68" s="104"/>
    </row>
    <row r="69" spans="1:14" ht="9.75" customHeight="1" x14ac:dyDescent="0.15">
      <c r="B69" s="119"/>
      <c r="C69" s="117"/>
      <c r="D69" s="117"/>
      <c r="E69" s="117"/>
      <c r="F69" s="117"/>
      <c r="G69" s="117"/>
      <c r="H69" s="117"/>
      <c r="I69" s="117"/>
      <c r="J69" s="116"/>
      <c r="K69" s="118"/>
      <c r="L69" s="117"/>
      <c r="M69" s="117"/>
      <c r="N69" s="116"/>
    </row>
    <row r="70" spans="1:14" ht="18" customHeight="1" x14ac:dyDescent="0.15">
      <c r="B70" s="95"/>
      <c r="C70" s="788" t="s">
        <v>339</v>
      </c>
      <c r="D70" s="788"/>
      <c r="E70" s="788"/>
      <c r="F70" s="788"/>
      <c r="G70" s="788"/>
      <c r="H70" s="788"/>
      <c r="I70" s="788"/>
      <c r="J70" s="788"/>
      <c r="K70" s="774" t="s">
        <v>325</v>
      </c>
      <c r="L70" s="774"/>
      <c r="M70" s="774"/>
      <c r="N70" s="774"/>
    </row>
    <row r="71" spans="1:14" ht="37.5" customHeight="1" x14ac:dyDescent="0.15">
      <c r="B71" s="95"/>
      <c r="C71" s="788"/>
      <c r="D71" s="788"/>
      <c r="E71" s="788"/>
      <c r="F71" s="788"/>
      <c r="G71" s="788"/>
      <c r="H71" s="788"/>
      <c r="I71" s="788"/>
      <c r="J71" s="788"/>
      <c r="K71" s="790" t="s">
        <v>338</v>
      </c>
      <c r="L71" s="790"/>
      <c r="M71" s="790"/>
      <c r="N71" s="790"/>
    </row>
    <row r="72" spans="1:14" ht="9.75" customHeight="1" x14ac:dyDescent="0.15">
      <c r="B72" s="94"/>
      <c r="C72" s="114"/>
      <c r="D72" s="114"/>
      <c r="E72" s="114"/>
      <c r="F72" s="114"/>
      <c r="G72" s="114"/>
      <c r="H72" s="114"/>
      <c r="I72" s="114"/>
      <c r="J72" s="93"/>
      <c r="K72" s="115"/>
      <c r="L72" s="114"/>
      <c r="M72" s="114"/>
      <c r="N72" s="93"/>
    </row>
    <row r="73" spans="1:14" ht="12" customHeight="1" x14ac:dyDescent="0.15">
      <c r="C73" s="101"/>
      <c r="D73" s="101"/>
      <c r="E73" s="101"/>
      <c r="F73" s="101"/>
      <c r="G73" s="101"/>
      <c r="H73" s="101"/>
      <c r="I73" s="101"/>
      <c r="J73" s="101"/>
      <c r="K73" s="101"/>
      <c r="L73" s="101"/>
      <c r="M73" s="101"/>
      <c r="N73" s="101"/>
    </row>
    <row r="74" spans="1:14" ht="12" customHeight="1" x14ac:dyDescent="0.15">
      <c r="C74" s="101"/>
      <c r="D74" s="101"/>
      <c r="E74" s="101"/>
      <c r="F74" s="101"/>
      <c r="G74" s="101"/>
      <c r="H74" s="101"/>
      <c r="I74" s="101"/>
      <c r="J74" s="101"/>
      <c r="K74" s="101"/>
      <c r="L74" s="101"/>
      <c r="M74" s="101"/>
      <c r="N74" s="101"/>
    </row>
    <row r="75" spans="1:14" x14ac:dyDescent="0.15">
      <c r="A75" s="92" t="s">
        <v>337</v>
      </c>
      <c r="L75" s="99"/>
      <c r="M75" s="113"/>
    </row>
    <row r="76" spans="1:14" ht="9.75" customHeight="1" x14ac:dyDescent="0.15">
      <c r="B76" s="98"/>
      <c r="C76" s="111"/>
      <c r="D76" s="111"/>
      <c r="E76" s="111"/>
      <c r="F76" s="111"/>
      <c r="G76" s="111"/>
      <c r="H76" s="111"/>
      <c r="I76" s="111"/>
      <c r="J76" s="110"/>
      <c r="K76" s="112"/>
      <c r="L76" s="111"/>
      <c r="M76" s="111"/>
      <c r="N76" s="110"/>
    </row>
    <row r="77" spans="1:14" ht="18" customHeight="1" x14ac:dyDescent="0.15">
      <c r="B77" s="95"/>
      <c r="C77" s="788" t="s">
        <v>336</v>
      </c>
      <c r="D77" s="788"/>
      <c r="E77" s="788"/>
      <c r="F77" s="788"/>
      <c r="G77" s="788"/>
      <c r="H77" s="788"/>
      <c r="I77" s="788"/>
      <c r="J77" s="788"/>
      <c r="K77" s="774" t="s">
        <v>325</v>
      </c>
      <c r="L77" s="774"/>
      <c r="M77" s="774"/>
      <c r="N77" s="774"/>
    </row>
    <row r="78" spans="1:14" ht="30" customHeight="1" x14ac:dyDescent="0.15">
      <c r="B78" s="95"/>
      <c r="C78" s="788"/>
      <c r="D78" s="788"/>
      <c r="E78" s="788"/>
      <c r="F78" s="788"/>
      <c r="G78" s="788"/>
      <c r="H78" s="788"/>
      <c r="I78" s="788"/>
      <c r="J78" s="788"/>
      <c r="K78" s="786" t="s">
        <v>335</v>
      </c>
      <c r="L78" s="786"/>
      <c r="M78" s="786"/>
      <c r="N78" s="786"/>
    </row>
    <row r="79" spans="1:14" ht="9.6" customHeight="1" x14ac:dyDescent="0.15">
      <c r="B79" s="95"/>
      <c r="C79" s="101"/>
      <c r="D79" s="101"/>
      <c r="E79" s="101"/>
      <c r="F79" s="101"/>
      <c r="G79" s="101"/>
      <c r="H79" s="101"/>
      <c r="I79" s="101"/>
      <c r="J79" s="101"/>
      <c r="K79" s="109"/>
      <c r="L79" s="101"/>
      <c r="M79" s="101"/>
      <c r="N79" s="104"/>
    </row>
    <row r="80" spans="1:14" ht="2.25" customHeight="1" x14ac:dyDescent="0.15">
      <c r="B80" s="108"/>
      <c r="C80" s="107"/>
      <c r="D80" s="103"/>
      <c r="E80" s="103"/>
      <c r="F80" s="103"/>
      <c r="G80" s="103"/>
      <c r="H80" s="103"/>
      <c r="I80" s="103"/>
      <c r="J80" s="103"/>
      <c r="K80" s="106"/>
      <c r="L80" s="103"/>
      <c r="M80" s="103"/>
      <c r="N80" s="102"/>
    </row>
    <row r="81" spans="1:14" ht="15.75" customHeight="1" x14ac:dyDescent="0.15">
      <c r="C81" s="105"/>
      <c r="D81" s="100"/>
      <c r="E81" s="100"/>
      <c r="F81" s="100"/>
      <c r="G81" s="100"/>
      <c r="H81" s="100"/>
      <c r="I81" s="100"/>
      <c r="J81" s="100"/>
      <c r="K81" s="100"/>
      <c r="L81" s="100"/>
      <c r="M81" s="100"/>
      <c r="N81" s="100"/>
    </row>
    <row r="82" spans="1:14" ht="15.75" customHeight="1" x14ac:dyDescent="0.15">
      <c r="C82" s="105"/>
      <c r="D82" s="100"/>
      <c r="E82" s="100"/>
      <c r="F82" s="100"/>
      <c r="G82" s="100"/>
      <c r="H82" s="100"/>
      <c r="I82" s="100"/>
      <c r="J82" s="100"/>
      <c r="K82" s="100"/>
      <c r="L82" s="100"/>
      <c r="M82" s="100"/>
      <c r="N82" s="100"/>
    </row>
    <row r="83" spans="1:14" x14ac:dyDescent="0.15">
      <c r="A83" s="92" t="s">
        <v>334</v>
      </c>
      <c r="L83" s="99"/>
    </row>
    <row r="84" spans="1:14" ht="5.0999999999999996" customHeight="1" x14ac:dyDescent="0.15"/>
    <row r="85" spans="1:14" ht="5.0999999999999996" customHeight="1" x14ac:dyDescent="0.15">
      <c r="B85" s="98"/>
      <c r="C85" s="97"/>
      <c r="D85" s="97"/>
      <c r="E85" s="97"/>
      <c r="F85" s="97"/>
      <c r="G85" s="97"/>
      <c r="H85" s="97"/>
      <c r="I85" s="97"/>
      <c r="J85" s="97"/>
      <c r="K85" s="98"/>
      <c r="L85" s="97"/>
      <c r="M85" s="97"/>
      <c r="N85" s="96"/>
    </row>
    <row r="86" spans="1:14" ht="20.100000000000001" customHeight="1" x14ac:dyDescent="0.15">
      <c r="B86" s="95"/>
      <c r="C86" s="788" t="s">
        <v>333</v>
      </c>
      <c r="D86" s="788"/>
      <c r="E86" s="788"/>
      <c r="F86" s="788"/>
      <c r="G86" s="788"/>
      <c r="H86" s="788"/>
      <c r="I86" s="788"/>
      <c r="J86" s="788"/>
      <c r="K86" s="774" t="s">
        <v>325</v>
      </c>
      <c r="L86" s="774"/>
      <c r="M86" s="774"/>
      <c r="N86" s="774"/>
    </row>
    <row r="87" spans="1:14" ht="4.5" customHeight="1" x14ac:dyDescent="0.15">
      <c r="B87" s="94"/>
      <c r="C87" s="103"/>
      <c r="D87" s="103"/>
      <c r="E87" s="103"/>
      <c r="F87" s="103"/>
      <c r="G87" s="103"/>
      <c r="H87" s="103"/>
      <c r="I87" s="103"/>
      <c r="J87" s="102"/>
      <c r="K87" s="792"/>
      <c r="L87" s="792"/>
      <c r="M87" s="792"/>
      <c r="N87" s="792"/>
    </row>
    <row r="88" spans="1:14" ht="5.0999999999999996" customHeight="1" x14ac:dyDescent="0.15">
      <c r="C88" s="100"/>
      <c r="D88" s="100"/>
      <c r="E88" s="100"/>
      <c r="F88" s="100"/>
      <c r="G88" s="100"/>
      <c r="H88" s="100"/>
      <c r="I88" s="100"/>
      <c r="J88" s="100"/>
      <c r="K88" s="100"/>
      <c r="L88" s="100"/>
      <c r="M88" s="100"/>
      <c r="N88" s="100"/>
    </row>
    <row r="89" spans="1:14" ht="15.75" customHeight="1" x14ac:dyDescent="0.15">
      <c r="C89" s="105"/>
      <c r="D89" s="100"/>
      <c r="E89" s="100"/>
      <c r="F89" s="100"/>
      <c r="G89" s="100"/>
      <c r="H89" s="100"/>
      <c r="I89" s="100"/>
      <c r="J89" s="100"/>
      <c r="K89" s="100"/>
      <c r="L89" s="100"/>
      <c r="M89" s="100"/>
      <c r="N89" s="100"/>
    </row>
    <row r="91" spans="1:14" x14ac:dyDescent="0.15">
      <c r="A91" s="92" t="s">
        <v>332</v>
      </c>
      <c r="L91" s="99"/>
    </row>
    <row r="92" spans="1:14" ht="7.5" customHeight="1" x14ac:dyDescent="0.15"/>
    <row r="93" spans="1:14" ht="7.5" customHeight="1" x14ac:dyDescent="0.15">
      <c r="B93" s="98"/>
      <c r="C93" s="97"/>
      <c r="D93" s="97"/>
      <c r="E93" s="97"/>
      <c r="F93" s="97"/>
      <c r="G93" s="97"/>
      <c r="H93" s="97"/>
      <c r="I93" s="97"/>
      <c r="J93" s="97"/>
      <c r="K93" s="98"/>
      <c r="L93" s="97"/>
      <c r="M93" s="97"/>
      <c r="N93" s="96"/>
    </row>
    <row r="94" spans="1:14" ht="67.900000000000006" customHeight="1" x14ac:dyDescent="0.15">
      <c r="B94" s="95"/>
      <c r="C94" s="788" t="s">
        <v>331</v>
      </c>
      <c r="D94" s="788"/>
      <c r="E94" s="788"/>
      <c r="F94" s="788"/>
      <c r="G94" s="788"/>
      <c r="H94" s="788"/>
      <c r="I94" s="788"/>
      <c r="J94" s="788"/>
      <c r="K94" s="774" t="s">
        <v>325</v>
      </c>
      <c r="L94" s="774"/>
      <c r="M94" s="774"/>
      <c r="N94" s="774"/>
    </row>
    <row r="95" spans="1:14" ht="8.25" customHeight="1" x14ac:dyDescent="0.15">
      <c r="B95" s="94"/>
      <c r="C95" s="103"/>
      <c r="D95" s="103"/>
      <c r="E95" s="103"/>
      <c r="F95" s="103"/>
      <c r="G95" s="103"/>
      <c r="H95" s="103"/>
      <c r="I95" s="103"/>
      <c r="J95" s="102"/>
      <c r="K95" s="792"/>
      <c r="L95" s="792"/>
      <c r="M95" s="792"/>
      <c r="N95" s="792"/>
    </row>
    <row r="96" spans="1:14" ht="14.25" customHeight="1" x14ac:dyDescent="0.15">
      <c r="B96" s="759" t="s">
        <v>397</v>
      </c>
      <c r="C96" s="760"/>
      <c r="D96" s="760"/>
      <c r="E96" s="760"/>
      <c r="F96" s="760"/>
      <c r="G96" s="760"/>
      <c r="H96" s="760"/>
      <c r="I96" s="760"/>
      <c r="J96" s="760"/>
      <c r="K96" s="760"/>
      <c r="L96" s="760"/>
      <c r="M96" s="760"/>
      <c r="N96" s="760"/>
    </row>
    <row r="98" spans="1:14" x14ac:dyDescent="0.15">
      <c r="A98" s="92" t="s">
        <v>330</v>
      </c>
      <c r="L98" s="99"/>
    </row>
    <row r="99" spans="1:14" ht="7.5" customHeight="1" x14ac:dyDescent="0.15"/>
    <row r="100" spans="1:14" ht="7.5" customHeight="1" x14ac:dyDescent="0.15">
      <c r="B100" s="98"/>
      <c r="C100" s="97"/>
      <c r="D100" s="97"/>
      <c r="E100" s="97"/>
      <c r="F100" s="97"/>
      <c r="G100" s="97"/>
      <c r="H100" s="97"/>
      <c r="I100" s="97"/>
      <c r="J100" s="97"/>
      <c r="K100" s="98"/>
      <c r="L100" s="97"/>
      <c r="M100" s="97"/>
      <c r="N100" s="96"/>
    </row>
    <row r="101" spans="1:14" ht="34.15" customHeight="1" x14ac:dyDescent="0.15">
      <c r="B101" s="95"/>
      <c r="C101" s="793" t="s">
        <v>329</v>
      </c>
      <c r="D101" s="793"/>
      <c r="E101" s="793"/>
      <c r="F101" s="793"/>
      <c r="G101" s="793"/>
      <c r="H101" s="793"/>
      <c r="I101" s="793"/>
      <c r="J101" s="793"/>
      <c r="K101" s="774" t="s">
        <v>325</v>
      </c>
      <c r="L101" s="774"/>
      <c r="M101" s="774"/>
      <c r="N101" s="774"/>
    </row>
    <row r="102" spans="1:14" ht="48" customHeight="1" x14ac:dyDescent="0.15">
      <c r="B102" s="94"/>
      <c r="C102" s="793"/>
      <c r="D102" s="793"/>
      <c r="E102" s="793"/>
      <c r="F102" s="793"/>
      <c r="G102" s="793"/>
      <c r="H102" s="793"/>
      <c r="I102" s="793"/>
      <c r="J102" s="793"/>
      <c r="K102" s="792" t="s">
        <v>328</v>
      </c>
      <c r="L102" s="792"/>
      <c r="M102" s="792"/>
      <c r="N102" s="792"/>
    </row>
    <row r="103" spans="1:14" ht="16.899999999999999" customHeight="1" x14ac:dyDescent="0.15">
      <c r="B103" s="150" t="s">
        <v>396</v>
      </c>
    </row>
    <row r="104" spans="1:14" ht="13.15" customHeight="1" x14ac:dyDescent="0.15">
      <c r="C104" s="101"/>
      <c r="D104" s="101"/>
      <c r="E104" s="101"/>
      <c r="F104" s="101"/>
      <c r="G104" s="101"/>
      <c r="H104" s="101"/>
      <c r="I104" s="101"/>
      <c r="J104" s="101"/>
      <c r="K104" s="100"/>
      <c r="L104" s="100"/>
      <c r="M104" s="100"/>
      <c r="N104" s="100"/>
    </row>
    <row r="105" spans="1:14" x14ac:dyDescent="0.15">
      <c r="A105" s="92" t="s">
        <v>327</v>
      </c>
      <c r="L105" s="99"/>
    </row>
    <row r="106" spans="1:14" ht="7.5" customHeight="1" x14ac:dyDescent="0.15"/>
    <row r="107" spans="1:14" ht="7.5" customHeight="1" x14ac:dyDescent="0.15">
      <c r="B107" s="98"/>
      <c r="C107" s="97"/>
      <c r="D107" s="97"/>
      <c r="E107" s="97"/>
      <c r="F107" s="97"/>
      <c r="G107" s="97"/>
      <c r="H107" s="97"/>
      <c r="I107" s="97"/>
      <c r="J107" s="97"/>
      <c r="K107" s="98"/>
      <c r="L107" s="97"/>
      <c r="M107" s="97"/>
      <c r="N107" s="96"/>
    </row>
    <row r="108" spans="1:14" ht="34.15" customHeight="1" x14ac:dyDescent="0.15">
      <c r="B108" s="95"/>
      <c r="C108" s="793" t="s">
        <v>326</v>
      </c>
      <c r="D108" s="793"/>
      <c r="E108" s="793"/>
      <c r="F108" s="793"/>
      <c r="G108" s="793"/>
      <c r="H108" s="793"/>
      <c r="I108" s="793"/>
      <c r="J108" s="793"/>
      <c r="K108" s="774" t="s">
        <v>325</v>
      </c>
      <c r="L108" s="774"/>
      <c r="M108" s="774"/>
      <c r="N108" s="774"/>
    </row>
    <row r="109" spans="1:14" ht="63" customHeight="1" x14ac:dyDescent="0.15">
      <c r="B109" s="94"/>
      <c r="C109" s="793"/>
      <c r="D109" s="793"/>
      <c r="E109" s="793"/>
      <c r="F109" s="793"/>
      <c r="G109" s="793"/>
      <c r="H109" s="793"/>
      <c r="I109" s="793"/>
      <c r="J109" s="793"/>
      <c r="K109" s="794" t="s">
        <v>324</v>
      </c>
      <c r="L109" s="794"/>
      <c r="M109" s="794"/>
      <c r="N109" s="794"/>
    </row>
  </sheetData>
  <mergeCells count="77">
    <mergeCell ref="K95:N95"/>
    <mergeCell ref="C101:J102"/>
    <mergeCell ref="K101:N101"/>
    <mergeCell ref="K102:N102"/>
    <mergeCell ref="C108:J109"/>
    <mergeCell ref="K108:N108"/>
    <mergeCell ref="K109:N109"/>
    <mergeCell ref="C86:J86"/>
    <mergeCell ref="K86:N86"/>
    <mergeCell ref="K87:N87"/>
    <mergeCell ref="C94:J94"/>
    <mergeCell ref="K94:N94"/>
    <mergeCell ref="K78:N78"/>
    <mergeCell ref="M54:N54"/>
    <mergeCell ref="B58:J58"/>
    <mergeCell ref="K58:N58"/>
    <mergeCell ref="C66:J67"/>
    <mergeCell ref="K66:N66"/>
    <mergeCell ref="K67:N67"/>
    <mergeCell ref="B54:D54"/>
    <mergeCell ref="E54:F54"/>
    <mergeCell ref="G54:H54"/>
    <mergeCell ref="C70:J71"/>
    <mergeCell ref="K70:N70"/>
    <mergeCell ref="K71:N71"/>
    <mergeCell ref="C77:J78"/>
    <mergeCell ref="K77:N77"/>
    <mergeCell ref="I54:J54"/>
    <mergeCell ref="K54:L54"/>
    <mergeCell ref="B49:D49"/>
    <mergeCell ref="E49:F49"/>
    <mergeCell ref="I49:J49"/>
    <mergeCell ref="L49:N49"/>
    <mergeCell ref="B50:D50"/>
    <mergeCell ref="E50:F50"/>
    <mergeCell ref="I50:J50"/>
    <mergeCell ref="L50:N50"/>
    <mergeCell ref="B41:D41"/>
    <mergeCell ref="E41:N41"/>
    <mergeCell ref="C42:N42"/>
    <mergeCell ref="C43:N44"/>
    <mergeCell ref="A46:N46"/>
    <mergeCell ref="F20:F21"/>
    <mergeCell ref="G20:G21"/>
    <mergeCell ref="K39:N40"/>
    <mergeCell ref="K20:K21"/>
    <mergeCell ref="C25:N25"/>
    <mergeCell ref="B29:J31"/>
    <mergeCell ref="K29:N29"/>
    <mergeCell ref="K30:N30"/>
    <mergeCell ref="K31:N31"/>
    <mergeCell ref="B32:C32"/>
    <mergeCell ref="D32:N32"/>
    <mergeCell ref="C34:N34"/>
    <mergeCell ref="C35:N35"/>
    <mergeCell ref="B39:J40"/>
    <mergeCell ref="A2:O2"/>
    <mergeCell ref="B6:C6"/>
    <mergeCell ref="D6:N6"/>
    <mergeCell ref="B7:C7"/>
    <mergeCell ref="D7:N7"/>
    <mergeCell ref="C55:N55"/>
    <mergeCell ref="H22:L22"/>
    <mergeCell ref="C60:N61"/>
    <mergeCell ref="B96:N96"/>
    <mergeCell ref="C8:N8"/>
    <mergeCell ref="B12:E12"/>
    <mergeCell ref="F12:J12"/>
    <mergeCell ref="B13:E13"/>
    <mergeCell ref="F13:J13"/>
    <mergeCell ref="B14:E14"/>
    <mergeCell ref="F14:J14"/>
    <mergeCell ref="B15:E15"/>
    <mergeCell ref="F15:J15"/>
    <mergeCell ref="B20:C21"/>
    <mergeCell ref="D20:D21"/>
    <mergeCell ref="E20:E21"/>
  </mergeCells>
  <phoneticPr fontId="4"/>
  <printOptions horizontalCentered="1"/>
  <pageMargins left="0.15763888888888899" right="0.196527777777778" top="0.39374999999999999" bottom="0.196527777777778" header="0.51180555555555496" footer="0.51180555555555496"/>
  <pageSetup paperSize="9" firstPageNumber="0" fitToHeight="0" orientation="portrait" horizontalDpi="300" verticalDpi="300" r:id="rId1"/>
  <rowBreaks count="2" manualBreakCount="2">
    <brk id="44"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719A8-E2F7-40DA-B783-D355B27BD347}">
  <sheetPr>
    <tabColor rgb="FFFFFF00"/>
    <pageSetUpPr fitToPage="1"/>
  </sheetPr>
  <dimension ref="A2:AF21"/>
  <sheetViews>
    <sheetView tabSelected="1" view="pageBreakPreview" zoomScale="70" zoomScaleNormal="70" zoomScaleSheetLayoutView="70" workbookViewId="0">
      <selection activeCell="E36" sqref="E36"/>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80" width="5.375" style="2" customWidth="1"/>
    <col min="281"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36" width="5.375" style="2" customWidth="1"/>
    <col min="537"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792" width="5.375" style="2" customWidth="1"/>
    <col min="793"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48" width="5.375" style="2" customWidth="1"/>
    <col min="1049"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04" width="5.375" style="2" customWidth="1"/>
    <col min="1305"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60" width="5.375" style="2" customWidth="1"/>
    <col min="1561"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16" width="5.375" style="2" customWidth="1"/>
    <col min="1817"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72" width="5.375" style="2" customWidth="1"/>
    <col min="2073"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28" width="5.375" style="2" customWidth="1"/>
    <col min="2329"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84" width="5.375" style="2" customWidth="1"/>
    <col min="2585"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40" width="5.375" style="2" customWidth="1"/>
    <col min="2841"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096" width="5.375" style="2" customWidth="1"/>
    <col min="3097"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52" width="5.375" style="2" customWidth="1"/>
    <col min="3353"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08" width="5.375" style="2" customWidth="1"/>
    <col min="3609"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64" width="5.375" style="2" customWidth="1"/>
    <col min="3865"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20" width="5.375" style="2" customWidth="1"/>
    <col min="4121"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76" width="5.375" style="2" customWidth="1"/>
    <col min="4377"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32" width="5.375" style="2" customWidth="1"/>
    <col min="4633"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88" width="5.375" style="2" customWidth="1"/>
    <col min="4889"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44" width="5.375" style="2" customWidth="1"/>
    <col min="5145"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00" width="5.375" style="2" customWidth="1"/>
    <col min="5401"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56" width="5.375" style="2" customWidth="1"/>
    <col min="5657"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12" width="5.375" style="2" customWidth="1"/>
    <col min="5913"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68" width="5.375" style="2" customWidth="1"/>
    <col min="6169"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24" width="5.375" style="2" customWidth="1"/>
    <col min="6425"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80" width="5.375" style="2" customWidth="1"/>
    <col min="6681"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36" width="5.375" style="2" customWidth="1"/>
    <col min="6937"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192" width="5.375" style="2" customWidth="1"/>
    <col min="7193"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48" width="5.375" style="2" customWidth="1"/>
    <col min="7449"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04" width="5.375" style="2" customWidth="1"/>
    <col min="7705"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60" width="5.375" style="2" customWidth="1"/>
    <col min="7961"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16" width="5.375" style="2" customWidth="1"/>
    <col min="8217"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72" width="5.375" style="2" customWidth="1"/>
    <col min="8473"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28" width="5.375" style="2" customWidth="1"/>
    <col min="8729"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84" width="5.375" style="2" customWidth="1"/>
    <col min="8985"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40" width="5.375" style="2" customWidth="1"/>
    <col min="9241"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496" width="5.375" style="2" customWidth="1"/>
    <col min="9497"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52" width="5.375" style="2" customWidth="1"/>
    <col min="9753"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08" width="5.375" style="2" customWidth="1"/>
    <col min="10009"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64" width="5.375" style="2" customWidth="1"/>
    <col min="10265"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20" width="5.375" style="2" customWidth="1"/>
    <col min="10521"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76" width="5.375" style="2" customWidth="1"/>
    <col min="10777"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32" width="5.375" style="2" customWidth="1"/>
    <col min="11033"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88" width="5.375" style="2" customWidth="1"/>
    <col min="11289"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44" width="5.375" style="2" customWidth="1"/>
    <col min="11545"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00" width="5.375" style="2" customWidth="1"/>
    <col min="11801"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56" width="5.375" style="2" customWidth="1"/>
    <col min="12057"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12" width="5.375" style="2" customWidth="1"/>
    <col min="12313"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68" width="5.375" style="2" customWidth="1"/>
    <col min="12569"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24" width="5.375" style="2" customWidth="1"/>
    <col min="12825"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80" width="5.375" style="2" customWidth="1"/>
    <col min="13081"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36" width="5.375" style="2" customWidth="1"/>
    <col min="13337"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592" width="5.375" style="2" customWidth="1"/>
    <col min="13593"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48" width="5.375" style="2" customWidth="1"/>
    <col min="13849"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04" width="5.375" style="2" customWidth="1"/>
    <col min="14105"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60" width="5.375" style="2" customWidth="1"/>
    <col min="14361"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16" width="5.375" style="2" customWidth="1"/>
    <col min="14617"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72" width="5.375" style="2" customWidth="1"/>
    <col min="14873"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28" width="5.375" style="2" customWidth="1"/>
    <col min="15129"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84" width="5.375" style="2" customWidth="1"/>
    <col min="15385"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40" width="5.375" style="2" customWidth="1"/>
    <col min="15641"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896" width="5.375" style="2" customWidth="1"/>
    <col min="15897"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52" width="5.375" style="2" customWidth="1"/>
    <col min="16153" max="16160" width="4.875" style="2" customWidth="1"/>
    <col min="16161" max="16384" width="9" style="2"/>
  </cols>
  <sheetData>
    <row r="2" spans="1:32" ht="20.25" customHeight="1" x14ac:dyDescent="0.15">
      <c r="A2" s="273" t="s">
        <v>557</v>
      </c>
      <c r="B2" s="274"/>
    </row>
    <row r="3" spans="1:32" ht="20.25" customHeight="1" x14ac:dyDescent="0.15">
      <c r="A3" s="449" t="s">
        <v>0</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row>
    <row r="4" spans="1:32" ht="20.25" customHeight="1" x14ac:dyDescent="0.15"/>
    <row r="5" spans="1:32" ht="30" customHeight="1" x14ac:dyDescent="0.15">
      <c r="S5" s="450" t="s">
        <v>1</v>
      </c>
      <c r="T5" s="451"/>
      <c r="U5" s="451"/>
      <c r="V5" s="452"/>
      <c r="W5" s="276"/>
      <c r="X5" s="277"/>
      <c r="Y5" s="277"/>
      <c r="Z5" s="277"/>
      <c r="AA5" s="277"/>
      <c r="AB5" s="277"/>
      <c r="AC5" s="277"/>
      <c r="AD5" s="277"/>
      <c r="AE5" s="277"/>
      <c r="AF5" s="275"/>
    </row>
    <row r="6" spans="1:32" ht="20.25" customHeight="1" x14ac:dyDescent="0.15"/>
    <row r="7" spans="1:32" ht="17.25" customHeight="1" x14ac:dyDescent="0.15">
      <c r="A7" s="450" t="s">
        <v>2</v>
      </c>
      <c r="B7" s="451"/>
      <c r="C7" s="452"/>
      <c r="D7" s="450" t="s">
        <v>3</v>
      </c>
      <c r="E7" s="452"/>
      <c r="F7" s="450" t="s">
        <v>4</v>
      </c>
      <c r="G7" s="452"/>
      <c r="H7" s="450" t="s">
        <v>5</v>
      </c>
      <c r="I7" s="451"/>
      <c r="J7" s="451"/>
      <c r="K7" s="451"/>
      <c r="L7" s="451"/>
      <c r="M7" s="451"/>
      <c r="N7" s="451"/>
      <c r="O7" s="451"/>
      <c r="P7" s="451"/>
      <c r="Q7" s="451"/>
      <c r="R7" s="451"/>
      <c r="S7" s="451"/>
      <c r="T7" s="451"/>
      <c r="U7" s="451"/>
      <c r="V7" s="451"/>
      <c r="W7" s="451"/>
      <c r="X7" s="452"/>
      <c r="Y7" s="450" t="s">
        <v>6</v>
      </c>
      <c r="Z7" s="451"/>
      <c r="AA7" s="451"/>
      <c r="AB7" s="452"/>
      <c r="AC7" s="450" t="s">
        <v>7</v>
      </c>
      <c r="AD7" s="451"/>
      <c r="AE7" s="451"/>
      <c r="AF7" s="452"/>
    </row>
    <row r="8" spans="1:32" ht="18.75" customHeight="1" x14ac:dyDescent="0.15">
      <c r="A8" s="453" t="s">
        <v>8</v>
      </c>
      <c r="B8" s="454"/>
      <c r="C8" s="455"/>
      <c r="D8" s="453"/>
      <c r="E8" s="455"/>
      <c r="F8" s="453"/>
      <c r="G8" s="455"/>
      <c r="H8" s="459" t="s">
        <v>9</v>
      </c>
      <c r="I8" s="4" t="s">
        <v>10</v>
      </c>
      <c r="J8" s="279" t="s">
        <v>11</v>
      </c>
      <c r="K8" s="280"/>
      <c r="L8" s="280"/>
      <c r="M8" s="4" t="s">
        <v>10</v>
      </c>
      <c r="N8" s="279" t="s">
        <v>12</v>
      </c>
      <c r="O8" s="280"/>
      <c r="P8" s="280"/>
      <c r="Q8" s="4" t="s">
        <v>10</v>
      </c>
      <c r="R8" s="279" t="s">
        <v>13</v>
      </c>
      <c r="S8" s="280"/>
      <c r="T8" s="280"/>
      <c r="U8" s="4" t="s">
        <v>10</v>
      </c>
      <c r="V8" s="279" t="s">
        <v>14</v>
      </c>
      <c r="W8" s="280"/>
      <c r="X8" s="281"/>
      <c r="Y8" s="443"/>
      <c r="Z8" s="444"/>
      <c r="AA8" s="444"/>
      <c r="AB8" s="445"/>
      <c r="AC8" s="443"/>
      <c r="AD8" s="444"/>
      <c r="AE8" s="444"/>
      <c r="AF8" s="445"/>
    </row>
    <row r="9" spans="1:32" ht="18.75" customHeight="1" x14ac:dyDescent="0.15">
      <c r="A9" s="456"/>
      <c r="B9" s="457"/>
      <c r="C9" s="458"/>
      <c r="D9" s="456"/>
      <c r="E9" s="458"/>
      <c r="F9" s="456"/>
      <c r="G9" s="458"/>
      <c r="H9" s="460"/>
      <c r="I9" s="282" t="s">
        <v>10</v>
      </c>
      <c r="J9" s="5" t="s">
        <v>15</v>
      </c>
      <c r="K9" s="272"/>
      <c r="L9" s="272"/>
      <c r="M9" s="4" t="s">
        <v>10</v>
      </c>
      <c r="N9" s="5" t="s">
        <v>16</v>
      </c>
      <c r="O9" s="272"/>
      <c r="P9" s="272"/>
      <c r="Q9" s="4" t="s">
        <v>10</v>
      </c>
      <c r="R9" s="5" t="s">
        <v>17</v>
      </c>
      <c r="S9" s="272"/>
      <c r="T9" s="272"/>
      <c r="U9" s="4" t="s">
        <v>10</v>
      </c>
      <c r="V9" s="5" t="s">
        <v>18</v>
      </c>
      <c r="W9" s="272"/>
      <c r="X9" s="283"/>
      <c r="Y9" s="446"/>
      <c r="Z9" s="447"/>
      <c r="AA9" s="447"/>
      <c r="AB9" s="448"/>
      <c r="AC9" s="446"/>
      <c r="AD9" s="447"/>
      <c r="AE9" s="447"/>
      <c r="AF9" s="448"/>
    </row>
    <row r="10" spans="1:32" ht="18.75" customHeight="1" x14ac:dyDescent="0.15">
      <c r="A10" s="284"/>
      <c r="B10" s="285"/>
      <c r="C10" s="286"/>
      <c r="D10" s="287"/>
      <c r="E10" s="288"/>
      <c r="F10" s="289"/>
      <c r="G10" s="290"/>
      <c r="H10" s="432" t="s">
        <v>30</v>
      </c>
      <c r="I10" s="434" t="s">
        <v>10</v>
      </c>
      <c r="J10" s="436" t="s">
        <v>21</v>
      </c>
      <c r="K10" s="436"/>
      <c r="L10" s="438" t="s">
        <v>10</v>
      </c>
      <c r="M10" s="436" t="s">
        <v>25</v>
      </c>
      <c r="N10" s="436"/>
      <c r="O10" s="436"/>
      <c r="P10" s="292"/>
      <c r="Q10" s="292"/>
      <c r="R10" s="292"/>
      <c r="S10" s="292"/>
      <c r="T10" s="292"/>
      <c r="U10" s="292"/>
      <c r="V10" s="292"/>
      <c r="W10" s="292"/>
      <c r="X10" s="293"/>
      <c r="Y10" s="291" t="s">
        <v>10</v>
      </c>
      <c r="Z10" s="294" t="s">
        <v>19</v>
      </c>
      <c r="AA10" s="294"/>
      <c r="AB10" s="295"/>
      <c r="AC10" s="417"/>
      <c r="AD10" s="418"/>
      <c r="AE10" s="418"/>
      <c r="AF10" s="419"/>
    </row>
    <row r="11" spans="1:32" ht="18.75" customHeight="1" x14ac:dyDescent="0.15">
      <c r="A11" s="296"/>
      <c r="B11" s="297"/>
      <c r="C11" s="298"/>
      <c r="D11" s="299"/>
      <c r="E11" s="300"/>
      <c r="F11" s="301"/>
      <c r="G11" s="302"/>
      <c r="H11" s="433"/>
      <c r="I11" s="435"/>
      <c r="J11" s="437"/>
      <c r="K11" s="437"/>
      <c r="L11" s="439"/>
      <c r="M11" s="437"/>
      <c r="N11" s="437"/>
      <c r="O11" s="437"/>
      <c r="P11" s="305"/>
      <c r="Q11" s="305"/>
      <c r="R11" s="305"/>
      <c r="S11" s="305"/>
      <c r="T11" s="305"/>
      <c r="U11" s="305"/>
      <c r="V11" s="305"/>
      <c r="W11" s="305"/>
      <c r="X11" s="306"/>
      <c r="Y11" s="303" t="s">
        <v>10</v>
      </c>
      <c r="Z11" s="307" t="s">
        <v>20</v>
      </c>
      <c r="AA11" s="307"/>
      <c r="AB11" s="308"/>
      <c r="AC11" s="420"/>
      <c r="AD11" s="421"/>
      <c r="AE11" s="421"/>
      <c r="AF11" s="422"/>
    </row>
    <row r="12" spans="1:32" ht="18.75" customHeight="1" x14ac:dyDescent="0.15">
      <c r="A12" s="296"/>
      <c r="B12" s="297"/>
      <c r="C12" s="298"/>
      <c r="D12" s="299"/>
      <c r="E12" s="300"/>
      <c r="F12" s="301"/>
      <c r="G12" s="306"/>
      <c r="H12" s="309" t="s">
        <v>31</v>
      </c>
      <c r="I12" s="310" t="s">
        <v>10</v>
      </c>
      <c r="J12" s="311" t="s">
        <v>21</v>
      </c>
      <c r="K12" s="312"/>
      <c r="L12" s="313" t="s">
        <v>10</v>
      </c>
      <c r="M12" s="311" t="s">
        <v>25</v>
      </c>
      <c r="N12" s="312"/>
      <c r="O12" s="312"/>
      <c r="P12" s="312"/>
      <c r="Q12" s="312"/>
      <c r="R12" s="312"/>
      <c r="S12" s="312"/>
      <c r="T12" s="312"/>
      <c r="U12" s="312"/>
      <c r="V12" s="312"/>
      <c r="W12" s="312"/>
      <c r="X12" s="314"/>
      <c r="Y12" s="315"/>
      <c r="Z12" s="307"/>
      <c r="AA12" s="315"/>
      <c r="AB12" s="308"/>
      <c r="AC12" s="420"/>
      <c r="AD12" s="421"/>
      <c r="AE12" s="421"/>
      <c r="AF12" s="422"/>
    </row>
    <row r="13" spans="1:32" ht="18.75" customHeight="1" x14ac:dyDescent="0.15">
      <c r="A13" s="316"/>
      <c r="B13" s="297"/>
      <c r="C13" s="298"/>
      <c r="D13" s="299"/>
      <c r="E13" s="300"/>
      <c r="F13" s="301"/>
      <c r="G13" s="306"/>
      <c r="H13" s="426" t="s">
        <v>28</v>
      </c>
      <c r="I13" s="428" t="s">
        <v>10</v>
      </c>
      <c r="J13" s="430" t="s">
        <v>26</v>
      </c>
      <c r="K13" s="430"/>
      <c r="L13" s="430"/>
      <c r="M13" s="428" t="s">
        <v>10</v>
      </c>
      <c r="N13" s="430" t="s">
        <v>27</v>
      </c>
      <c r="O13" s="430"/>
      <c r="P13" s="430"/>
      <c r="Q13" s="317"/>
      <c r="R13" s="317"/>
      <c r="S13" s="317"/>
      <c r="T13" s="317"/>
      <c r="U13" s="317"/>
      <c r="V13" s="317"/>
      <c r="W13" s="317"/>
      <c r="X13" s="318"/>
      <c r="Y13" s="315"/>
      <c r="Z13" s="307"/>
      <c r="AA13" s="315"/>
      <c r="AB13" s="308"/>
      <c r="AC13" s="420"/>
      <c r="AD13" s="421"/>
      <c r="AE13" s="421"/>
      <c r="AF13" s="422"/>
    </row>
    <row r="14" spans="1:32" ht="18.75" customHeight="1" x14ac:dyDescent="0.15">
      <c r="A14" s="303" t="s">
        <v>10</v>
      </c>
      <c r="B14" s="297">
        <v>43</v>
      </c>
      <c r="C14" s="298" t="s">
        <v>32</v>
      </c>
      <c r="D14" s="299"/>
      <c r="E14" s="300"/>
      <c r="F14" s="301"/>
      <c r="G14" s="306"/>
      <c r="H14" s="427"/>
      <c r="I14" s="429"/>
      <c r="J14" s="431"/>
      <c r="K14" s="431"/>
      <c r="L14" s="431"/>
      <c r="M14" s="429"/>
      <c r="N14" s="431"/>
      <c r="O14" s="431"/>
      <c r="P14" s="431"/>
      <c r="Q14" s="319"/>
      <c r="R14" s="319"/>
      <c r="S14" s="319"/>
      <c r="T14" s="319"/>
      <c r="U14" s="319"/>
      <c r="V14" s="319"/>
      <c r="W14" s="319"/>
      <c r="X14" s="320"/>
      <c r="Y14" s="321"/>
      <c r="Z14" s="315"/>
      <c r="AA14" s="315"/>
      <c r="AB14" s="308"/>
      <c r="AC14" s="420"/>
      <c r="AD14" s="421"/>
      <c r="AE14" s="421"/>
      <c r="AF14" s="422"/>
    </row>
    <row r="15" spans="1:32" ht="18.75" customHeight="1" x14ac:dyDescent="0.15">
      <c r="A15" s="316"/>
      <c r="B15" s="322"/>
      <c r="C15" s="298"/>
      <c r="D15" s="299"/>
      <c r="E15" s="300"/>
      <c r="F15" s="301"/>
      <c r="G15" s="306"/>
      <c r="H15" s="426" t="s">
        <v>29</v>
      </c>
      <c r="I15" s="440" t="s">
        <v>10</v>
      </c>
      <c r="J15" s="441" t="s">
        <v>26</v>
      </c>
      <c r="K15" s="441"/>
      <c r="L15" s="441"/>
      <c r="M15" s="442" t="s">
        <v>10</v>
      </c>
      <c r="N15" s="441" t="s">
        <v>33</v>
      </c>
      <c r="O15" s="441"/>
      <c r="P15" s="441"/>
      <c r="Q15" s="317"/>
      <c r="R15" s="317"/>
      <c r="S15" s="317"/>
      <c r="T15" s="317"/>
      <c r="U15" s="317"/>
      <c r="V15" s="317"/>
      <c r="W15" s="317"/>
      <c r="X15" s="318"/>
      <c r="Y15" s="321"/>
      <c r="Z15" s="315"/>
      <c r="AA15" s="315"/>
      <c r="AB15" s="308"/>
      <c r="AC15" s="420"/>
      <c r="AD15" s="421"/>
      <c r="AE15" s="421"/>
      <c r="AF15" s="422"/>
    </row>
    <row r="16" spans="1:32" ht="18.75" customHeight="1" x14ac:dyDescent="0.15">
      <c r="A16" s="296"/>
      <c r="B16" s="297"/>
      <c r="C16" s="298"/>
      <c r="D16" s="299"/>
      <c r="E16" s="300"/>
      <c r="F16" s="301"/>
      <c r="G16" s="306"/>
      <c r="H16" s="427"/>
      <c r="I16" s="440"/>
      <c r="J16" s="441"/>
      <c r="K16" s="441"/>
      <c r="L16" s="441"/>
      <c r="M16" s="442"/>
      <c r="N16" s="441"/>
      <c r="O16" s="441"/>
      <c r="P16" s="441"/>
      <c r="Q16" s="319"/>
      <c r="R16" s="319"/>
      <c r="S16" s="319"/>
      <c r="T16" s="319"/>
      <c r="U16" s="319"/>
      <c r="V16" s="319"/>
      <c r="W16" s="319"/>
      <c r="X16" s="320"/>
      <c r="Y16" s="321"/>
      <c r="Z16" s="315"/>
      <c r="AA16" s="315"/>
      <c r="AB16" s="308"/>
      <c r="AC16" s="420"/>
      <c r="AD16" s="421"/>
      <c r="AE16" s="421"/>
      <c r="AF16" s="422"/>
    </row>
    <row r="17" spans="1:32" ht="18.75" customHeight="1" x14ac:dyDescent="0.15">
      <c r="A17" s="296"/>
      <c r="B17" s="297"/>
      <c r="C17" s="298"/>
      <c r="D17" s="299"/>
      <c r="E17" s="300"/>
      <c r="F17" s="301"/>
      <c r="G17" s="306"/>
      <c r="H17" s="309" t="s">
        <v>34</v>
      </c>
      <c r="I17" s="310" t="s">
        <v>10</v>
      </c>
      <c r="J17" s="311" t="s">
        <v>21</v>
      </c>
      <c r="K17" s="312"/>
      <c r="L17" s="313" t="s">
        <v>10</v>
      </c>
      <c r="M17" s="311" t="s">
        <v>25</v>
      </c>
      <c r="N17" s="312"/>
      <c r="O17" s="312"/>
      <c r="P17" s="312"/>
      <c r="Q17" s="312"/>
      <c r="R17" s="312"/>
      <c r="S17" s="312"/>
      <c r="T17" s="312"/>
      <c r="U17" s="312"/>
      <c r="V17" s="312"/>
      <c r="W17" s="312"/>
      <c r="X17" s="314"/>
      <c r="Y17" s="321"/>
      <c r="Z17" s="315"/>
      <c r="AA17" s="315"/>
      <c r="AB17" s="308"/>
      <c r="AC17" s="420"/>
      <c r="AD17" s="421"/>
      <c r="AE17" s="421"/>
      <c r="AF17" s="422"/>
    </row>
    <row r="18" spans="1:32" ht="18.75" customHeight="1" x14ac:dyDescent="0.15">
      <c r="A18" s="296"/>
      <c r="B18" s="297"/>
      <c r="C18" s="298"/>
      <c r="D18" s="299"/>
      <c r="E18" s="300"/>
      <c r="F18" s="301"/>
      <c r="G18" s="306"/>
      <c r="H18" s="309" t="s">
        <v>35</v>
      </c>
      <c r="I18" s="310" t="s">
        <v>10</v>
      </c>
      <c r="J18" s="311" t="s">
        <v>21</v>
      </c>
      <c r="K18" s="311"/>
      <c r="L18" s="313" t="s">
        <v>10</v>
      </c>
      <c r="M18" s="311" t="s">
        <v>22</v>
      </c>
      <c r="N18" s="311"/>
      <c r="O18" s="313" t="s">
        <v>10</v>
      </c>
      <c r="P18" s="311" t="s">
        <v>23</v>
      </c>
      <c r="Q18" s="323"/>
      <c r="R18" s="313" t="s">
        <v>10</v>
      </c>
      <c r="S18" s="311" t="s">
        <v>24</v>
      </c>
      <c r="T18" s="312"/>
      <c r="U18" s="313" t="s">
        <v>10</v>
      </c>
      <c r="V18" s="311" t="s">
        <v>36</v>
      </c>
      <c r="W18" s="312"/>
      <c r="X18" s="314"/>
      <c r="Y18" s="321"/>
      <c r="Z18" s="315"/>
      <c r="AA18" s="315"/>
      <c r="AB18" s="308"/>
      <c r="AC18" s="420"/>
      <c r="AD18" s="421"/>
      <c r="AE18" s="421"/>
      <c r="AF18" s="422"/>
    </row>
    <row r="19" spans="1:32" ht="18.75" customHeight="1" x14ac:dyDescent="0.15">
      <c r="A19" s="296"/>
      <c r="B19" s="297"/>
      <c r="C19" s="298"/>
      <c r="D19" s="299"/>
      <c r="E19" s="300"/>
      <c r="F19" s="301"/>
      <c r="G19" s="306"/>
      <c r="H19" s="324" t="s">
        <v>37</v>
      </c>
      <c r="I19" s="310" t="s">
        <v>10</v>
      </c>
      <c r="J19" s="311" t="s">
        <v>21</v>
      </c>
      <c r="K19" s="312"/>
      <c r="L19" s="313" t="s">
        <v>10</v>
      </c>
      <c r="M19" s="311" t="s">
        <v>25</v>
      </c>
      <c r="N19" s="312"/>
      <c r="O19" s="312"/>
      <c r="P19" s="312"/>
      <c r="Q19" s="312"/>
      <c r="R19" s="312"/>
      <c r="S19" s="312"/>
      <c r="T19" s="312"/>
      <c r="U19" s="312"/>
      <c r="V19" s="312"/>
      <c r="W19" s="312"/>
      <c r="X19" s="314"/>
      <c r="Y19" s="321"/>
      <c r="Z19" s="315"/>
      <c r="AA19" s="315"/>
      <c r="AB19" s="308"/>
      <c r="AC19" s="420"/>
      <c r="AD19" s="421"/>
      <c r="AE19" s="421"/>
      <c r="AF19" s="422"/>
    </row>
    <row r="20" spans="1:32" ht="18.75" customHeight="1" x14ac:dyDescent="0.15">
      <c r="A20" s="296"/>
      <c r="B20" s="297"/>
      <c r="C20" s="298"/>
      <c r="D20" s="299"/>
      <c r="E20" s="300"/>
      <c r="F20" s="301"/>
      <c r="G20" s="306"/>
      <c r="H20" s="325" t="s">
        <v>38</v>
      </c>
      <c r="I20" s="326" t="s">
        <v>10</v>
      </c>
      <c r="J20" s="327" t="s">
        <v>21</v>
      </c>
      <c r="K20" s="328"/>
      <c r="L20" s="329" t="s">
        <v>10</v>
      </c>
      <c r="M20" s="327" t="s">
        <v>25</v>
      </c>
      <c r="N20" s="328"/>
      <c r="O20" s="328"/>
      <c r="P20" s="328"/>
      <c r="Q20" s="328"/>
      <c r="R20" s="328"/>
      <c r="S20" s="328"/>
      <c r="T20" s="328"/>
      <c r="U20" s="328"/>
      <c r="V20" s="328"/>
      <c r="W20" s="328"/>
      <c r="X20" s="330"/>
      <c r="Y20" s="321"/>
      <c r="Z20" s="315"/>
      <c r="AA20" s="315"/>
      <c r="AB20" s="308"/>
      <c r="AC20" s="420"/>
      <c r="AD20" s="421"/>
      <c r="AE20" s="421"/>
      <c r="AF20" s="422"/>
    </row>
    <row r="21" spans="1:32" ht="18.75" customHeight="1" x14ac:dyDescent="0.15">
      <c r="A21" s="331"/>
      <c r="B21" s="332"/>
      <c r="C21" s="333"/>
      <c r="D21" s="334"/>
      <c r="E21" s="335"/>
      <c r="F21" s="336"/>
      <c r="G21" s="337"/>
      <c r="H21" s="338" t="s">
        <v>559</v>
      </c>
      <c r="I21" s="339" t="s">
        <v>10</v>
      </c>
      <c r="J21" s="340" t="s">
        <v>21</v>
      </c>
      <c r="K21" s="340"/>
      <c r="L21" s="341" t="s">
        <v>10</v>
      </c>
      <c r="M21" s="340" t="s">
        <v>25</v>
      </c>
      <c r="N21" s="342"/>
      <c r="O21" s="343"/>
      <c r="P21" s="343"/>
      <c r="Q21" s="342"/>
      <c r="R21" s="342"/>
      <c r="S21" s="342"/>
      <c r="T21" s="342"/>
      <c r="U21" s="342"/>
      <c r="V21" s="342"/>
      <c r="W21" s="342"/>
      <c r="X21" s="344"/>
      <c r="Y21" s="345"/>
      <c r="Z21" s="346"/>
      <c r="AA21" s="346"/>
      <c r="AB21" s="347"/>
      <c r="AC21" s="423"/>
      <c r="AD21" s="424"/>
      <c r="AE21" s="424"/>
      <c r="AF21" s="42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4"/>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B1C8B4E-94F4-425F-9170-942EBC23EFA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74E2-61D3-4405-96F2-8E2A4327FD69}">
  <sheetPr>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256" width="9" style="3"/>
    <col min="257" max="257" width="2.375" style="3" customWidth="1"/>
    <col min="258" max="258" width="25" style="3" bestFit="1" customWidth="1"/>
    <col min="259" max="259" width="41.75" style="3" customWidth="1"/>
    <col min="260" max="260" width="15.25" style="3" customWidth="1"/>
    <col min="261" max="261" width="44.25" style="3" customWidth="1"/>
    <col min="262" max="262" width="42" style="3" customWidth="1"/>
    <col min="263" max="263" width="22.5" style="3" customWidth="1"/>
    <col min="264" max="268" width="5.375" style="3" customWidth="1"/>
    <col min="269" max="269" width="6.5" style="3" customWidth="1"/>
    <col min="270" max="273" width="5.375" style="3" customWidth="1"/>
    <col min="274" max="512" width="9" style="3"/>
    <col min="513" max="513" width="2.375" style="3" customWidth="1"/>
    <col min="514" max="514" width="25" style="3" bestFit="1" customWidth="1"/>
    <col min="515" max="515" width="41.75" style="3" customWidth="1"/>
    <col min="516" max="516" width="15.25" style="3" customWidth="1"/>
    <col min="517" max="517" width="44.25" style="3" customWidth="1"/>
    <col min="518" max="518" width="42" style="3" customWidth="1"/>
    <col min="519" max="519" width="22.5" style="3" customWidth="1"/>
    <col min="520" max="524" width="5.375" style="3" customWidth="1"/>
    <col min="525" max="525" width="6.5" style="3" customWidth="1"/>
    <col min="526" max="529" width="5.375" style="3" customWidth="1"/>
    <col min="530" max="768" width="9" style="3"/>
    <col min="769" max="769" width="2.375" style="3" customWidth="1"/>
    <col min="770" max="770" width="25" style="3" bestFit="1" customWidth="1"/>
    <col min="771" max="771" width="41.75" style="3" customWidth="1"/>
    <col min="772" max="772" width="15.25" style="3" customWidth="1"/>
    <col min="773" max="773" width="44.25" style="3" customWidth="1"/>
    <col min="774" max="774" width="42" style="3" customWidth="1"/>
    <col min="775" max="775" width="22.5" style="3" customWidth="1"/>
    <col min="776" max="780" width="5.375" style="3" customWidth="1"/>
    <col min="781" max="781" width="6.5" style="3" customWidth="1"/>
    <col min="782" max="785" width="5.375" style="3" customWidth="1"/>
    <col min="786" max="1024" width="9" style="3"/>
    <col min="1025" max="1025" width="2.375" style="3" customWidth="1"/>
    <col min="1026" max="1026" width="25" style="3" bestFit="1" customWidth="1"/>
    <col min="1027" max="1027" width="41.75" style="3" customWidth="1"/>
    <col min="1028" max="1028" width="15.25" style="3" customWidth="1"/>
    <col min="1029" max="1029" width="44.25" style="3" customWidth="1"/>
    <col min="1030" max="1030" width="42" style="3" customWidth="1"/>
    <col min="1031" max="1031" width="22.5" style="3" customWidth="1"/>
    <col min="1032" max="1036" width="5.375" style="3" customWidth="1"/>
    <col min="1037" max="1037" width="6.5" style="3" customWidth="1"/>
    <col min="1038" max="1041" width="5.375" style="3" customWidth="1"/>
    <col min="1042" max="1280" width="9" style="3"/>
    <col min="1281" max="1281" width="2.375" style="3" customWidth="1"/>
    <col min="1282" max="1282" width="25" style="3" bestFit="1" customWidth="1"/>
    <col min="1283" max="1283" width="41.75" style="3" customWidth="1"/>
    <col min="1284" max="1284" width="15.25" style="3" customWidth="1"/>
    <col min="1285" max="1285" width="44.25" style="3" customWidth="1"/>
    <col min="1286" max="1286" width="42" style="3" customWidth="1"/>
    <col min="1287" max="1287" width="22.5" style="3" customWidth="1"/>
    <col min="1288" max="1292" width="5.375" style="3" customWidth="1"/>
    <col min="1293" max="1293" width="6.5" style="3" customWidth="1"/>
    <col min="1294" max="1297" width="5.375" style="3" customWidth="1"/>
    <col min="1298" max="1536" width="9" style="3"/>
    <col min="1537" max="1537" width="2.375" style="3" customWidth="1"/>
    <col min="1538" max="1538" width="25" style="3" bestFit="1" customWidth="1"/>
    <col min="1539" max="1539" width="41.75" style="3" customWidth="1"/>
    <col min="1540" max="1540" width="15.25" style="3" customWidth="1"/>
    <col min="1541" max="1541" width="44.25" style="3" customWidth="1"/>
    <col min="1542" max="1542" width="42" style="3" customWidth="1"/>
    <col min="1543" max="1543" width="22.5" style="3" customWidth="1"/>
    <col min="1544" max="1548" width="5.375" style="3" customWidth="1"/>
    <col min="1549" max="1549" width="6.5" style="3" customWidth="1"/>
    <col min="1550" max="1553" width="5.375" style="3" customWidth="1"/>
    <col min="1554" max="1792" width="9" style="3"/>
    <col min="1793" max="1793" width="2.375" style="3" customWidth="1"/>
    <col min="1794" max="1794" width="25" style="3" bestFit="1" customWidth="1"/>
    <col min="1795" max="1795" width="41.75" style="3" customWidth="1"/>
    <col min="1796" max="1796" width="15.25" style="3" customWidth="1"/>
    <col min="1797" max="1797" width="44.25" style="3" customWidth="1"/>
    <col min="1798" max="1798" width="42" style="3" customWidth="1"/>
    <col min="1799" max="1799" width="22.5" style="3" customWidth="1"/>
    <col min="1800" max="1804" width="5.375" style="3" customWidth="1"/>
    <col min="1805" max="1805" width="6.5" style="3" customWidth="1"/>
    <col min="1806" max="1809" width="5.375" style="3" customWidth="1"/>
    <col min="1810" max="2048" width="9" style="3"/>
    <col min="2049" max="2049" width="2.375" style="3" customWidth="1"/>
    <col min="2050" max="2050" width="25" style="3" bestFit="1" customWidth="1"/>
    <col min="2051" max="2051" width="41.75" style="3" customWidth="1"/>
    <col min="2052" max="2052" width="15.25" style="3" customWidth="1"/>
    <col min="2053" max="2053" width="44.25" style="3" customWidth="1"/>
    <col min="2054" max="2054" width="42" style="3" customWidth="1"/>
    <col min="2055" max="2055" width="22.5" style="3" customWidth="1"/>
    <col min="2056" max="2060" width="5.375" style="3" customWidth="1"/>
    <col min="2061" max="2061" width="6.5" style="3" customWidth="1"/>
    <col min="2062" max="2065" width="5.375" style="3" customWidth="1"/>
    <col min="2066" max="2304" width="9" style="3"/>
    <col min="2305" max="2305" width="2.375" style="3" customWidth="1"/>
    <col min="2306" max="2306" width="25" style="3" bestFit="1" customWidth="1"/>
    <col min="2307" max="2307" width="41.75" style="3" customWidth="1"/>
    <col min="2308" max="2308" width="15.25" style="3" customWidth="1"/>
    <col min="2309" max="2309" width="44.25" style="3" customWidth="1"/>
    <col min="2310" max="2310" width="42" style="3" customWidth="1"/>
    <col min="2311" max="2311" width="22.5" style="3" customWidth="1"/>
    <col min="2312" max="2316" width="5.375" style="3" customWidth="1"/>
    <col min="2317" max="2317" width="6.5" style="3" customWidth="1"/>
    <col min="2318" max="2321" width="5.375" style="3" customWidth="1"/>
    <col min="2322" max="2560" width="9" style="3"/>
    <col min="2561" max="2561" width="2.375" style="3" customWidth="1"/>
    <col min="2562" max="2562" width="25" style="3" bestFit="1" customWidth="1"/>
    <col min="2563" max="2563" width="41.75" style="3" customWidth="1"/>
    <col min="2564" max="2564" width="15.25" style="3" customWidth="1"/>
    <col min="2565" max="2565" width="44.25" style="3" customWidth="1"/>
    <col min="2566" max="2566" width="42" style="3" customWidth="1"/>
    <col min="2567" max="2567" width="22.5" style="3" customWidth="1"/>
    <col min="2568" max="2572" width="5.375" style="3" customWidth="1"/>
    <col min="2573" max="2573" width="6.5" style="3" customWidth="1"/>
    <col min="2574" max="2577" width="5.375" style="3" customWidth="1"/>
    <col min="2578" max="2816" width="9" style="3"/>
    <col min="2817" max="2817" width="2.375" style="3" customWidth="1"/>
    <col min="2818" max="2818" width="25" style="3" bestFit="1" customWidth="1"/>
    <col min="2819" max="2819" width="41.75" style="3" customWidth="1"/>
    <col min="2820" max="2820" width="15.25" style="3" customWidth="1"/>
    <col min="2821" max="2821" width="44.25" style="3" customWidth="1"/>
    <col min="2822" max="2822" width="42" style="3" customWidth="1"/>
    <col min="2823" max="2823" width="22.5" style="3" customWidth="1"/>
    <col min="2824" max="2828" width="5.375" style="3" customWidth="1"/>
    <col min="2829" max="2829" width="6.5" style="3" customWidth="1"/>
    <col min="2830" max="2833" width="5.375" style="3" customWidth="1"/>
    <col min="2834" max="3072" width="9" style="3"/>
    <col min="3073" max="3073" width="2.375" style="3" customWidth="1"/>
    <col min="3074" max="3074" width="25" style="3" bestFit="1" customWidth="1"/>
    <col min="3075" max="3075" width="41.75" style="3" customWidth="1"/>
    <col min="3076" max="3076" width="15.25" style="3" customWidth="1"/>
    <col min="3077" max="3077" width="44.25" style="3" customWidth="1"/>
    <col min="3078" max="3078" width="42" style="3" customWidth="1"/>
    <col min="3079" max="3079" width="22.5" style="3" customWidth="1"/>
    <col min="3080" max="3084" width="5.375" style="3" customWidth="1"/>
    <col min="3085" max="3085" width="6.5" style="3" customWidth="1"/>
    <col min="3086" max="3089" width="5.375" style="3" customWidth="1"/>
    <col min="3090" max="3328" width="9" style="3"/>
    <col min="3329" max="3329" width="2.375" style="3" customWidth="1"/>
    <col min="3330" max="3330" width="25" style="3" bestFit="1" customWidth="1"/>
    <col min="3331" max="3331" width="41.75" style="3" customWidth="1"/>
    <col min="3332" max="3332" width="15.25" style="3" customWidth="1"/>
    <col min="3333" max="3333" width="44.25" style="3" customWidth="1"/>
    <col min="3334" max="3334" width="42" style="3" customWidth="1"/>
    <col min="3335" max="3335" width="22.5" style="3" customWidth="1"/>
    <col min="3336" max="3340" width="5.375" style="3" customWidth="1"/>
    <col min="3341" max="3341" width="6.5" style="3" customWidth="1"/>
    <col min="3342" max="3345" width="5.375" style="3" customWidth="1"/>
    <col min="3346" max="3584" width="9" style="3"/>
    <col min="3585" max="3585" width="2.375" style="3" customWidth="1"/>
    <col min="3586" max="3586" width="25" style="3" bestFit="1" customWidth="1"/>
    <col min="3587" max="3587" width="41.75" style="3" customWidth="1"/>
    <col min="3588" max="3588" width="15.25" style="3" customWidth="1"/>
    <col min="3589" max="3589" width="44.25" style="3" customWidth="1"/>
    <col min="3590" max="3590" width="42" style="3" customWidth="1"/>
    <col min="3591" max="3591" width="22.5" style="3" customWidth="1"/>
    <col min="3592" max="3596" width="5.375" style="3" customWidth="1"/>
    <col min="3597" max="3597" width="6.5" style="3" customWidth="1"/>
    <col min="3598" max="3601" width="5.375" style="3" customWidth="1"/>
    <col min="3602" max="3840" width="9" style="3"/>
    <col min="3841" max="3841" width="2.375" style="3" customWidth="1"/>
    <col min="3842" max="3842" width="25" style="3" bestFit="1" customWidth="1"/>
    <col min="3843" max="3843" width="41.75" style="3" customWidth="1"/>
    <col min="3844" max="3844" width="15.25" style="3" customWidth="1"/>
    <col min="3845" max="3845" width="44.25" style="3" customWidth="1"/>
    <col min="3846" max="3846" width="42" style="3" customWidth="1"/>
    <col min="3847" max="3847" width="22.5" style="3" customWidth="1"/>
    <col min="3848" max="3852" width="5.375" style="3" customWidth="1"/>
    <col min="3853" max="3853" width="6.5" style="3" customWidth="1"/>
    <col min="3854" max="3857" width="5.375" style="3" customWidth="1"/>
    <col min="3858" max="4096" width="9" style="3"/>
    <col min="4097" max="4097" width="2.375" style="3" customWidth="1"/>
    <col min="4098" max="4098" width="25" style="3" bestFit="1" customWidth="1"/>
    <col min="4099" max="4099" width="41.75" style="3" customWidth="1"/>
    <col min="4100" max="4100" width="15.25" style="3" customWidth="1"/>
    <col min="4101" max="4101" width="44.25" style="3" customWidth="1"/>
    <col min="4102" max="4102" width="42" style="3" customWidth="1"/>
    <col min="4103" max="4103" width="22.5" style="3" customWidth="1"/>
    <col min="4104" max="4108" width="5.375" style="3" customWidth="1"/>
    <col min="4109" max="4109" width="6.5" style="3" customWidth="1"/>
    <col min="4110" max="4113" width="5.375" style="3" customWidth="1"/>
    <col min="4114" max="4352" width="9" style="3"/>
    <col min="4353" max="4353" width="2.375" style="3" customWidth="1"/>
    <col min="4354" max="4354" width="25" style="3" bestFit="1" customWidth="1"/>
    <col min="4355" max="4355" width="41.75" style="3" customWidth="1"/>
    <col min="4356" max="4356" width="15.25" style="3" customWidth="1"/>
    <col min="4357" max="4357" width="44.25" style="3" customWidth="1"/>
    <col min="4358" max="4358" width="42" style="3" customWidth="1"/>
    <col min="4359" max="4359" width="22.5" style="3" customWidth="1"/>
    <col min="4360" max="4364" width="5.375" style="3" customWidth="1"/>
    <col min="4365" max="4365" width="6.5" style="3" customWidth="1"/>
    <col min="4366" max="4369" width="5.375" style="3" customWidth="1"/>
    <col min="4370" max="4608" width="9" style="3"/>
    <col min="4609" max="4609" width="2.375" style="3" customWidth="1"/>
    <col min="4610" max="4610" width="25" style="3" bestFit="1" customWidth="1"/>
    <col min="4611" max="4611" width="41.75" style="3" customWidth="1"/>
    <col min="4612" max="4612" width="15.25" style="3" customWidth="1"/>
    <col min="4613" max="4613" width="44.25" style="3" customWidth="1"/>
    <col min="4614" max="4614" width="42" style="3" customWidth="1"/>
    <col min="4615" max="4615" width="22.5" style="3" customWidth="1"/>
    <col min="4616" max="4620" width="5.375" style="3" customWidth="1"/>
    <col min="4621" max="4621" width="6.5" style="3" customWidth="1"/>
    <col min="4622" max="4625" width="5.375" style="3" customWidth="1"/>
    <col min="4626" max="4864" width="9" style="3"/>
    <col min="4865" max="4865" width="2.375" style="3" customWidth="1"/>
    <col min="4866" max="4866" width="25" style="3" bestFit="1" customWidth="1"/>
    <col min="4867" max="4867" width="41.75" style="3" customWidth="1"/>
    <col min="4868" max="4868" width="15.25" style="3" customWidth="1"/>
    <col min="4869" max="4869" width="44.25" style="3" customWidth="1"/>
    <col min="4870" max="4870" width="42" style="3" customWidth="1"/>
    <col min="4871" max="4871" width="22.5" style="3" customWidth="1"/>
    <col min="4872" max="4876" width="5.375" style="3" customWidth="1"/>
    <col min="4877" max="4877" width="6.5" style="3" customWidth="1"/>
    <col min="4878" max="4881" width="5.375" style="3" customWidth="1"/>
    <col min="4882" max="5120" width="9" style="3"/>
    <col min="5121" max="5121" width="2.375" style="3" customWidth="1"/>
    <col min="5122" max="5122" width="25" style="3" bestFit="1" customWidth="1"/>
    <col min="5123" max="5123" width="41.75" style="3" customWidth="1"/>
    <col min="5124" max="5124" width="15.25" style="3" customWidth="1"/>
    <col min="5125" max="5125" width="44.25" style="3" customWidth="1"/>
    <col min="5126" max="5126" width="42" style="3" customWidth="1"/>
    <col min="5127" max="5127" width="22.5" style="3" customWidth="1"/>
    <col min="5128" max="5132" width="5.375" style="3" customWidth="1"/>
    <col min="5133" max="5133" width="6.5" style="3" customWidth="1"/>
    <col min="5134" max="5137" width="5.375" style="3" customWidth="1"/>
    <col min="5138" max="5376" width="9" style="3"/>
    <col min="5377" max="5377" width="2.375" style="3" customWidth="1"/>
    <col min="5378" max="5378" width="25" style="3" bestFit="1" customWidth="1"/>
    <col min="5379" max="5379" width="41.75" style="3" customWidth="1"/>
    <col min="5380" max="5380" width="15.25" style="3" customWidth="1"/>
    <col min="5381" max="5381" width="44.25" style="3" customWidth="1"/>
    <col min="5382" max="5382" width="42" style="3" customWidth="1"/>
    <col min="5383" max="5383" width="22.5" style="3" customWidth="1"/>
    <col min="5384" max="5388" width="5.375" style="3" customWidth="1"/>
    <col min="5389" max="5389" width="6.5" style="3" customWidth="1"/>
    <col min="5390" max="5393" width="5.375" style="3" customWidth="1"/>
    <col min="5394" max="5632" width="9" style="3"/>
    <col min="5633" max="5633" width="2.375" style="3" customWidth="1"/>
    <col min="5634" max="5634" width="25" style="3" bestFit="1" customWidth="1"/>
    <col min="5635" max="5635" width="41.75" style="3" customWidth="1"/>
    <col min="5636" max="5636" width="15.25" style="3" customWidth="1"/>
    <col min="5637" max="5637" width="44.25" style="3" customWidth="1"/>
    <col min="5638" max="5638" width="42" style="3" customWidth="1"/>
    <col min="5639" max="5639" width="22.5" style="3" customWidth="1"/>
    <col min="5640" max="5644" width="5.375" style="3" customWidth="1"/>
    <col min="5645" max="5645" width="6.5" style="3" customWidth="1"/>
    <col min="5646" max="5649" width="5.375" style="3" customWidth="1"/>
    <col min="5650" max="5888" width="9" style="3"/>
    <col min="5889" max="5889" width="2.375" style="3" customWidth="1"/>
    <col min="5890" max="5890" width="25" style="3" bestFit="1" customWidth="1"/>
    <col min="5891" max="5891" width="41.75" style="3" customWidth="1"/>
    <col min="5892" max="5892" width="15.25" style="3" customWidth="1"/>
    <col min="5893" max="5893" width="44.25" style="3" customWidth="1"/>
    <col min="5894" max="5894" width="42" style="3" customWidth="1"/>
    <col min="5895" max="5895" width="22.5" style="3" customWidth="1"/>
    <col min="5896" max="5900" width="5.375" style="3" customWidth="1"/>
    <col min="5901" max="5901" width="6.5" style="3" customWidth="1"/>
    <col min="5902" max="5905" width="5.375" style="3" customWidth="1"/>
    <col min="5906" max="6144" width="9" style="3"/>
    <col min="6145" max="6145" width="2.375" style="3" customWidth="1"/>
    <col min="6146" max="6146" width="25" style="3" bestFit="1" customWidth="1"/>
    <col min="6147" max="6147" width="41.75" style="3" customWidth="1"/>
    <col min="6148" max="6148" width="15.25" style="3" customWidth="1"/>
    <col min="6149" max="6149" width="44.25" style="3" customWidth="1"/>
    <col min="6150" max="6150" width="42" style="3" customWidth="1"/>
    <col min="6151" max="6151" width="22.5" style="3" customWidth="1"/>
    <col min="6152" max="6156" width="5.375" style="3" customWidth="1"/>
    <col min="6157" max="6157" width="6.5" style="3" customWidth="1"/>
    <col min="6158" max="6161" width="5.375" style="3" customWidth="1"/>
    <col min="6162" max="6400" width="9" style="3"/>
    <col min="6401" max="6401" width="2.375" style="3" customWidth="1"/>
    <col min="6402" max="6402" width="25" style="3" bestFit="1" customWidth="1"/>
    <col min="6403" max="6403" width="41.75" style="3" customWidth="1"/>
    <col min="6404" max="6404" width="15.25" style="3" customWidth="1"/>
    <col min="6405" max="6405" width="44.25" style="3" customWidth="1"/>
    <col min="6406" max="6406" width="42" style="3" customWidth="1"/>
    <col min="6407" max="6407" width="22.5" style="3" customWidth="1"/>
    <col min="6408" max="6412" width="5.375" style="3" customWidth="1"/>
    <col min="6413" max="6413" width="6.5" style="3" customWidth="1"/>
    <col min="6414" max="6417" width="5.375" style="3" customWidth="1"/>
    <col min="6418" max="6656" width="9" style="3"/>
    <col min="6657" max="6657" width="2.375" style="3" customWidth="1"/>
    <col min="6658" max="6658" width="25" style="3" bestFit="1" customWidth="1"/>
    <col min="6659" max="6659" width="41.75" style="3" customWidth="1"/>
    <col min="6660" max="6660" width="15.25" style="3" customWidth="1"/>
    <col min="6661" max="6661" width="44.25" style="3" customWidth="1"/>
    <col min="6662" max="6662" width="42" style="3" customWidth="1"/>
    <col min="6663" max="6663" width="22.5" style="3" customWidth="1"/>
    <col min="6664" max="6668" width="5.375" style="3" customWidth="1"/>
    <col min="6669" max="6669" width="6.5" style="3" customWidth="1"/>
    <col min="6670" max="6673" width="5.375" style="3" customWidth="1"/>
    <col min="6674" max="6912" width="9" style="3"/>
    <col min="6913" max="6913" width="2.375" style="3" customWidth="1"/>
    <col min="6914" max="6914" width="25" style="3" bestFit="1" customWidth="1"/>
    <col min="6915" max="6915" width="41.75" style="3" customWidth="1"/>
    <col min="6916" max="6916" width="15.25" style="3" customWidth="1"/>
    <col min="6917" max="6917" width="44.25" style="3" customWidth="1"/>
    <col min="6918" max="6918" width="42" style="3" customWidth="1"/>
    <col min="6919" max="6919" width="22.5" style="3" customWidth="1"/>
    <col min="6920" max="6924" width="5.375" style="3" customWidth="1"/>
    <col min="6925" max="6925" width="6.5" style="3" customWidth="1"/>
    <col min="6926" max="6929" width="5.375" style="3" customWidth="1"/>
    <col min="6930" max="7168" width="9" style="3"/>
    <col min="7169" max="7169" width="2.375" style="3" customWidth="1"/>
    <col min="7170" max="7170" width="25" style="3" bestFit="1" customWidth="1"/>
    <col min="7171" max="7171" width="41.75" style="3" customWidth="1"/>
    <col min="7172" max="7172" width="15.25" style="3" customWidth="1"/>
    <col min="7173" max="7173" width="44.25" style="3" customWidth="1"/>
    <col min="7174" max="7174" width="42" style="3" customWidth="1"/>
    <col min="7175" max="7175" width="22.5" style="3" customWidth="1"/>
    <col min="7176" max="7180" width="5.375" style="3" customWidth="1"/>
    <col min="7181" max="7181" width="6.5" style="3" customWidth="1"/>
    <col min="7182" max="7185" width="5.375" style="3" customWidth="1"/>
    <col min="7186" max="7424" width="9" style="3"/>
    <col min="7425" max="7425" width="2.375" style="3" customWidth="1"/>
    <col min="7426" max="7426" width="25" style="3" bestFit="1" customWidth="1"/>
    <col min="7427" max="7427" width="41.75" style="3" customWidth="1"/>
    <col min="7428" max="7428" width="15.25" style="3" customWidth="1"/>
    <col min="7429" max="7429" width="44.25" style="3" customWidth="1"/>
    <col min="7430" max="7430" width="42" style="3" customWidth="1"/>
    <col min="7431" max="7431" width="22.5" style="3" customWidth="1"/>
    <col min="7432" max="7436" width="5.375" style="3" customWidth="1"/>
    <col min="7437" max="7437" width="6.5" style="3" customWidth="1"/>
    <col min="7438" max="7441" width="5.375" style="3" customWidth="1"/>
    <col min="7442" max="7680" width="9" style="3"/>
    <col min="7681" max="7681" width="2.375" style="3" customWidth="1"/>
    <col min="7682" max="7682" width="25" style="3" bestFit="1" customWidth="1"/>
    <col min="7683" max="7683" width="41.75" style="3" customWidth="1"/>
    <col min="7684" max="7684" width="15.25" style="3" customWidth="1"/>
    <col min="7685" max="7685" width="44.25" style="3" customWidth="1"/>
    <col min="7686" max="7686" width="42" style="3" customWidth="1"/>
    <col min="7687" max="7687" width="22.5" style="3" customWidth="1"/>
    <col min="7688" max="7692" width="5.375" style="3" customWidth="1"/>
    <col min="7693" max="7693" width="6.5" style="3" customWidth="1"/>
    <col min="7694" max="7697" width="5.375" style="3" customWidth="1"/>
    <col min="7698" max="7936" width="9" style="3"/>
    <col min="7937" max="7937" width="2.375" style="3" customWidth="1"/>
    <col min="7938" max="7938" width="25" style="3" bestFit="1" customWidth="1"/>
    <col min="7939" max="7939" width="41.75" style="3" customWidth="1"/>
    <col min="7940" max="7940" width="15.25" style="3" customWidth="1"/>
    <col min="7941" max="7941" width="44.25" style="3" customWidth="1"/>
    <col min="7942" max="7942" width="42" style="3" customWidth="1"/>
    <col min="7943" max="7943" width="22.5" style="3" customWidth="1"/>
    <col min="7944" max="7948" width="5.375" style="3" customWidth="1"/>
    <col min="7949" max="7949" width="6.5" style="3" customWidth="1"/>
    <col min="7950" max="7953" width="5.375" style="3" customWidth="1"/>
    <col min="7954" max="8192" width="9" style="3"/>
    <col min="8193" max="8193" width="2.375" style="3" customWidth="1"/>
    <col min="8194" max="8194" width="25" style="3" bestFit="1" customWidth="1"/>
    <col min="8195" max="8195" width="41.75" style="3" customWidth="1"/>
    <col min="8196" max="8196" width="15.25" style="3" customWidth="1"/>
    <col min="8197" max="8197" width="44.25" style="3" customWidth="1"/>
    <col min="8198" max="8198" width="42" style="3" customWidth="1"/>
    <col min="8199" max="8199" width="22.5" style="3" customWidth="1"/>
    <col min="8200" max="8204" width="5.375" style="3" customWidth="1"/>
    <col min="8205" max="8205" width="6.5" style="3" customWidth="1"/>
    <col min="8206" max="8209" width="5.375" style="3" customWidth="1"/>
    <col min="8210" max="8448" width="9" style="3"/>
    <col min="8449" max="8449" width="2.375" style="3" customWidth="1"/>
    <col min="8450" max="8450" width="25" style="3" bestFit="1" customWidth="1"/>
    <col min="8451" max="8451" width="41.75" style="3" customWidth="1"/>
    <col min="8452" max="8452" width="15.25" style="3" customWidth="1"/>
    <col min="8453" max="8453" width="44.25" style="3" customWidth="1"/>
    <col min="8454" max="8454" width="42" style="3" customWidth="1"/>
    <col min="8455" max="8455" width="22.5" style="3" customWidth="1"/>
    <col min="8456" max="8460" width="5.375" style="3" customWidth="1"/>
    <col min="8461" max="8461" width="6.5" style="3" customWidth="1"/>
    <col min="8462" max="8465" width="5.375" style="3" customWidth="1"/>
    <col min="8466" max="8704" width="9" style="3"/>
    <col min="8705" max="8705" width="2.375" style="3" customWidth="1"/>
    <col min="8706" max="8706" width="25" style="3" bestFit="1" customWidth="1"/>
    <col min="8707" max="8707" width="41.75" style="3" customWidth="1"/>
    <col min="8708" max="8708" width="15.25" style="3" customWidth="1"/>
    <col min="8709" max="8709" width="44.25" style="3" customWidth="1"/>
    <col min="8710" max="8710" width="42" style="3" customWidth="1"/>
    <col min="8711" max="8711" width="22.5" style="3" customWidth="1"/>
    <col min="8712" max="8716" width="5.375" style="3" customWidth="1"/>
    <col min="8717" max="8717" width="6.5" style="3" customWidth="1"/>
    <col min="8718" max="8721" width="5.375" style="3" customWidth="1"/>
    <col min="8722" max="8960" width="9" style="3"/>
    <col min="8961" max="8961" width="2.375" style="3" customWidth="1"/>
    <col min="8962" max="8962" width="25" style="3" bestFit="1" customWidth="1"/>
    <col min="8963" max="8963" width="41.75" style="3" customWidth="1"/>
    <col min="8964" max="8964" width="15.25" style="3" customWidth="1"/>
    <col min="8965" max="8965" width="44.25" style="3" customWidth="1"/>
    <col min="8966" max="8966" width="42" style="3" customWidth="1"/>
    <col min="8967" max="8967" width="22.5" style="3" customWidth="1"/>
    <col min="8968" max="8972" width="5.375" style="3" customWidth="1"/>
    <col min="8973" max="8973" width="6.5" style="3" customWidth="1"/>
    <col min="8974" max="8977" width="5.375" style="3" customWidth="1"/>
    <col min="8978" max="9216" width="9" style="3"/>
    <col min="9217" max="9217" width="2.375" style="3" customWidth="1"/>
    <col min="9218" max="9218" width="25" style="3" bestFit="1" customWidth="1"/>
    <col min="9219" max="9219" width="41.75" style="3" customWidth="1"/>
    <col min="9220" max="9220" width="15.25" style="3" customWidth="1"/>
    <col min="9221" max="9221" width="44.25" style="3" customWidth="1"/>
    <col min="9222" max="9222" width="42" style="3" customWidth="1"/>
    <col min="9223" max="9223" width="22.5" style="3" customWidth="1"/>
    <col min="9224" max="9228" width="5.375" style="3" customWidth="1"/>
    <col min="9229" max="9229" width="6.5" style="3" customWidth="1"/>
    <col min="9230" max="9233" width="5.375" style="3" customWidth="1"/>
    <col min="9234" max="9472" width="9" style="3"/>
    <col min="9473" max="9473" width="2.375" style="3" customWidth="1"/>
    <col min="9474" max="9474" width="25" style="3" bestFit="1" customWidth="1"/>
    <col min="9475" max="9475" width="41.75" style="3" customWidth="1"/>
    <col min="9476" max="9476" width="15.25" style="3" customWidth="1"/>
    <col min="9477" max="9477" width="44.25" style="3" customWidth="1"/>
    <col min="9478" max="9478" width="42" style="3" customWidth="1"/>
    <col min="9479" max="9479" width="22.5" style="3" customWidth="1"/>
    <col min="9480" max="9484" width="5.375" style="3" customWidth="1"/>
    <col min="9485" max="9485" width="6.5" style="3" customWidth="1"/>
    <col min="9486" max="9489" width="5.375" style="3" customWidth="1"/>
    <col min="9490" max="9728" width="9" style="3"/>
    <col min="9729" max="9729" width="2.375" style="3" customWidth="1"/>
    <col min="9730" max="9730" width="25" style="3" bestFit="1" customWidth="1"/>
    <col min="9731" max="9731" width="41.75" style="3" customWidth="1"/>
    <col min="9732" max="9732" width="15.25" style="3" customWidth="1"/>
    <col min="9733" max="9733" width="44.25" style="3" customWidth="1"/>
    <col min="9734" max="9734" width="42" style="3" customWidth="1"/>
    <col min="9735" max="9735" width="22.5" style="3" customWidth="1"/>
    <col min="9736" max="9740" width="5.375" style="3" customWidth="1"/>
    <col min="9741" max="9741" width="6.5" style="3" customWidth="1"/>
    <col min="9742" max="9745" width="5.375" style="3" customWidth="1"/>
    <col min="9746" max="9984" width="9" style="3"/>
    <col min="9985" max="9985" width="2.375" style="3" customWidth="1"/>
    <col min="9986" max="9986" width="25" style="3" bestFit="1" customWidth="1"/>
    <col min="9987" max="9987" width="41.75" style="3" customWidth="1"/>
    <col min="9988" max="9988" width="15.25" style="3" customWidth="1"/>
    <col min="9989" max="9989" width="44.25" style="3" customWidth="1"/>
    <col min="9990" max="9990" width="42" style="3" customWidth="1"/>
    <col min="9991" max="9991" width="22.5" style="3" customWidth="1"/>
    <col min="9992" max="9996" width="5.375" style="3" customWidth="1"/>
    <col min="9997" max="9997" width="6.5" style="3" customWidth="1"/>
    <col min="9998" max="10001" width="5.375" style="3" customWidth="1"/>
    <col min="10002" max="10240" width="9" style="3"/>
    <col min="10241" max="10241" width="2.375" style="3" customWidth="1"/>
    <col min="10242" max="10242" width="25" style="3" bestFit="1" customWidth="1"/>
    <col min="10243" max="10243" width="41.75" style="3" customWidth="1"/>
    <col min="10244" max="10244" width="15.25" style="3" customWidth="1"/>
    <col min="10245" max="10245" width="44.25" style="3" customWidth="1"/>
    <col min="10246" max="10246" width="42" style="3" customWidth="1"/>
    <col min="10247" max="10247" width="22.5" style="3" customWidth="1"/>
    <col min="10248" max="10252" width="5.375" style="3" customWidth="1"/>
    <col min="10253" max="10253" width="6.5" style="3" customWidth="1"/>
    <col min="10254" max="10257" width="5.375" style="3" customWidth="1"/>
    <col min="10258" max="10496" width="9" style="3"/>
    <col min="10497" max="10497" width="2.375" style="3" customWidth="1"/>
    <col min="10498" max="10498" width="25" style="3" bestFit="1" customWidth="1"/>
    <col min="10499" max="10499" width="41.75" style="3" customWidth="1"/>
    <col min="10500" max="10500" width="15.25" style="3" customWidth="1"/>
    <col min="10501" max="10501" width="44.25" style="3" customWidth="1"/>
    <col min="10502" max="10502" width="42" style="3" customWidth="1"/>
    <col min="10503" max="10503" width="22.5" style="3" customWidth="1"/>
    <col min="10504" max="10508" width="5.375" style="3" customWidth="1"/>
    <col min="10509" max="10509" width="6.5" style="3" customWidth="1"/>
    <col min="10510" max="10513" width="5.375" style="3" customWidth="1"/>
    <col min="10514" max="10752" width="9" style="3"/>
    <col min="10753" max="10753" width="2.375" style="3" customWidth="1"/>
    <col min="10754" max="10754" width="25" style="3" bestFit="1" customWidth="1"/>
    <col min="10755" max="10755" width="41.75" style="3" customWidth="1"/>
    <col min="10756" max="10756" width="15.25" style="3" customWidth="1"/>
    <col min="10757" max="10757" width="44.25" style="3" customWidth="1"/>
    <col min="10758" max="10758" width="42" style="3" customWidth="1"/>
    <col min="10759" max="10759" width="22.5" style="3" customWidth="1"/>
    <col min="10760" max="10764" width="5.375" style="3" customWidth="1"/>
    <col min="10765" max="10765" width="6.5" style="3" customWidth="1"/>
    <col min="10766" max="10769" width="5.375" style="3" customWidth="1"/>
    <col min="10770" max="11008" width="9" style="3"/>
    <col min="11009" max="11009" width="2.375" style="3" customWidth="1"/>
    <col min="11010" max="11010" width="25" style="3" bestFit="1" customWidth="1"/>
    <col min="11011" max="11011" width="41.75" style="3" customWidth="1"/>
    <col min="11012" max="11012" width="15.25" style="3" customWidth="1"/>
    <col min="11013" max="11013" width="44.25" style="3" customWidth="1"/>
    <col min="11014" max="11014" width="42" style="3" customWidth="1"/>
    <col min="11015" max="11015" width="22.5" style="3" customWidth="1"/>
    <col min="11016" max="11020" width="5.375" style="3" customWidth="1"/>
    <col min="11021" max="11021" width="6.5" style="3" customWidth="1"/>
    <col min="11022" max="11025" width="5.375" style="3" customWidth="1"/>
    <col min="11026" max="11264" width="9" style="3"/>
    <col min="11265" max="11265" width="2.375" style="3" customWidth="1"/>
    <col min="11266" max="11266" width="25" style="3" bestFit="1" customWidth="1"/>
    <col min="11267" max="11267" width="41.75" style="3" customWidth="1"/>
    <col min="11268" max="11268" width="15.25" style="3" customWidth="1"/>
    <col min="11269" max="11269" width="44.25" style="3" customWidth="1"/>
    <col min="11270" max="11270" width="42" style="3" customWidth="1"/>
    <col min="11271" max="11271" width="22.5" style="3" customWidth="1"/>
    <col min="11272" max="11276" width="5.375" style="3" customWidth="1"/>
    <col min="11277" max="11277" width="6.5" style="3" customWidth="1"/>
    <col min="11278" max="11281" width="5.375" style="3" customWidth="1"/>
    <col min="11282" max="11520" width="9" style="3"/>
    <col min="11521" max="11521" width="2.375" style="3" customWidth="1"/>
    <col min="11522" max="11522" width="25" style="3" bestFit="1" customWidth="1"/>
    <col min="11523" max="11523" width="41.75" style="3" customWidth="1"/>
    <col min="11524" max="11524" width="15.25" style="3" customWidth="1"/>
    <col min="11525" max="11525" width="44.25" style="3" customWidth="1"/>
    <col min="11526" max="11526" width="42" style="3" customWidth="1"/>
    <col min="11527" max="11527" width="22.5" style="3" customWidth="1"/>
    <col min="11528" max="11532" width="5.375" style="3" customWidth="1"/>
    <col min="11533" max="11533" width="6.5" style="3" customWidth="1"/>
    <col min="11534" max="11537" width="5.375" style="3" customWidth="1"/>
    <col min="11538" max="11776" width="9" style="3"/>
    <col min="11777" max="11777" width="2.375" style="3" customWidth="1"/>
    <col min="11778" max="11778" width="25" style="3" bestFit="1" customWidth="1"/>
    <col min="11779" max="11779" width="41.75" style="3" customWidth="1"/>
    <col min="11780" max="11780" width="15.25" style="3" customWidth="1"/>
    <col min="11781" max="11781" width="44.25" style="3" customWidth="1"/>
    <col min="11782" max="11782" width="42" style="3" customWidth="1"/>
    <col min="11783" max="11783" width="22.5" style="3" customWidth="1"/>
    <col min="11784" max="11788" width="5.375" style="3" customWidth="1"/>
    <col min="11789" max="11789" width="6.5" style="3" customWidth="1"/>
    <col min="11790" max="11793" width="5.375" style="3" customWidth="1"/>
    <col min="11794" max="12032" width="9" style="3"/>
    <col min="12033" max="12033" width="2.375" style="3" customWidth="1"/>
    <col min="12034" max="12034" width="25" style="3" bestFit="1" customWidth="1"/>
    <col min="12035" max="12035" width="41.75" style="3" customWidth="1"/>
    <col min="12036" max="12036" width="15.25" style="3" customWidth="1"/>
    <col min="12037" max="12037" width="44.25" style="3" customWidth="1"/>
    <col min="12038" max="12038" width="42" style="3" customWidth="1"/>
    <col min="12039" max="12039" width="22.5" style="3" customWidth="1"/>
    <col min="12040" max="12044" width="5.375" style="3" customWidth="1"/>
    <col min="12045" max="12045" width="6.5" style="3" customWidth="1"/>
    <col min="12046" max="12049" width="5.375" style="3" customWidth="1"/>
    <col min="12050" max="12288" width="9" style="3"/>
    <col min="12289" max="12289" width="2.375" style="3" customWidth="1"/>
    <col min="12290" max="12290" width="25" style="3" bestFit="1" customWidth="1"/>
    <col min="12291" max="12291" width="41.75" style="3" customWidth="1"/>
    <col min="12292" max="12292" width="15.25" style="3" customWidth="1"/>
    <col min="12293" max="12293" width="44.25" style="3" customWidth="1"/>
    <col min="12294" max="12294" width="42" style="3" customWidth="1"/>
    <col min="12295" max="12295" width="22.5" style="3" customWidth="1"/>
    <col min="12296" max="12300" width="5.375" style="3" customWidth="1"/>
    <col min="12301" max="12301" width="6.5" style="3" customWidth="1"/>
    <col min="12302" max="12305" width="5.375" style="3" customWidth="1"/>
    <col min="12306" max="12544" width="9" style="3"/>
    <col min="12545" max="12545" width="2.375" style="3" customWidth="1"/>
    <col min="12546" max="12546" width="25" style="3" bestFit="1" customWidth="1"/>
    <col min="12547" max="12547" width="41.75" style="3" customWidth="1"/>
    <col min="12548" max="12548" width="15.25" style="3" customWidth="1"/>
    <col min="12549" max="12549" width="44.25" style="3" customWidth="1"/>
    <col min="12550" max="12550" width="42" style="3" customWidth="1"/>
    <col min="12551" max="12551" width="22.5" style="3" customWidth="1"/>
    <col min="12552" max="12556" width="5.375" style="3" customWidth="1"/>
    <col min="12557" max="12557" width="6.5" style="3" customWidth="1"/>
    <col min="12558" max="12561" width="5.375" style="3" customWidth="1"/>
    <col min="12562" max="12800" width="9" style="3"/>
    <col min="12801" max="12801" width="2.375" style="3" customWidth="1"/>
    <col min="12802" max="12802" width="25" style="3" bestFit="1" customWidth="1"/>
    <col min="12803" max="12803" width="41.75" style="3" customWidth="1"/>
    <col min="12804" max="12804" width="15.25" style="3" customWidth="1"/>
    <col min="12805" max="12805" width="44.25" style="3" customWidth="1"/>
    <col min="12806" max="12806" width="42" style="3" customWidth="1"/>
    <col min="12807" max="12807" width="22.5" style="3" customWidth="1"/>
    <col min="12808" max="12812" width="5.375" style="3" customWidth="1"/>
    <col min="12813" max="12813" width="6.5" style="3" customWidth="1"/>
    <col min="12814" max="12817" width="5.375" style="3" customWidth="1"/>
    <col min="12818" max="13056" width="9" style="3"/>
    <col min="13057" max="13057" width="2.375" style="3" customWidth="1"/>
    <col min="13058" max="13058" width="25" style="3" bestFit="1" customWidth="1"/>
    <col min="13059" max="13059" width="41.75" style="3" customWidth="1"/>
    <col min="13060" max="13060" width="15.25" style="3" customWidth="1"/>
    <col min="13061" max="13061" width="44.25" style="3" customWidth="1"/>
    <col min="13062" max="13062" width="42" style="3" customWidth="1"/>
    <col min="13063" max="13063" width="22.5" style="3" customWidth="1"/>
    <col min="13064" max="13068" width="5.375" style="3" customWidth="1"/>
    <col min="13069" max="13069" width="6.5" style="3" customWidth="1"/>
    <col min="13070" max="13073" width="5.375" style="3" customWidth="1"/>
    <col min="13074" max="13312" width="9" style="3"/>
    <col min="13313" max="13313" width="2.375" style="3" customWidth="1"/>
    <col min="13314" max="13314" width="25" style="3" bestFit="1" customWidth="1"/>
    <col min="13315" max="13315" width="41.75" style="3" customWidth="1"/>
    <col min="13316" max="13316" width="15.25" style="3" customWidth="1"/>
    <col min="13317" max="13317" width="44.25" style="3" customWidth="1"/>
    <col min="13318" max="13318" width="42" style="3" customWidth="1"/>
    <col min="13319" max="13319" width="22.5" style="3" customWidth="1"/>
    <col min="13320" max="13324" width="5.375" style="3" customWidth="1"/>
    <col min="13325" max="13325" width="6.5" style="3" customWidth="1"/>
    <col min="13326" max="13329" width="5.375" style="3" customWidth="1"/>
    <col min="13330" max="13568" width="9" style="3"/>
    <col min="13569" max="13569" width="2.375" style="3" customWidth="1"/>
    <col min="13570" max="13570" width="25" style="3" bestFit="1" customWidth="1"/>
    <col min="13571" max="13571" width="41.75" style="3" customWidth="1"/>
    <col min="13572" max="13572" width="15.25" style="3" customWidth="1"/>
    <col min="13573" max="13573" width="44.25" style="3" customWidth="1"/>
    <col min="13574" max="13574" width="42" style="3" customWidth="1"/>
    <col min="13575" max="13575" width="22.5" style="3" customWidth="1"/>
    <col min="13576" max="13580" width="5.375" style="3" customWidth="1"/>
    <col min="13581" max="13581" width="6.5" style="3" customWidth="1"/>
    <col min="13582" max="13585" width="5.375" style="3" customWidth="1"/>
    <col min="13586" max="13824" width="9" style="3"/>
    <col min="13825" max="13825" width="2.375" style="3" customWidth="1"/>
    <col min="13826" max="13826" width="25" style="3" bestFit="1" customWidth="1"/>
    <col min="13827" max="13827" width="41.75" style="3" customWidth="1"/>
    <col min="13828" max="13828" width="15.25" style="3" customWidth="1"/>
    <col min="13829" max="13829" width="44.25" style="3" customWidth="1"/>
    <col min="13830" max="13830" width="42" style="3" customWidth="1"/>
    <col min="13831" max="13831" width="22.5" style="3" customWidth="1"/>
    <col min="13832" max="13836" width="5.375" style="3" customWidth="1"/>
    <col min="13837" max="13837" width="6.5" style="3" customWidth="1"/>
    <col min="13838" max="13841" width="5.375" style="3" customWidth="1"/>
    <col min="13842" max="14080" width="9" style="3"/>
    <col min="14081" max="14081" width="2.375" style="3" customWidth="1"/>
    <col min="14082" max="14082" width="25" style="3" bestFit="1" customWidth="1"/>
    <col min="14083" max="14083" width="41.75" style="3" customWidth="1"/>
    <col min="14084" max="14084" width="15.25" style="3" customWidth="1"/>
    <col min="14085" max="14085" width="44.25" style="3" customWidth="1"/>
    <col min="14086" max="14086" width="42" style="3" customWidth="1"/>
    <col min="14087" max="14087" width="22.5" style="3" customWidth="1"/>
    <col min="14088" max="14092" width="5.375" style="3" customWidth="1"/>
    <col min="14093" max="14093" width="6.5" style="3" customWidth="1"/>
    <col min="14094" max="14097" width="5.375" style="3" customWidth="1"/>
    <col min="14098" max="14336" width="9" style="3"/>
    <col min="14337" max="14337" width="2.375" style="3" customWidth="1"/>
    <col min="14338" max="14338" width="25" style="3" bestFit="1" customWidth="1"/>
    <col min="14339" max="14339" width="41.75" style="3" customWidth="1"/>
    <col min="14340" max="14340" width="15.25" style="3" customWidth="1"/>
    <col min="14341" max="14341" width="44.25" style="3" customWidth="1"/>
    <col min="14342" max="14342" width="42" style="3" customWidth="1"/>
    <col min="14343" max="14343" width="22.5" style="3" customWidth="1"/>
    <col min="14344" max="14348" width="5.375" style="3" customWidth="1"/>
    <col min="14349" max="14349" width="6.5" style="3" customWidth="1"/>
    <col min="14350" max="14353" width="5.375" style="3" customWidth="1"/>
    <col min="14354" max="14592" width="9" style="3"/>
    <col min="14593" max="14593" width="2.375" style="3" customWidth="1"/>
    <col min="14594" max="14594" width="25" style="3" bestFit="1" customWidth="1"/>
    <col min="14595" max="14595" width="41.75" style="3" customWidth="1"/>
    <col min="14596" max="14596" width="15.25" style="3" customWidth="1"/>
    <col min="14597" max="14597" width="44.25" style="3" customWidth="1"/>
    <col min="14598" max="14598" width="42" style="3" customWidth="1"/>
    <col min="14599" max="14599" width="22.5" style="3" customWidth="1"/>
    <col min="14600" max="14604" width="5.375" style="3" customWidth="1"/>
    <col min="14605" max="14605" width="6.5" style="3" customWidth="1"/>
    <col min="14606" max="14609" width="5.375" style="3" customWidth="1"/>
    <col min="14610" max="14848" width="9" style="3"/>
    <col min="14849" max="14849" width="2.375" style="3" customWidth="1"/>
    <col min="14850" max="14850" width="25" style="3" bestFit="1" customWidth="1"/>
    <col min="14851" max="14851" width="41.75" style="3" customWidth="1"/>
    <col min="14852" max="14852" width="15.25" style="3" customWidth="1"/>
    <col min="14853" max="14853" width="44.25" style="3" customWidth="1"/>
    <col min="14854" max="14854" width="42" style="3" customWidth="1"/>
    <col min="14855" max="14855" width="22.5" style="3" customWidth="1"/>
    <col min="14856" max="14860" width="5.375" style="3" customWidth="1"/>
    <col min="14861" max="14861" width="6.5" style="3" customWidth="1"/>
    <col min="14862" max="14865" width="5.375" style="3" customWidth="1"/>
    <col min="14866" max="15104" width="9" style="3"/>
    <col min="15105" max="15105" width="2.375" style="3" customWidth="1"/>
    <col min="15106" max="15106" width="25" style="3" bestFit="1" customWidth="1"/>
    <col min="15107" max="15107" width="41.75" style="3" customWidth="1"/>
    <col min="15108" max="15108" width="15.25" style="3" customWidth="1"/>
    <col min="15109" max="15109" width="44.25" style="3" customWidth="1"/>
    <col min="15110" max="15110" width="42" style="3" customWidth="1"/>
    <col min="15111" max="15111" width="22.5" style="3" customWidth="1"/>
    <col min="15112" max="15116" width="5.375" style="3" customWidth="1"/>
    <col min="15117" max="15117" width="6.5" style="3" customWidth="1"/>
    <col min="15118" max="15121" width="5.375" style="3" customWidth="1"/>
    <col min="15122" max="15360" width="9" style="3"/>
    <col min="15361" max="15361" width="2.375" style="3" customWidth="1"/>
    <col min="15362" max="15362" width="25" style="3" bestFit="1" customWidth="1"/>
    <col min="15363" max="15363" width="41.75" style="3" customWidth="1"/>
    <col min="15364" max="15364" width="15.25" style="3" customWidth="1"/>
    <col min="15365" max="15365" width="44.25" style="3" customWidth="1"/>
    <col min="15366" max="15366" width="42" style="3" customWidth="1"/>
    <col min="15367" max="15367" width="22.5" style="3" customWidth="1"/>
    <col min="15368" max="15372" width="5.375" style="3" customWidth="1"/>
    <col min="15373" max="15373" width="6.5" style="3" customWidth="1"/>
    <col min="15374" max="15377" width="5.375" style="3" customWidth="1"/>
    <col min="15378" max="15616" width="9" style="3"/>
    <col min="15617" max="15617" width="2.375" style="3" customWidth="1"/>
    <col min="15618" max="15618" width="25" style="3" bestFit="1" customWidth="1"/>
    <col min="15619" max="15619" width="41.75" style="3" customWidth="1"/>
    <col min="15620" max="15620" width="15.25" style="3" customWidth="1"/>
    <col min="15621" max="15621" width="44.25" style="3" customWidth="1"/>
    <col min="15622" max="15622" width="42" style="3" customWidth="1"/>
    <col min="15623" max="15623" width="22.5" style="3" customWidth="1"/>
    <col min="15624" max="15628" width="5.375" style="3" customWidth="1"/>
    <col min="15629" max="15629" width="6.5" style="3" customWidth="1"/>
    <col min="15630" max="15633" width="5.375" style="3" customWidth="1"/>
    <col min="15634" max="15872" width="9" style="3"/>
    <col min="15873" max="15873" width="2.375" style="3" customWidth="1"/>
    <col min="15874" max="15874" width="25" style="3" bestFit="1" customWidth="1"/>
    <col min="15875" max="15875" width="41.75" style="3" customWidth="1"/>
    <col min="15876" max="15876" width="15.25" style="3" customWidth="1"/>
    <col min="15877" max="15877" width="44.25" style="3" customWidth="1"/>
    <col min="15878" max="15878" width="42" style="3" customWidth="1"/>
    <col min="15879" max="15879" width="22.5" style="3" customWidth="1"/>
    <col min="15880" max="15884" width="5.375" style="3" customWidth="1"/>
    <col min="15885" max="15885" width="6.5" style="3" customWidth="1"/>
    <col min="15886" max="15889" width="5.375" style="3" customWidth="1"/>
    <col min="15890" max="16128" width="9" style="3"/>
    <col min="16129" max="16129" width="2.375" style="3" customWidth="1"/>
    <col min="16130" max="16130" width="25" style="3" bestFit="1" customWidth="1"/>
    <col min="16131" max="16131" width="41.75" style="3" customWidth="1"/>
    <col min="16132" max="16132" width="15.25" style="3" customWidth="1"/>
    <col min="16133" max="16133" width="44.25" style="3" customWidth="1"/>
    <col min="16134" max="16134" width="42" style="3" customWidth="1"/>
    <col min="16135" max="16135" width="22.5" style="3" customWidth="1"/>
    <col min="16136" max="16140" width="5.375" style="3" customWidth="1"/>
    <col min="16141" max="16141" width="6.5" style="3" customWidth="1"/>
    <col min="16142" max="16145" width="5.375" style="3" customWidth="1"/>
    <col min="16146" max="16384" width="9" style="3"/>
  </cols>
  <sheetData>
    <row r="1" spans="1:11" ht="20.25" customHeight="1" x14ac:dyDescent="0.15">
      <c r="A1"/>
      <c r="B1" s="348" t="s">
        <v>39</v>
      </c>
      <c r="C1"/>
      <c r="D1"/>
      <c r="E1"/>
      <c r="F1"/>
      <c r="G1"/>
      <c r="H1"/>
      <c r="I1"/>
      <c r="J1"/>
      <c r="K1"/>
    </row>
    <row r="3" spans="1:11" ht="20.25" customHeight="1" x14ac:dyDescent="0.15">
      <c r="A3" s="349"/>
      <c r="B3" s="17" t="s">
        <v>40</v>
      </c>
      <c r="C3" s="350"/>
      <c r="D3" s="350"/>
      <c r="E3" s="350"/>
      <c r="F3" s="350"/>
      <c r="G3" s="350"/>
      <c r="H3" s="350"/>
      <c r="I3" s="350"/>
      <c r="J3" s="350"/>
      <c r="K3" s="350"/>
    </row>
    <row r="4" spans="1:11" ht="20.25" customHeight="1" x14ac:dyDescent="0.15">
      <c r="A4" s="349"/>
      <c r="B4" s="17" t="s">
        <v>41</v>
      </c>
      <c r="C4" s="350"/>
      <c r="D4" s="350"/>
      <c r="E4" s="350"/>
      <c r="F4" s="350"/>
      <c r="G4" s="350"/>
      <c r="H4" s="350"/>
      <c r="I4" s="350"/>
      <c r="J4" s="350"/>
      <c r="K4" s="350"/>
    </row>
    <row r="5" spans="1:11" ht="20.25" customHeight="1" x14ac:dyDescent="0.15">
      <c r="A5" s="349"/>
      <c r="B5" s="17" t="s">
        <v>560</v>
      </c>
      <c r="C5" s="350"/>
      <c r="D5" s="350"/>
      <c r="E5" s="350"/>
      <c r="F5" s="350"/>
      <c r="G5" s="350"/>
      <c r="H5" s="350"/>
      <c r="I5" s="350"/>
      <c r="J5" s="350"/>
      <c r="K5" s="350"/>
    </row>
    <row r="6" spans="1:11" ht="20.25" customHeight="1" x14ac:dyDescent="0.15">
      <c r="A6" s="349"/>
      <c r="B6" s="17" t="s">
        <v>561</v>
      </c>
      <c r="C6" s="350"/>
      <c r="D6" s="350"/>
      <c r="E6" s="350"/>
      <c r="F6" s="350"/>
      <c r="G6" s="350"/>
      <c r="H6" s="350"/>
      <c r="I6" s="350"/>
      <c r="J6" s="350"/>
      <c r="K6" s="350"/>
    </row>
    <row r="7" spans="1:11" ht="20.25" customHeight="1" x14ac:dyDescent="0.15">
      <c r="A7" s="349"/>
      <c r="B7" s="17" t="s">
        <v>562</v>
      </c>
      <c r="C7" s="350"/>
      <c r="D7" s="350"/>
      <c r="E7" s="350"/>
      <c r="F7" s="350"/>
      <c r="G7" s="350"/>
      <c r="H7" s="350"/>
      <c r="I7" s="350"/>
      <c r="J7" s="350"/>
      <c r="K7" s="350"/>
    </row>
    <row r="8" spans="1:11" ht="20.25" customHeight="1" x14ac:dyDescent="0.15">
      <c r="A8" s="349"/>
      <c r="B8" s="17" t="s">
        <v>563</v>
      </c>
      <c r="C8" s="350"/>
      <c r="D8" s="350"/>
      <c r="E8" s="350"/>
      <c r="F8" s="350"/>
      <c r="G8" s="350"/>
      <c r="H8" s="350"/>
      <c r="I8" s="350"/>
      <c r="J8" s="350"/>
      <c r="K8" s="350"/>
    </row>
    <row r="9" spans="1:11" ht="20.25" customHeight="1" x14ac:dyDescent="0.15">
      <c r="A9" s="349"/>
      <c r="B9" s="17" t="s">
        <v>42</v>
      </c>
      <c r="C9" s="17"/>
      <c r="D9" s="17"/>
      <c r="E9" s="17"/>
      <c r="F9" s="17"/>
      <c r="G9" s="17"/>
      <c r="H9" s="17"/>
      <c r="I9" s="17"/>
      <c r="J9" s="17"/>
      <c r="K9" s="350"/>
    </row>
    <row r="10" spans="1:11" ht="20.25" customHeight="1" x14ac:dyDescent="0.15">
      <c r="A10" s="349"/>
      <c r="B10" s="17" t="s">
        <v>43</v>
      </c>
      <c r="C10" s="350"/>
      <c r="D10" s="350"/>
      <c r="E10" s="350"/>
      <c r="F10" s="350"/>
      <c r="G10" s="350"/>
      <c r="H10" s="350"/>
      <c r="I10" s="350"/>
      <c r="J10" s="350"/>
      <c r="K10" s="350"/>
    </row>
    <row r="11" spans="1:11" ht="20.25" customHeight="1" x14ac:dyDescent="0.15">
      <c r="A11" s="349"/>
      <c r="B11" s="17" t="s">
        <v>44</v>
      </c>
      <c r="C11" s="350"/>
      <c r="D11" s="350"/>
      <c r="E11" s="350"/>
      <c r="F11" s="350"/>
      <c r="G11" s="350"/>
      <c r="H11" s="350"/>
      <c r="I11" s="350"/>
      <c r="J11" s="350"/>
      <c r="K11" s="350"/>
    </row>
    <row r="12" spans="1:11" ht="20.25" customHeight="1" x14ac:dyDescent="0.15">
      <c r="A12" s="349"/>
      <c r="B12" s="17" t="s">
        <v>45</v>
      </c>
      <c r="C12" s="350"/>
      <c r="D12" s="350"/>
      <c r="E12" s="350"/>
      <c r="F12" s="350"/>
      <c r="G12" s="350"/>
      <c r="H12" s="350"/>
      <c r="I12" s="350"/>
      <c r="J12" s="350"/>
      <c r="K12" s="350"/>
    </row>
    <row r="13" spans="1:11" ht="20.25" customHeight="1" x14ac:dyDescent="0.15">
      <c r="A13"/>
      <c r="B13" s="17" t="s">
        <v>46</v>
      </c>
      <c r="C13"/>
      <c r="D13"/>
      <c r="E13"/>
      <c r="F13"/>
      <c r="G13"/>
      <c r="H13"/>
      <c r="I13"/>
      <c r="J13"/>
      <c r="K13"/>
    </row>
    <row r="14" spans="1:11" ht="48" customHeight="1" x14ac:dyDescent="0.15">
      <c r="A14"/>
      <c r="B14" s="461" t="s">
        <v>564</v>
      </c>
      <c r="C14" s="463"/>
      <c r="D14" s="463"/>
      <c r="E14" s="463"/>
      <c r="F14" s="463"/>
      <c r="G14" s="463"/>
      <c r="H14" s="463"/>
      <c r="I14" s="463"/>
      <c r="J14" s="463"/>
      <c r="K14" s="463"/>
    </row>
    <row r="15" spans="1:11" ht="21" customHeight="1" x14ac:dyDescent="0.15">
      <c r="A15"/>
      <c r="B15" s="461" t="s">
        <v>565</v>
      </c>
      <c r="C15" s="461"/>
      <c r="D15" s="461"/>
      <c r="E15" s="461"/>
      <c r="F15" s="461"/>
      <c r="G15" s="461"/>
    </row>
    <row r="16" spans="1:11" ht="20.25" customHeight="1" x14ac:dyDescent="0.15">
      <c r="A16"/>
      <c r="B16" s="17" t="s">
        <v>47</v>
      </c>
      <c r="C16"/>
      <c r="D16"/>
      <c r="E16"/>
      <c r="F16"/>
      <c r="G16"/>
      <c r="H16"/>
      <c r="I16"/>
      <c r="J16"/>
      <c r="K16"/>
    </row>
    <row r="17" spans="1:19" ht="20.25" customHeight="1" x14ac:dyDescent="0.15">
      <c r="A17"/>
      <c r="B17" s="17" t="s">
        <v>48</v>
      </c>
      <c r="C17"/>
      <c r="D17"/>
      <c r="E17"/>
      <c r="F17"/>
      <c r="G17"/>
      <c r="H17"/>
      <c r="I17"/>
      <c r="J17"/>
      <c r="K17"/>
    </row>
    <row r="18" spans="1:19" ht="20.25" customHeight="1" x14ac:dyDescent="0.15">
      <c r="A18"/>
      <c r="B18" s="17" t="s">
        <v>49</v>
      </c>
      <c r="C18"/>
      <c r="D18"/>
      <c r="E18"/>
      <c r="F18"/>
      <c r="G18"/>
      <c r="H18"/>
      <c r="I18"/>
      <c r="J18"/>
      <c r="K18"/>
    </row>
    <row r="19" spans="1:19" ht="20.25" customHeight="1" x14ac:dyDescent="0.15">
      <c r="A19"/>
      <c r="B19" s="17" t="s">
        <v>50</v>
      </c>
      <c r="C19"/>
      <c r="D19"/>
      <c r="E19"/>
      <c r="F19"/>
      <c r="G19"/>
      <c r="H19"/>
      <c r="I19"/>
      <c r="J19"/>
      <c r="K19"/>
    </row>
    <row r="20" spans="1:19" ht="20.25" customHeight="1" x14ac:dyDescent="0.15">
      <c r="A20"/>
      <c r="B20" s="17" t="s">
        <v>51</v>
      </c>
      <c r="C20"/>
      <c r="D20"/>
      <c r="E20"/>
      <c r="F20"/>
      <c r="G20"/>
    </row>
    <row r="21" spans="1:19" ht="20.25" customHeight="1" x14ac:dyDescent="0.15">
      <c r="A21"/>
      <c r="B21" s="17" t="s">
        <v>52</v>
      </c>
      <c r="C21"/>
      <c r="D21"/>
      <c r="E21"/>
      <c r="F21"/>
      <c r="G21"/>
    </row>
    <row r="22" spans="1:19" ht="20.25" customHeight="1" x14ac:dyDescent="0.15">
      <c r="A22"/>
      <c r="B22" s="17" t="s">
        <v>53</v>
      </c>
      <c r="C22"/>
      <c r="D22"/>
      <c r="E22"/>
      <c r="F22"/>
      <c r="G22"/>
    </row>
    <row r="23" spans="1:19" ht="20.25" customHeight="1" x14ac:dyDescent="0.15">
      <c r="A23"/>
      <c r="B23" s="17" t="s">
        <v>54</v>
      </c>
      <c r="C23"/>
      <c r="D23"/>
      <c r="E23"/>
      <c r="F23"/>
      <c r="G23"/>
    </row>
    <row r="24" spans="1:19" ht="20.25" customHeight="1" x14ac:dyDescent="0.15">
      <c r="A24"/>
      <c r="B24" s="17" t="s">
        <v>566</v>
      </c>
      <c r="C24"/>
      <c r="D24"/>
      <c r="E24"/>
      <c r="F24"/>
      <c r="G24"/>
    </row>
    <row r="25" spans="1:19" ht="20.25" customHeight="1" x14ac:dyDescent="0.15">
      <c r="A25"/>
      <c r="B25" s="17" t="s">
        <v>567</v>
      </c>
      <c r="C25"/>
      <c r="D25"/>
      <c r="E25"/>
      <c r="F25"/>
      <c r="G25"/>
    </row>
    <row r="26" spans="1:19" ht="20.25" customHeight="1" x14ac:dyDescent="0.15">
      <c r="A26"/>
      <c r="B26" s="17" t="s">
        <v>55</v>
      </c>
      <c r="C26"/>
      <c r="D26"/>
      <c r="E26"/>
      <c r="F26" s="17"/>
      <c r="G26" s="17"/>
      <c r="S26" s="7"/>
    </row>
    <row r="27" spans="1:19" ht="20.25" customHeight="1" x14ac:dyDescent="0.15">
      <c r="A27"/>
      <c r="B27" s="17" t="s">
        <v>56</v>
      </c>
      <c r="C27"/>
      <c r="D27"/>
      <c r="E27"/>
      <c r="F27"/>
      <c r="G27"/>
      <c r="S27" s="7"/>
    </row>
    <row r="28" spans="1:19" ht="20.25" customHeight="1" x14ac:dyDescent="0.15">
      <c r="A28"/>
      <c r="B28" s="17" t="s">
        <v>57</v>
      </c>
      <c r="C28"/>
      <c r="D28"/>
      <c r="E28"/>
      <c r="F28"/>
      <c r="G28"/>
      <c r="S28" s="7"/>
    </row>
    <row r="29" spans="1:19" s="8" customFormat="1" ht="19.5" customHeight="1" x14ac:dyDescent="0.15">
      <c r="A29" s="351"/>
      <c r="B29" s="17" t="s">
        <v>58</v>
      </c>
      <c r="S29" s="7"/>
    </row>
    <row r="30" spans="1:19" s="8" customFormat="1" ht="19.5" customHeight="1" x14ac:dyDescent="0.15">
      <c r="A30" s="351"/>
      <c r="B30" s="17" t="s">
        <v>568</v>
      </c>
      <c r="S30" s="7"/>
    </row>
    <row r="31" spans="1:19" s="8" customFormat="1" ht="19.5" customHeight="1" x14ac:dyDescent="0.15">
      <c r="A31" s="351"/>
      <c r="B31" s="17" t="s">
        <v>569</v>
      </c>
      <c r="S31" s="7"/>
    </row>
    <row r="32" spans="1:19" s="8" customFormat="1" ht="19.5" customHeight="1" x14ac:dyDescent="0.15">
      <c r="A32" s="351"/>
      <c r="B32" s="463" t="s">
        <v>59</v>
      </c>
      <c r="C32" s="463"/>
      <c r="D32" s="463"/>
      <c r="E32" s="463"/>
      <c r="F32" s="463"/>
      <c r="G32" s="463"/>
      <c r="S32" s="7"/>
    </row>
    <row r="33" spans="1:19" s="8" customFormat="1" ht="19.5" customHeight="1" x14ac:dyDescent="0.15">
      <c r="A33" s="351"/>
      <c r="B33" s="17" t="s">
        <v>60</v>
      </c>
      <c r="S33" s="7"/>
    </row>
    <row r="34" spans="1:19" s="8" customFormat="1" ht="41.25" customHeight="1" x14ac:dyDescent="0.15">
      <c r="A34" s="351"/>
      <c r="B34" s="461" t="s">
        <v>570</v>
      </c>
      <c r="C34" s="461"/>
      <c r="D34" s="461"/>
      <c r="E34" s="461"/>
      <c r="F34" s="461"/>
      <c r="G34" s="461"/>
      <c r="H34" s="461"/>
      <c r="I34" s="461"/>
      <c r="J34" s="461"/>
      <c r="K34" s="461"/>
      <c r="L34" s="352"/>
      <c r="M34" s="352"/>
      <c r="N34" s="352"/>
      <c r="O34" s="352"/>
      <c r="S34" s="7"/>
    </row>
    <row r="35" spans="1:19" s="8" customFormat="1" ht="19.5" customHeight="1" x14ac:dyDescent="0.15">
      <c r="A35" s="351"/>
      <c r="B35" s="17" t="s">
        <v>571</v>
      </c>
      <c r="S35" s="7"/>
    </row>
    <row r="36" spans="1:19" s="7" customFormat="1" ht="20.25" customHeight="1" x14ac:dyDescent="0.15">
      <c r="A36" s="270"/>
      <c r="B36" s="17" t="s">
        <v>61</v>
      </c>
    </row>
    <row r="37" spans="1:19" ht="20.25" customHeight="1" x14ac:dyDescent="0.15">
      <c r="A37" s="3"/>
      <c r="B37" s="17" t="s">
        <v>62</v>
      </c>
      <c r="C37"/>
      <c r="D37"/>
      <c r="E37"/>
      <c r="F37"/>
      <c r="G37"/>
      <c r="S37" s="7"/>
    </row>
    <row r="38" spans="1:19" ht="20.25" customHeight="1" x14ac:dyDescent="0.15">
      <c r="A38" s="3"/>
      <c r="B38" s="17" t="s">
        <v>63</v>
      </c>
      <c r="C38"/>
      <c r="D38"/>
      <c r="E38"/>
      <c r="F38"/>
      <c r="G38"/>
      <c r="S38" s="7"/>
    </row>
    <row r="39" spans="1:19" ht="20.25" customHeight="1" x14ac:dyDescent="0.15">
      <c r="A39" s="3"/>
      <c r="B39" s="17" t="s">
        <v>64</v>
      </c>
      <c r="C39"/>
      <c r="D39"/>
      <c r="E39"/>
      <c r="F39"/>
      <c r="G39"/>
    </row>
    <row r="40" spans="1:19" ht="20.25" customHeight="1" x14ac:dyDescent="0.15">
      <c r="A40" s="3"/>
      <c r="B40" s="17" t="s">
        <v>65</v>
      </c>
      <c r="C40"/>
      <c r="D40"/>
      <c r="E40"/>
      <c r="F40"/>
      <c r="G40"/>
    </row>
    <row r="41" spans="1:19" s="9" customFormat="1" ht="20.25" customHeight="1" x14ac:dyDescent="0.15">
      <c r="B41" s="17" t="s">
        <v>66</v>
      </c>
    </row>
    <row r="42" spans="1:19" s="9" customFormat="1" ht="20.25" customHeight="1" x14ac:dyDescent="0.15">
      <c r="B42" s="17" t="s">
        <v>67</v>
      </c>
    </row>
    <row r="43" spans="1:19" s="9" customFormat="1" ht="20.25" customHeight="1" x14ac:dyDescent="0.15">
      <c r="B43" s="17"/>
    </row>
    <row r="44" spans="1:19" s="9" customFormat="1" ht="20.25" customHeight="1" x14ac:dyDescent="0.15">
      <c r="B44" s="17" t="s">
        <v>68</v>
      </c>
    </row>
    <row r="45" spans="1:19" s="9" customFormat="1" ht="20.25" customHeight="1" x14ac:dyDescent="0.15">
      <c r="B45" s="17" t="s">
        <v>69</v>
      </c>
    </row>
    <row r="46" spans="1:19" s="9" customFormat="1" ht="20.25" customHeight="1" x14ac:dyDescent="0.15">
      <c r="B46" s="17" t="s">
        <v>70</v>
      </c>
    </row>
    <row r="47" spans="1:19" s="9" customFormat="1" ht="20.25" customHeight="1" x14ac:dyDescent="0.15">
      <c r="B47" s="17" t="s">
        <v>71</v>
      </c>
    </row>
    <row r="48" spans="1:19" s="9" customFormat="1" ht="20.25" customHeight="1" x14ac:dyDescent="0.15">
      <c r="B48" s="17" t="s">
        <v>72</v>
      </c>
    </row>
    <row r="49" spans="1:19" s="9" customFormat="1" ht="20.25" customHeight="1" x14ac:dyDescent="0.15">
      <c r="B49" s="17" t="s">
        <v>73</v>
      </c>
    </row>
    <row r="50" spans="1:19" s="9" customFormat="1" ht="20.25" customHeight="1" x14ac:dyDescent="0.15"/>
    <row r="51" spans="1:19" s="9" customFormat="1" ht="20.25" customHeight="1" x14ac:dyDescent="0.15">
      <c r="B51" s="17" t="s">
        <v>74</v>
      </c>
    </row>
    <row r="52" spans="1:19" s="9" customFormat="1" ht="20.25" customHeight="1" x14ac:dyDescent="0.15">
      <c r="B52" s="17" t="s">
        <v>75</v>
      </c>
    </row>
    <row r="53" spans="1:19" s="9" customFormat="1" ht="20.25" customHeight="1" x14ac:dyDescent="0.15">
      <c r="B53" s="17" t="s">
        <v>76</v>
      </c>
    </row>
    <row r="54" spans="1:19" s="9" customFormat="1" ht="42" customHeight="1" x14ac:dyDescent="0.15">
      <c r="B54" s="462" t="s">
        <v>572</v>
      </c>
      <c r="C54" s="462"/>
      <c r="D54" s="462"/>
      <c r="E54" s="462"/>
      <c r="F54" s="462"/>
      <c r="G54" s="462"/>
      <c r="H54" s="462"/>
      <c r="I54" s="462"/>
      <c r="J54" s="462"/>
      <c r="K54" s="462"/>
      <c r="L54" s="462"/>
      <c r="M54" s="462"/>
      <c r="N54" s="462"/>
      <c r="O54" s="462"/>
      <c r="P54" s="462"/>
      <c r="Q54" s="462"/>
      <c r="S54" s="10"/>
    </row>
    <row r="55" spans="1:19" s="9" customFormat="1" ht="20.25" customHeight="1" x14ac:dyDescent="0.15">
      <c r="B55" s="461" t="s">
        <v>77</v>
      </c>
      <c r="C55" s="461"/>
      <c r="D55" s="461"/>
      <c r="E55" s="461"/>
      <c r="F55" s="461"/>
      <c r="G55" s="461"/>
      <c r="S55" s="10"/>
    </row>
    <row r="56" spans="1:19" s="9" customFormat="1" ht="20.25" customHeight="1" x14ac:dyDescent="0.15">
      <c r="B56" s="17" t="s">
        <v>78</v>
      </c>
      <c r="C56" s="8"/>
      <c r="D56" s="8"/>
      <c r="E56" s="8"/>
      <c r="S56" s="10"/>
    </row>
    <row r="57" spans="1:19" s="9" customFormat="1" ht="20.25" customHeight="1" x14ac:dyDescent="0.15">
      <c r="B57" s="17" t="s">
        <v>79</v>
      </c>
      <c r="C57" s="8"/>
      <c r="D57" s="8"/>
      <c r="E57" s="8"/>
      <c r="S57" s="10"/>
    </row>
    <row r="58" spans="1:19" s="9" customFormat="1" ht="35.25" customHeight="1" x14ac:dyDescent="0.15">
      <c r="B58" s="462" t="s">
        <v>573</v>
      </c>
      <c r="C58" s="462"/>
      <c r="D58" s="462"/>
      <c r="E58" s="462"/>
      <c r="F58" s="462"/>
      <c r="G58" s="462"/>
      <c r="H58" s="462"/>
      <c r="I58" s="462"/>
      <c r="J58" s="462"/>
      <c r="K58" s="462"/>
      <c r="L58" s="462"/>
      <c r="M58" s="462"/>
      <c r="N58" s="462"/>
      <c r="O58" s="462"/>
      <c r="P58" s="462"/>
      <c r="Q58" s="462"/>
      <c r="S58" s="10"/>
    </row>
    <row r="59" spans="1:19" s="9" customFormat="1" ht="20.25" customHeight="1" x14ac:dyDescent="0.15">
      <c r="B59" s="463" t="s">
        <v>574</v>
      </c>
      <c r="C59" s="463"/>
      <c r="D59" s="463"/>
      <c r="E59" s="463"/>
      <c r="F59" s="463"/>
      <c r="G59" s="463"/>
      <c r="H59" s="463"/>
      <c r="I59" s="463"/>
      <c r="J59" s="463"/>
      <c r="K59" s="463"/>
      <c r="L59" s="463"/>
      <c r="M59" s="463"/>
      <c r="S59" s="10"/>
    </row>
    <row r="60" spans="1:19" s="9" customFormat="1" ht="20.25" customHeight="1" x14ac:dyDescent="0.15">
      <c r="B60" s="461" t="s">
        <v>575</v>
      </c>
      <c r="C60" s="461"/>
      <c r="D60" s="461"/>
      <c r="E60" s="461"/>
      <c r="F60" s="461"/>
      <c r="G60" s="461"/>
      <c r="S60" s="10"/>
    </row>
    <row r="61" spans="1:19" ht="20.25" customHeight="1" x14ac:dyDescent="0.15">
      <c r="A61" s="349"/>
      <c r="B61" s="17" t="s">
        <v>80</v>
      </c>
      <c r="C61" s="350"/>
      <c r="D61" s="350"/>
      <c r="E61" s="350"/>
      <c r="F61" s="350"/>
      <c r="G61" s="350"/>
      <c r="H61" s="350"/>
      <c r="I61" s="350"/>
      <c r="J61" s="350"/>
      <c r="K61" s="350"/>
    </row>
    <row r="62" spans="1:19" s="9" customFormat="1" ht="20.25" customHeight="1" x14ac:dyDescent="0.15">
      <c r="B62" s="461" t="s">
        <v>81</v>
      </c>
      <c r="C62" s="461"/>
      <c r="D62" s="461"/>
      <c r="E62" s="461"/>
      <c r="F62" s="461"/>
      <c r="G62" s="461"/>
      <c r="S62" s="10"/>
    </row>
    <row r="63" spans="1:19" s="9" customFormat="1" ht="20.25" customHeight="1" x14ac:dyDescent="0.15">
      <c r="B63" s="461" t="s">
        <v>82</v>
      </c>
      <c r="C63" s="461"/>
      <c r="D63" s="461"/>
      <c r="E63" s="461"/>
      <c r="F63" s="461"/>
      <c r="G63" s="461"/>
      <c r="S63" s="10"/>
    </row>
    <row r="64" spans="1:19" s="9" customFormat="1" ht="20.25" customHeight="1" x14ac:dyDescent="0.15">
      <c r="B64" s="461" t="s">
        <v>83</v>
      </c>
      <c r="C64" s="461"/>
      <c r="D64" s="461"/>
      <c r="E64" s="461"/>
      <c r="F64" s="461"/>
      <c r="G64" s="461"/>
      <c r="S64" s="10"/>
    </row>
    <row r="65" spans="1:19" s="9" customFormat="1" ht="20.25" customHeight="1" x14ac:dyDescent="0.15">
      <c r="B65" s="461" t="s">
        <v>84</v>
      </c>
      <c r="C65" s="461"/>
      <c r="D65" s="461"/>
      <c r="E65" s="461"/>
      <c r="F65" s="461"/>
      <c r="G65" s="461"/>
      <c r="S65" s="10"/>
    </row>
    <row r="66" spans="1:19" s="9" customFormat="1" ht="20.25" customHeight="1" x14ac:dyDescent="0.15">
      <c r="B66" s="461" t="s">
        <v>85</v>
      </c>
      <c r="C66" s="461"/>
      <c r="D66" s="461"/>
      <c r="E66" s="461"/>
      <c r="F66" s="461"/>
      <c r="G66" s="461"/>
      <c r="H66" s="461"/>
      <c r="I66" s="461"/>
      <c r="J66" s="461"/>
      <c r="K66" s="461"/>
      <c r="L66" s="461"/>
      <c r="M66" s="461"/>
      <c r="N66" s="461"/>
      <c r="O66" s="461"/>
      <c r="P66" s="461"/>
      <c r="Q66" s="461"/>
      <c r="S66" s="10"/>
    </row>
    <row r="67" spans="1:19" s="9" customFormat="1" ht="20.25" customHeight="1" x14ac:dyDescent="0.15">
      <c r="B67" s="461" t="s">
        <v>576</v>
      </c>
      <c r="C67" s="461"/>
      <c r="D67" s="461"/>
      <c r="E67" s="461"/>
      <c r="F67" s="461"/>
      <c r="G67" s="461"/>
      <c r="H67" s="461"/>
      <c r="I67" s="461"/>
      <c r="J67" s="461"/>
      <c r="K67" s="461"/>
      <c r="L67" s="461"/>
      <c r="M67" s="461"/>
      <c r="N67" s="461"/>
      <c r="O67" s="461"/>
      <c r="P67" s="461"/>
      <c r="Q67" s="461"/>
      <c r="S67" s="10"/>
    </row>
    <row r="68" spans="1:19" s="9" customFormat="1" ht="20.25" customHeight="1" x14ac:dyDescent="0.15">
      <c r="B68" s="461" t="s">
        <v>577</v>
      </c>
      <c r="C68" s="461"/>
      <c r="D68" s="461"/>
      <c r="E68" s="461"/>
      <c r="F68" s="461"/>
      <c r="G68" s="461"/>
      <c r="H68" s="461"/>
      <c r="I68" s="461"/>
      <c r="J68" s="461"/>
      <c r="K68" s="461"/>
      <c r="L68" s="461"/>
      <c r="M68" s="461"/>
      <c r="N68" s="461"/>
      <c r="O68" s="461"/>
      <c r="P68" s="461"/>
      <c r="Q68" s="461"/>
      <c r="S68" s="10"/>
    </row>
    <row r="69" spans="1:19" s="9" customFormat="1" ht="20.25" customHeight="1" x14ac:dyDescent="0.15">
      <c r="B69" s="17" t="s">
        <v>86</v>
      </c>
    </row>
    <row r="70" spans="1:19" s="7" customFormat="1" ht="20.25" customHeight="1" x14ac:dyDescent="0.15">
      <c r="A70" s="270"/>
      <c r="B70" s="17" t="s">
        <v>87</v>
      </c>
      <c r="C70" s="9"/>
      <c r="D70" s="9"/>
      <c r="E70" s="9"/>
    </row>
    <row r="71" spans="1:19" s="7" customFormat="1" ht="20.25" customHeight="1" x14ac:dyDescent="0.15">
      <c r="A71" s="270"/>
      <c r="B71" s="17" t="s">
        <v>88</v>
      </c>
      <c r="C71" s="9"/>
      <c r="D71" s="9"/>
      <c r="E71" s="9"/>
    </row>
    <row r="72" spans="1:19" ht="20.25" customHeight="1" x14ac:dyDescent="0.15">
      <c r="A72" s="349"/>
      <c r="B72" s="17" t="s">
        <v>89</v>
      </c>
      <c r="C72" s="7"/>
      <c r="D72" s="7"/>
      <c r="E72" s="7"/>
      <c r="F72" s="350"/>
      <c r="G72" s="350"/>
      <c r="H72" s="350"/>
      <c r="I72" s="350"/>
      <c r="J72" s="350"/>
      <c r="K72" s="350"/>
    </row>
    <row r="73" spans="1:19" ht="20.25" customHeight="1" x14ac:dyDescent="0.15">
      <c r="A73" s="349"/>
      <c r="B73" s="17"/>
      <c r="C73" s="7"/>
      <c r="D73" s="7"/>
      <c r="E73" s="7"/>
      <c r="F73" s="350"/>
      <c r="G73" s="350"/>
      <c r="H73" s="350"/>
      <c r="I73" s="350"/>
      <c r="J73" s="350"/>
      <c r="K73" s="350"/>
    </row>
    <row r="74" spans="1:19" ht="20.25" customHeight="1" x14ac:dyDescent="0.15">
      <c r="B74" s="348" t="s">
        <v>90</v>
      </c>
      <c r="C74" s="7"/>
      <c r="D74" s="7"/>
      <c r="E74" s="7"/>
    </row>
    <row r="75" spans="1:19" ht="20.25" customHeight="1" x14ac:dyDescent="0.15">
      <c r="C75" s="350"/>
      <c r="D75" s="350"/>
      <c r="E75" s="350"/>
    </row>
    <row r="76" spans="1:19" ht="20.25" customHeight="1" x14ac:dyDescent="0.15">
      <c r="B76" s="17" t="s">
        <v>91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636-B1C3-4C7F-8177-0B2B5E5ACC80}">
  <sheetPr>
    <tabColor rgb="FFFFFF00"/>
    <pageSetUpPr fitToPage="1"/>
  </sheetPr>
  <dimension ref="A2:AF17"/>
  <sheetViews>
    <sheetView view="pageBreakPreview" zoomScale="70" zoomScaleNormal="100" zoomScaleSheetLayoutView="70" workbookViewId="0">
      <selection activeCell="L31" sqref="L31"/>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80" width="5.25" style="2" customWidth="1"/>
    <col min="281" max="288" width="4.875" style="2" customWidth="1"/>
    <col min="289" max="289" width="13.375" style="2" bestFit="1" customWidth="1"/>
    <col min="290"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36" width="5.25" style="2" customWidth="1"/>
    <col min="537" max="544" width="4.875" style="2" customWidth="1"/>
    <col min="545" max="545" width="13.375" style="2" bestFit="1" customWidth="1"/>
    <col min="546"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792" width="5.25" style="2" customWidth="1"/>
    <col min="793" max="800" width="4.875" style="2" customWidth="1"/>
    <col min="801" max="801" width="13.375" style="2" bestFit="1" customWidth="1"/>
    <col min="802"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48" width="5.25" style="2" customWidth="1"/>
    <col min="1049" max="1056" width="4.875" style="2" customWidth="1"/>
    <col min="1057" max="1057" width="13.375" style="2" bestFit="1" customWidth="1"/>
    <col min="1058"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04" width="5.25" style="2" customWidth="1"/>
    <col min="1305" max="1312" width="4.875" style="2" customWidth="1"/>
    <col min="1313" max="1313" width="13.375" style="2" bestFit="1" customWidth="1"/>
    <col min="1314"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60" width="5.25" style="2" customWidth="1"/>
    <col min="1561" max="1568" width="4.875" style="2" customWidth="1"/>
    <col min="1569" max="1569" width="13.375" style="2" bestFit="1" customWidth="1"/>
    <col min="1570"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16" width="5.25" style="2" customWidth="1"/>
    <col min="1817" max="1824" width="4.875" style="2" customWidth="1"/>
    <col min="1825" max="1825" width="13.375" style="2" bestFit="1" customWidth="1"/>
    <col min="1826"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72" width="5.25" style="2" customWidth="1"/>
    <col min="2073" max="2080" width="4.875" style="2" customWidth="1"/>
    <col min="2081" max="2081" width="13.375" style="2" bestFit="1" customWidth="1"/>
    <col min="2082"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28" width="5.25" style="2" customWidth="1"/>
    <col min="2329" max="2336" width="4.875" style="2" customWidth="1"/>
    <col min="2337" max="2337" width="13.375" style="2" bestFit="1" customWidth="1"/>
    <col min="2338"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84" width="5.25" style="2" customWidth="1"/>
    <col min="2585" max="2592" width="4.875" style="2" customWidth="1"/>
    <col min="2593" max="2593" width="13.375" style="2" bestFit="1" customWidth="1"/>
    <col min="2594"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40" width="5.25" style="2" customWidth="1"/>
    <col min="2841" max="2848" width="4.875" style="2" customWidth="1"/>
    <col min="2849" max="2849" width="13.375" style="2" bestFit="1" customWidth="1"/>
    <col min="2850"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096" width="5.25" style="2" customWidth="1"/>
    <col min="3097" max="3104" width="4.875" style="2" customWidth="1"/>
    <col min="3105" max="3105" width="13.375" style="2" bestFit="1" customWidth="1"/>
    <col min="3106"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52" width="5.25" style="2" customWidth="1"/>
    <col min="3353" max="3360" width="4.875" style="2" customWidth="1"/>
    <col min="3361" max="3361" width="13.375" style="2" bestFit="1" customWidth="1"/>
    <col min="3362"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08" width="5.25" style="2" customWidth="1"/>
    <col min="3609" max="3616" width="4.875" style="2" customWidth="1"/>
    <col min="3617" max="3617" width="13.375" style="2" bestFit="1" customWidth="1"/>
    <col min="3618"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64" width="5.25" style="2" customWidth="1"/>
    <col min="3865" max="3872" width="4.875" style="2" customWidth="1"/>
    <col min="3873" max="3873" width="13.375" style="2" bestFit="1" customWidth="1"/>
    <col min="3874"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20" width="5.25" style="2" customWidth="1"/>
    <col min="4121" max="4128" width="4.875" style="2" customWidth="1"/>
    <col min="4129" max="4129" width="13.375" style="2" bestFit="1" customWidth="1"/>
    <col min="4130"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76" width="5.25" style="2" customWidth="1"/>
    <col min="4377" max="4384" width="4.875" style="2" customWidth="1"/>
    <col min="4385" max="4385" width="13.375" style="2" bestFit="1" customWidth="1"/>
    <col min="4386"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32" width="5.25" style="2" customWidth="1"/>
    <col min="4633" max="4640" width="4.875" style="2" customWidth="1"/>
    <col min="4641" max="4641" width="13.375" style="2" bestFit="1" customWidth="1"/>
    <col min="4642"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88" width="5.25" style="2" customWidth="1"/>
    <col min="4889" max="4896" width="4.875" style="2" customWidth="1"/>
    <col min="4897" max="4897" width="13.375" style="2" bestFit="1" customWidth="1"/>
    <col min="4898"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44" width="5.25" style="2" customWidth="1"/>
    <col min="5145" max="5152" width="4.875" style="2" customWidth="1"/>
    <col min="5153" max="5153" width="13.375" style="2" bestFit="1" customWidth="1"/>
    <col min="5154"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00" width="5.25" style="2" customWidth="1"/>
    <col min="5401" max="5408" width="4.875" style="2" customWidth="1"/>
    <col min="5409" max="5409" width="13.375" style="2" bestFit="1" customWidth="1"/>
    <col min="5410"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56" width="5.25" style="2" customWidth="1"/>
    <col min="5657" max="5664" width="4.875" style="2" customWidth="1"/>
    <col min="5665" max="5665" width="13.375" style="2" bestFit="1" customWidth="1"/>
    <col min="5666"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12" width="5.25" style="2" customWidth="1"/>
    <col min="5913" max="5920" width="4.875" style="2" customWidth="1"/>
    <col min="5921" max="5921" width="13.375" style="2" bestFit="1" customWidth="1"/>
    <col min="5922"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68" width="5.25" style="2" customWidth="1"/>
    <col min="6169" max="6176" width="4.875" style="2" customWidth="1"/>
    <col min="6177" max="6177" width="13.375" style="2" bestFit="1" customWidth="1"/>
    <col min="6178"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24" width="5.25" style="2" customWidth="1"/>
    <col min="6425" max="6432" width="4.875" style="2" customWidth="1"/>
    <col min="6433" max="6433" width="13.375" style="2" bestFit="1" customWidth="1"/>
    <col min="6434"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80" width="5.25" style="2" customWidth="1"/>
    <col min="6681" max="6688" width="4.875" style="2" customWidth="1"/>
    <col min="6689" max="6689" width="13.375" style="2" bestFit="1" customWidth="1"/>
    <col min="6690"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36" width="5.25" style="2" customWidth="1"/>
    <col min="6937" max="6944" width="4.875" style="2" customWidth="1"/>
    <col min="6945" max="6945" width="13.375" style="2" bestFit="1" customWidth="1"/>
    <col min="6946"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192" width="5.25" style="2" customWidth="1"/>
    <col min="7193" max="7200" width="4.875" style="2" customWidth="1"/>
    <col min="7201" max="7201" width="13.375" style="2" bestFit="1" customWidth="1"/>
    <col min="7202"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48" width="5.25" style="2" customWidth="1"/>
    <col min="7449" max="7456" width="4.875" style="2" customWidth="1"/>
    <col min="7457" max="7457" width="13.375" style="2" bestFit="1" customWidth="1"/>
    <col min="7458"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04" width="5.25" style="2" customWidth="1"/>
    <col min="7705" max="7712" width="4.875" style="2" customWidth="1"/>
    <col min="7713" max="7713" width="13.375" style="2" bestFit="1" customWidth="1"/>
    <col min="7714"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60" width="5.25" style="2" customWidth="1"/>
    <col min="7961" max="7968" width="4.875" style="2" customWidth="1"/>
    <col min="7969" max="7969" width="13.375" style="2" bestFit="1" customWidth="1"/>
    <col min="7970"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16" width="5.25" style="2" customWidth="1"/>
    <col min="8217" max="8224" width="4.875" style="2" customWidth="1"/>
    <col min="8225" max="8225" width="13.375" style="2" bestFit="1" customWidth="1"/>
    <col min="8226"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72" width="5.25" style="2" customWidth="1"/>
    <col min="8473" max="8480" width="4.875" style="2" customWidth="1"/>
    <col min="8481" max="8481" width="13.375" style="2" bestFit="1" customWidth="1"/>
    <col min="8482"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28" width="5.25" style="2" customWidth="1"/>
    <col min="8729" max="8736" width="4.875" style="2" customWidth="1"/>
    <col min="8737" max="8737" width="13.375" style="2" bestFit="1" customWidth="1"/>
    <col min="8738"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84" width="5.25" style="2" customWidth="1"/>
    <col min="8985" max="8992" width="4.875" style="2" customWidth="1"/>
    <col min="8993" max="8993" width="13.375" style="2" bestFit="1" customWidth="1"/>
    <col min="8994"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40" width="5.25" style="2" customWidth="1"/>
    <col min="9241" max="9248" width="4.875" style="2" customWidth="1"/>
    <col min="9249" max="9249" width="13.375" style="2" bestFit="1" customWidth="1"/>
    <col min="9250"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496" width="5.25" style="2" customWidth="1"/>
    <col min="9497" max="9504" width="4.875" style="2" customWidth="1"/>
    <col min="9505" max="9505" width="13.375" style="2" bestFit="1" customWidth="1"/>
    <col min="9506"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52" width="5.25" style="2" customWidth="1"/>
    <col min="9753" max="9760" width="4.875" style="2" customWidth="1"/>
    <col min="9761" max="9761" width="13.375" style="2" bestFit="1" customWidth="1"/>
    <col min="9762"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08" width="5.25" style="2" customWidth="1"/>
    <col min="10009" max="10016" width="4.875" style="2" customWidth="1"/>
    <col min="10017" max="10017" width="13.375" style="2" bestFit="1" customWidth="1"/>
    <col min="10018"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64" width="5.25" style="2" customWidth="1"/>
    <col min="10265" max="10272" width="4.875" style="2" customWidth="1"/>
    <col min="10273" max="10273" width="13.375" style="2" bestFit="1" customWidth="1"/>
    <col min="10274"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20" width="5.25" style="2" customWidth="1"/>
    <col min="10521" max="10528" width="4.875" style="2" customWidth="1"/>
    <col min="10529" max="10529" width="13.375" style="2" bestFit="1" customWidth="1"/>
    <col min="10530"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76" width="5.25" style="2" customWidth="1"/>
    <col min="10777" max="10784" width="4.875" style="2" customWidth="1"/>
    <col min="10785" max="10785" width="13.375" style="2" bestFit="1" customWidth="1"/>
    <col min="10786"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32" width="5.25" style="2" customWidth="1"/>
    <col min="11033" max="11040" width="4.875" style="2" customWidth="1"/>
    <col min="11041" max="11041" width="13.375" style="2" bestFit="1" customWidth="1"/>
    <col min="11042"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88" width="5.25" style="2" customWidth="1"/>
    <col min="11289" max="11296" width="4.875" style="2" customWidth="1"/>
    <col min="11297" max="11297" width="13.375" style="2" bestFit="1" customWidth="1"/>
    <col min="11298"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44" width="5.25" style="2" customWidth="1"/>
    <col min="11545" max="11552" width="4.875" style="2" customWidth="1"/>
    <col min="11553" max="11553" width="13.375" style="2" bestFit="1" customWidth="1"/>
    <col min="11554"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00" width="5.25" style="2" customWidth="1"/>
    <col min="11801" max="11808" width="4.875" style="2" customWidth="1"/>
    <col min="11809" max="11809" width="13.375" style="2" bestFit="1" customWidth="1"/>
    <col min="11810"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56" width="5.25" style="2" customWidth="1"/>
    <col min="12057" max="12064" width="4.875" style="2" customWidth="1"/>
    <col min="12065" max="12065" width="13.375" style="2" bestFit="1" customWidth="1"/>
    <col min="12066"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12" width="5.25" style="2" customWidth="1"/>
    <col min="12313" max="12320" width="4.875" style="2" customWidth="1"/>
    <col min="12321" max="12321" width="13.375" style="2" bestFit="1" customWidth="1"/>
    <col min="12322"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68" width="5.25" style="2" customWidth="1"/>
    <col min="12569" max="12576" width="4.875" style="2" customWidth="1"/>
    <col min="12577" max="12577" width="13.375" style="2" bestFit="1" customWidth="1"/>
    <col min="12578"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24" width="5.25" style="2" customWidth="1"/>
    <col min="12825" max="12832" width="4.875" style="2" customWidth="1"/>
    <col min="12833" max="12833" width="13.375" style="2" bestFit="1" customWidth="1"/>
    <col min="12834"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80" width="5.25" style="2" customWidth="1"/>
    <col min="13081" max="13088" width="4.875" style="2" customWidth="1"/>
    <col min="13089" max="13089" width="13.375" style="2" bestFit="1" customWidth="1"/>
    <col min="13090"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36" width="5.25" style="2" customWidth="1"/>
    <col min="13337" max="13344" width="4.875" style="2" customWidth="1"/>
    <col min="13345" max="13345" width="13.375" style="2" bestFit="1" customWidth="1"/>
    <col min="13346"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592" width="5.25" style="2" customWidth="1"/>
    <col min="13593" max="13600" width="4.875" style="2" customWidth="1"/>
    <col min="13601" max="13601" width="13.375" style="2" bestFit="1" customWidth="1"/>
    <col min="13602"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48" width="5.25" style="2" customWidth="1"/>
    <col min="13849" max="13856" width="4.875" style="2" customWidth="1"/>
    <col min="13857" max="13857" width="13.375" style="2" bestFit="1" customWidth="1"/>
    <col min="13858"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04" width="5.25" style="2" customWidth="1"/>
    <col min="14105" max="14112" width="4.875" style="2" customWidth="1"/>
    <col min="14113" max="14113" width="13.375" style="2" bestFit="1" customWidth="1"/>
    <col min="14114"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60" width="5.25" style="2" customWidth="1"/>
    <col min="14361" max="14368" width="4.875" style="2" customWidth="1"/>
    <col min="14369" max="14369" width="13.375" style="2" bestFit="1" customWidth="1"/>
    <col min="14370"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16" width="5.25" style="2" customWidth="1"/>
    <col min="14617" max="14624" width="4.875" style="2" customWidth="1"/>
    <col min="14625" max="14625" width="13.375" style="2" bestFit="1" customWidth="1"/>
    <col min="14626"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72" width="5.25" style="2" customWidth="1"/>
    <col min="14873" max="14880" width="4.875" style="2" customWidth="1"/>
    <col min="14881" max="14881" width="13.375" style="2" bestFit="1" customWidth="1"/>
    <col min="14882"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28" width="5.25" style="2" customWidth="1"/>
    <col min="15129" max="15136" width="4.875" style="2" customWidth="1"/>
    <col min="15137" max="15137" width="13.375" style="2" bestFit="1" customWidth="1"/>
    <col min="15138"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84" width="5.25" style="2" customWidth="1"/>
    <col min="15385" max="15392" width="4.875" style="2" customWidth="1"/>
    <col min="15393" max="15393" width="13.375" style="2" bestFit="1" customWidth="1"/>
    <col min="15394"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40" width="5.25" style="2" customWidth="1"/>
    <col min="15641" max="15648" width="4.875" style="2" customWidth="1"/>
    <col min="15649" max="15649" width="13.375" style="2" bestFit="1" customWidth="1"/>
    <col min="15650"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896" width="5.25" style="2" customWidth="1"/>
    <col min="15897" max="15904" width="4.875" style="2" customWidth="1"/>
    <col min="15905" max="15905" width="13.375" style="2" bestFit="1" customWidth="1"/>
    <col min="15906"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52" width="5.25" style="2" customWidth="1"/>
    <col min="16153" max="16160" width="4.875" style="2" customWidth="1"/>
    <col min="16161" max="16161" width="13.375" style="2" bestFit="1" customWidth="1"/>
    <col min="16162" max="16384" width="9" style="2"/>
  </cols>
  <sheetData>
    <row r="2" spans="1:32" ht="20.25" customHeight="1" x14ac:dyDescent="0.15">
      <c r="A2" s="353" t="s">
        <v>578</v>
      </c>
      <c r="B2" s="353"/>
    </row>
    <row r="3" spans="1:32" ht="20.25" customHeight="1" x14ac:dyDescent="0.15">
      <c r="A3" s="449" t="s">
        <v>579</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row>
    <row r="4" spans="1:32" ht="20.25" customHeight="1" x14ac:dyDescent="0.15"/>
    <row r="5" spans="1:32" ht="30" customHeight="1" x14ac:dyDescent="0.15">
      <c r="S5" s="450" t="s">
        <v>1</v>
      </c>
      <c r="T5" s="451"/>
      <c r="U5" s="451"/>
      <c r="V5" s="452"/>
      <c r="W5" s="354"/>
      <c r="X5" s="277"/>
      <c r="Y5" s="277"/>
      <c r="Z5" s="277"/>
      <c r="AA5" s="277"/>
      <c r="AB5" s="277"/>
      <c r="AC5" s="277"/>
      <c r="AD5" s="277"/>
      <c r="AE5" s="277"/>
      <c r="AF5" s="275"/>
    </row>
    <row r="6" spans="1:32" ht="20.25" customHeight="1" x14ac:dyDescent="0.15"/>
    <row r="7" spans="1:32" ht="17.25" customHeight="1" x14ac:dyDescent="0.15">
      <c r="A7" s="450" t="s">
        <v>580</v>
      </c>
      <c r="B7" s="451"/>
      <c r="C7" s="452"/>
      <c r="D7" s="450" t="s">
        <v>3</v>
      </c>
      <c r="E7" s="452"/>
      <c r="F7" s="450" t="s">
        <v>4</v>
      </c>
      <c r="G7" s="452"/>
      <c r="H7" s="450" t="s">
        <v>581</v>
      </c>
      <c r="I7" s="451"/>
      <c r="J7" s="451"/>
      <c r="K7" s="451"/>
      <c r="L7" s="451"/>
      <c r="M7" s="451"/>
      <c r="N7" s="451"/>
      <c r="O7" s="451"/>
      <c r="P7" s="451"/>
      <c r="Q7" s="451"/>
      <c r="R7" s="451"/>
      <c r="S7" s="451"/>
      <c r="T7" s="451"/>
      <c r="U7" s="451"/>
      <c r="V7" s="451"/>
      <c r="W7" s="451"/>
      <c r="X7" s="452"/>
      <c r="Y7" s="450" t="s">
        <v>6</v>
      </c>
      <c r="Z7" s="451"/>
      <c r="AA7" s="451"/>
      <c r="AB7" s="452"/>
      <c r="AC7" s="450" t="s">
        <v>7</v>
      </c>
      <c r="AD7" s="451"/>
      <c r="AE7" s="451"/>
      <c r="AF7" s="452"/>
    </row>
    <row r="8" spans="1:32" ht="18.75" customHeight="1" x14ac:dyDescent="0.15">
      <c r="A8" s="453" t="s">
        <v>8</v>
      </c>
      <c r="B8" s="454"/>
      <c r="C8" s="455"/>
      <c r="D8" s="278"/>
      <c r="E8" s="355"/>
      <c r="F8" s="356"/>
      <c r="G8" s="355"/>
      <c r="H8" s="459" t="s">
        <v>9</v>
      </c>
      <c r="I8" s="357" t="s">
        <v>10</v>
      </c>
      <c r="J8" s="279" t="s">
        <v>11</v>
      </c>
      <c r="K8" s="280"/>
      <c r="L8" s="280"/>
      <c r="M8" s="357" t="s">
        <v>10</v>
      </c>
      <c r="N8" s="279" t="s">
        <v>12</v>
      </c>
      <c r="O8" s="280"/>
      <c r="P8" s="280"/>
      <c r="Q8" s="357" t="s">
        <v>10</v>
      </c>
      <c r="R8" s="279" t="s">
        <v>13</v>
      </c>
      <c r="S8" s="280"/>
      <c r="T8" s="280"/>
      <c r="U8" s="357" t="s">
        <v>10</v>
      </c>
      <c r="V8" s="279" t="s">
        <v>14</v>
      </c>
      <c r="W8" s="280"/>
      <c r="X8" s="281"/>
      <c r="Y8" s="443"/>
      <c r="Z8" s="444"/>
      <c r="AA8" s="444"/>
      <c r="AB8" s="445"/>
      <c r="AC8" s="443"/>
      <c r="AD8" s="444"/>
      <c r="AE8" s="444"/>
      <c r="AF8" s="445"/>
    </row>
    <row r="9" spans="1:32" ht="18.75" customHeight="1" x14ac:dyDescent="0.15">
      <c r="A9" s="468"/>
      <c r="B9" s="469"/>
      <c r="C9" s="470"/>
      <c r="D9" s="358"/>
      <c r="E9" s="359"/>
      <c r="F9" s="360"/>
      <c r="G9" s="359"/>
      <c r="H9" s="471"/>
      <c r="I9" s="361" t="s">
        <v>10</v>
      </c>
      <c r="J9" s="362" t="s">
        <v>15</v>
      </c>
      <c r="K9" s="363"/>
      <c r="L9" s="363"/>
      <c r="M9" s="364" t="s">
        <v>10</v>
      </c>
      <c r="N9" s="362" t="s">
        <v>16</v>
      </c>
      <c r="O9" s="363"/>
      <c r="P9" s="363"/>
      <c r="Q9" s="364" t="s">
        <v>10</v>
      </c>
      <c r="R9" s="362" t="s">
        <v>17</v>
      </c>
      <c r="S9" s="363"/>
      <c r="T9" s="363"/>
      <c r="U9" s="364" t="s">
        <v>10</v>
      </c>
      <c r="V9" s="362" t="s">
        <v>18</v>
      </c>
      <c r="W9" s="363"/>
      <c r="X9" s="365"/>
      <c r="Y9" s="472"/>
      <c r="Z9" s="473"/>
      <c r="AA9" s="473"/>
      <c r="AB9" s="474"/>
      <c r="AC9" s="472"/>
      <c r="AD9" s="473"/>
      <c r="AE9" s="473"/>
      <c r="AF9" s="474"/>
    </row>
    <row r="10" spans="1:32" ht="19.5" customHeight="1" x14ac:dyDescent="0.15">
      <c r="A10" s="475" t="s">
        <v>10</v>
      </c>
      <c r="B10" s="477">
        <v>46</v>
      </c>
      <c r="C10" s="479" t="s">
        <v>582</v>
      </c>
      <c r="D10" s="475" t="s">
        <v>10</v>
      </c>
      <c r="E10" s="481" t="s">
        <v>583</v>
      </c>
      <c r="F10" s="366"/>
      <c r="G10" s="367"/>
      <c r="H10" s="432" t="s">
        <v>559</v>
      </c>
      <c r="I10" s="434" t="s">
        <v>10</v>
      </c>
      <c r="J10" s="436" t="s">
        <v>21</v>
      </c>
      <c r="K10" s="436"/>
      <c r="L10" s="438" t="s">
        <v>10</v>
      </c>
      <c r="M10" s="436" t="s">
        <v>25</v>
      </c>
      <c r="N10" s="436"/>
      <c r="O10" s="368"/>
      <c r="P10" s="368"/>
      <c r="Q10" s="369"/>
      <c r="R10" s="370"/>
      <c r="S10" s="369"/>
      <c r="T10" s="369"/>
      <c r="U10" s="369"/>
      <c r="V10" s="370"/>
      <c r="W10" s="370"/>
      <c r="X10" s="371"/>
      <c r="Y10" s="372" t="s">
        <v>10</v>
      </c>
      <c r="Z10" s="294" t="s">
        <v>584</v>
      </c>
      <c r="AA10" s="373"/>
      <c r="AB10" s="374"/>
      <c r="AC10" s="417"/>
      <c r="AD10" s="418"/>
      <c r="AE10" s="418"/>
      <c r="AF10" s="419"/>
    </row>
    <row r="11" spans="1:32" ht="19.5" customHeight="1" x14ac:dyDescent="0.15">
      <c r="A11" s="476"/>
      <c r="B11" s="478"/>
      <c r="C11" s="480"/>
      <c r="D11" s="476"/>
      <c r="E11" s="482"/>
      <c r="F11" s="376"/>
      <c r="G11" s="377"/>
      <c r="H11" s="483"/>
      <c r="I11" s="484"/>
      <c r="J11" s="485"/>
      <c r="K11" s="485"/>
      <c r="L11" s="486"/>
      <c r="M11" s="485"/>
      <c r="N11" s="485"/>
      <c r="O11" s="378"/>
      <c r="P11" s="307"/>
      <c r="Q11" s="305"/>
      <c r="R11" s="379"/>
      <c r="S11" s="379"/>
      <c r="T11" s="379"/>
      <c r="U11" s="379"/>
      <c r="V11" s="379"/>
      <c r="W11" s="379"/>
      <c r="X11" s="337"/>
      <c r="Y11" s="375" t="s">
        <v>10</v>
      </c>
      <c r="Z11" s="307" t="s">
        <v>20</v>
      </c>
      <c r="AA11" s="380"/>
      <c r="AB11" s="381"/>
      <c r="AC11" s="420"/>
      <c r="AD11" s="421"/>
      <c r="AE11" s="421"/>
      <c r="AF11" s="422"/>
    </row>
    <row r="12" spans="1:32" ht="18.75" customHeight="1" x14ac:dyDescent="0.15">
      <c r="A12" s="284"/>
      <c r="B12" s="285"/>
      <c r="C12" s="286"/>
      <c r="D12" s="287"/>
      <c r="E12" s="288"/>
      <c r="F12" s="289"/>
      <c r="G12" s="293"/>
      <c r="H12" s="382" t="s">
        <v>585</v>
      </c>
      <c r="I12" s="383" t="s">
        <v>10</v>
      </c>
      <c r="J12" s="384" t="s">
        <v>21</v>
      </c>
      <c r="K12" s="385"/>
      <c r="L12" s="386" t="s">
        <v>10</v>
      </c>
      <c r="M12" s="384" t="s">
        <v>25</v>
      </c>
      <c r="N12" s="385"/>
      <c r="O12" s="385"/>
      <c r="P12" s="385"/>
      <c r="Q12" s="385"/>
      <c r="R12" s="385"/>
      <c r="S12" s="385"/>
      <c r="T12" s="385"/>
      <c r="U12" s="385"/>
      <c r="V12" s="385"/>
      <c r="W12" s="385"/>
      <c r="X12" s="387"/>
      <c r="Y12" s="291" t="s">
        <v>10</v>
      </c>
      <c r="Z12" s="294" t="s">
        <v>584</v>
      </c>
      <c r="AA12" s="294"/>
      <c r="AB12" s="295"/>
      <c r="AC12" s="417"/>
      <c r="AD12" s="418"/>
      <c r="AE12" s="418"/>
      <c r="AF12" s="419"/>
    </row>
    <row r="13" spans="1:32" ht="18.75" customHeight="1" x14ac:dyDescent="0.15">
      <c r="A13" s="296"/>
      <c r="B13" s="297"/>
      <c r="C13" s="298"/>
      <c r="D13" s="299"/>
      <c r="E13" s="300"/>
      <c r="F13" s="301"/>
      <c r="G13" s="306"/>
      <c r="H13" s="426" t="s">
        <v>586</v>
      </c>
      <c r="I13" s="464" t="s">
        <v>10</v>
      </c>
      <c r="J13" s="430" t="s">
        <v>26</v>
      </c>
      <c r="K13" s="430"/>
      <c r="L13" s="430"/>
      <c r="M13" s="464" t="s">
        <v>10</v>
      </c>
      <c r="N13" s="430" t="s">
        <v>27</v>
      </c>
      <c r="O13" s="430"/>
      <c r="P13" s="430"/>
      <c r="Q13" s="317"/>
      <c r="R13" s="317"/>
      <c r="S13" s="317"/>
      <c r="T13" s="317"/>
      <c r="U13" s="317"/>
      <c r="V13" s="317"/>
      <c r="W13" s="317"/>
      <c r="X13" s="318"/>
      <c r="Y13" s="304" t="s">
        <v>10</v>
      </c>
      <c r="Z13" s="307" t="s">
        <v>20</v>
      </c>
      <c r="AA13" s="315"/>
      <c r="AB13" s="308"/>
      <c r="AC13" s="420"/>
      <c r="AD13" s="421"/>
      <c r="AE13" s="421"/>
      <c r="AF13" s="422"/>
    </row>
    <row r="14" spans="1:32" ht="18.75" customHeight="1" x14ac:dyDescent="0.15">
      <c r="A14" s="375" t="s">
        <v>10</v>
      </c>
      <c r="B14" s="297">
        <v>46</v>
      </c>
      <c r="C14" s="298" t="s">
        <v>582</v>
      </c>
      <c r="D14" s="375" t="s">
        <v>10</v>
      </c>
      <c r="E14" s="300" t="s">
        <v>587</v>
      </c>
      <c r="F14" s="301"/>
      <c r="G14" s="306"/>
      <c r="H14" s="427"/>
      <c r="I14" s="465"/>
      <c r="J14" s="431"/>
      <c r="K14" s="431"/>
      <c r="L14" s="431"/>
      <c r="M14" s="465"/>
      <c r="N14" s="431"/>
      <c r="O14" s="431"/>
      <c r="P14" s="431"/>
      <c r="Q14" s="319"/>
      <c r="R14" s="319"/>
      <c r="S14" s="319"/>
      <c r="T14" s="319"/>
      <c r="U14" s="319"/>
      <c r="V14" s="319"/>
      <c r="W14" s="319"/>
      <c r="X14" s="320"/>
      <c r="Y14" s="321"/>
      <c r="Z14" s="315"/>
      <c r="AA14" s="315"/>
      <c r="AB14" s="308"/>
      <c r="AC14" s="420"/>
      <c r="AD14" s="421"/>
      <c r="AE14" s="421"/>
      <c r="AF14" s="422"/>
    </row>
    <row r="15" spans="1:32" ht="18.75" customHeight="1" x14ac:dyDescent="0.15">
      <c r="A15" s="296"/>
      <c r="B15" s="297"/>
      <c r="C15" s="298"/>
      <c r="D15" s="299"/>
      <c r="E15" s="300"/>
      <c r="F15" s="301"/>
      <c r="G15" s="306"/>
      <c r="H15" s="426" t="s">
        <v>588</v>
      </c>
      <c r="I15" s="466" t="s">
        <v>10</v>
      </c>
      <c r="J15" s="430" t="s">
        <v>26</v>
      </c>
      <c r="K15" s="430"/>
      <c r="L15" s="430"/>
      <c r="M15" s="464" t="s">
        <v>10</v>
      </c>
      <c r="N15" s="430" t="s">
        <v>33</v>
      </c>
      <c r="O15" s="430"/>
      <c r="P15" s="430"/>
      <c r="Q15" s="317"/>
      <c r="R15" s="317"/>
      <c r="S15" s="317"/>
      <c r="T15" s="317"/>
      <c r="U15" s="317"/>
      <c r="V15" s="317"/>
      <c r="W15" s="317"/>
      <c r="X15" s="318"/>
      <c r="Y15" s="321"/>
      <c r="Z15" s="315"/>
      <c r="AA15" s="315"/>
      <c r="AB15" s="308"/>
      <c r="AC15" s="420"/>
      <c r="AD15" s="421"/>
      <c r="AE15" s="421"/>
      <c r="AF15" s="422"/>
    </row>
    <row r="16" spans="1:32" ht="18.75" customHeight="1" x14ac:dyDescent="0.15">
      <c r="A16" s="296"/>
      <c r="B16" s="297"/>
      <c r="C16" s="298"/>
      <c r="D16" s="299"/>
      <c r="E16" s="300"/>
      <c r="F16" s="301"/>
      <c r="G16" s="306"/>
      <c r="H16" s="433"/>
      <c r="I16" s="467"/>
      <c r="J16" s="431"/>
      <c r="K16" s="431"/>
      <c r="L16" s="431"/>
      <c r="M16" s="465"/>
      <c r="N16" s="431"/>
      <c r="O16" s="431"/>
      <c r="P16" s="431"/>
      <c r="Q16" s="370"/>
      <c r="R16" s="388"/>
      <c r="S16" s="370"/>
      <c r="T16" s="388"/>
      <c r="U16" s="370"/>
      <c r="V16" s="370"/>
      <c r="W16" s="370"/>
      <c r="X16" s="389"/>
      <c r="Y16" s="321"/>
      <c r="Z16" s="315"/>
      <c r="AA16" s="315"/>
      <c r="AB16" s="308"/>
      <c r="AC16" s="420"/>
      <c r="AD16" s="421"/>
      <c r="AE16" s="421"/>
      <c r="AF16" s="422"/>
    </row>
    <row r="17" spans="1:32" ht="18.75" customHeight="1" x14ac:dyDescent="0.15">
      <c r="A17" s="331"/>
      <c r="B17" s="332"/>
      <c r="C17" s="333"/>
      <c r="D17" s="334"/>
      <c r="E17" s="335"/>
      <c r="F17" s="336"/>
      <c r="G17" s="337"/>
      <c r="H17" s="338" t="s">
        <v>559</v>
      </c>
      <c r="I17" s="339" t="s">
        <v>10</v>
      </c>
      <c r="J17" s="340" t="s">
        <v>21</v>
      </c>
      <c r="K17" s="340"/>
      <c r="L17" s="341" t="s">
        <v>10</v>
      </c>
      <c r="M17" s="340" t="s">
        <v>25</v>
      </c>
      <c r="N17" s="342"/>
      <c r="O17" s="390"/>
      <c r="P17" s="390"/>
      <c r="Q17" s="342"/>
      <c r="R17" s="391"/>
      <c r="S17" s="342"/>
      <c r="T17" s="391"/>
      <c r="U17" s="342"/>
      <c r="V17" s="342"/>
      <c r="W17" s="342"/>
      <c r="X17" s="392"/>
      <c r="Y17" s="345"/>
      <c r="Z17" s="346"/>
      <c r="AA17" s="346"/>
      <c r="AB17" s="347"/>
      <c r="AC17" s="423"/>
      <c r="AD17" s="424"/>
      <c r="AE17" s="424"/>
      <c r="AF17" s="425"/>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4"/>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B80AB-A577-4F98-BC26-7B8C52E27F98}">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040C-F376-43F1-83B4-80734BC71E29}">
  <sheetPr>
    <tabColor rgb="FFFFFF00"/>
    <pageSetUpPr fitToPage="1"/>
  </sheetPr>
  <dimension ref="A1:AF42"/>
  <sheetViews>
    <sheetView view="pageBreakPreview" zoomScale="70" zoomScaleNormal="100" zoomScaleSheetLayoutView="70" workbookViewId="0">
      <selection activeCell="K19" sqref="K19"/>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353" t="s">
        <v>617</v>
      </c>
      <c r="B2" s="353"/>
    </row>
    <row r="3" spans="1:32" ht="20.25" customHeight="1" x14ac:dyDescent="0.15">
      <c r="A3" s="449" t="s">
        <v>618</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row>
    <row r="5" spans="1:32" ht="30" customHeight="1" x14ac:dyDescent="0.15">
      <c r="J5" s="1"/>
      <c r="K5" s="1"/>
      <c r="L5" s="1"/>
      <c r="M5" s="1"/>
      <c r="N5" s="1"/>
      <c r="O5" s="1"/>
      <c r="P5" s="1"/>
      <c r="Q5" s="1"/>
      <c r="R5" s="1"/>
      <c r="S5" s="450" t="s">
        <v>619</v>
      </c>
      <c r="T5" s="451"/>
      <c r="U5" s="451"/>
      <c r="V5" s="452"/>
      <c r="W5" s="276"/>
      <c r="X5" s="277"/>
      <c r="Y5" s="277"/>
      <c r="Z5" s="277"/>
      <c r="AA5" s="277"/>
      <c r="AB5" s="277"/>
      <c r="AC5" s="277"/>
      <c r="AD5" s="277"/>
      <c r="AE5" s="277"/>
      <c r="AF5" s="275"/>
    </row>
    <row r="7" spans="1:32" ht="17.25" customHeight="1" x14ac:dyDescent="0.15">
      <c r="A7" s="450" t="s">
        <v>580</v>
      </c>
      <c r="B7" s="451"/>
      <c r="C7" s="452"/>
      <c r="D7" s="450" t="s">
        <v>3</v>
      </c>
      <c r="E7" s="452"/>
      <c r="F7" s="450" t="s">
        <v>4</v>
      </c>
      <c r="G7" s="452"/>
      <c r="H7" s="450" t="s">
        <v>581</v>
      </c>
      <c r="I7" s="451"/>
      <c r="J7" s="451"/>
      <c r="K7" s="451"/>
      <c r="L7" s="451"/>
      <c r="M7" s="451"/>
      <c r="N7" s="451"/>
      <c r="O7" s="451"/>
      <c r="P7" s="451"/>
      <c r="Q7" s="451"/>
      <c r="R7" s="451"/>
      <c r="S7" s="451"/>
      <c r="T7" s="451"/>
      <c r="U7" s="451"/>
      <c r="V7" s="451"/>
      <c r="W7" s="451"/>
      <c r="X7" s="452"/>
      <c r="Y7" s="450" t="s">
        <v>6</v>
      </c>
      <c r="Z7" s="451"/>
      <c r="AA7" s="451"/>
      <c r="AB7" s="452"/>
      <c r="AC7" s="450" t="s">
        <v>7</v>
      </c>
      <c r="AD7" s="451"/>
      <c r="AE7" s="451"/>
      <c r="AF7" s="452"/>
    </row>
    <row r="8" spans="1:32" ht="24.95" customHeight="1" x14ac:dyDescent="0.15">
      <c r="A8" s="795" t="s">
        <v>10</v>
      </c>
      <c r="B8" s="455" t="s">
        <v>620</v>
      </c>
      <c r="C8" s="272" t="s">
        <v>621</v>
      </c>
      <c r="D8" s="356"/>
      <c r="E8" s="796" t="s">
        <v>622</v>
      </c>
      <c r="F8" s="797"/>
      <c r="G8" s="5"/>
      <c r="H8" s="798" t="s">
        <v>559</v>
      </c>
      <c r="I8" s="795" t="s">
        <v>10</v>
      </c>
      <c r="J8" s="799" t="s">
        <v>21</v>
      </c>
      <c r="K8" s="799"/>
      <c r="L8" s="800" t="s">
        <v>10</v>
      </c>
      <c r="M8" s="799" t="s">
        <v>25</v>
      </c>
      <c r="N8" s="799"/>
      <c r="O8" s="801"/>
      <c r="P8" s="801"/>
      <c r="Q8" s="802"/>
      <c r="R8" s="802"/>
      <c r="S8" s="802"/>
      <c r="T8" s="802"/>
      <c r="U8" s="802"/>
      <c r="V8" s="802"/>
      <c r="W8" s="802"/>
      <c r="X8" s="803"/>
      <c r="Y8" s="804" t="s">
        <v>10</v>
      </c>
      <c r="Z8" s="279" t="s">
        <v>19</v>
      </c>
      <c r="AA8" s="279"/>
      <c r="AB8" s="805"/>
      <c r="AC8" s="804" t="s">
        <v>10</v>
      </c>
      <c r="AD8" s="279" t="s">
        <v>19</v>
      </c>
      <c r="AE8" s="279"/>
      <c r="AF8" s="805"/>
    </row>
    <row r="9" spans="1:32" ht="24.95" customHeight="1" x14ac:dyDescent="0.15">
      <c r="A9" s="806"/>
      <c r="B9" s="470"/>
      <c r="C9" s="362" t="s">
        <v>623</v>
      </c>
      <c r="D9" s="360"/>
      <c r="E9" s="807"/>
      <c r="F9" s="808"/>
      <c r="G9" s="362"/>
      <c r="H9" s="809"/>
      <c r="I9" s="806"/>
      <c r="J9" s="810"/>
      <c r="K9" s="810"/>
      <c r="L9" s="811"/>
      <c r="M9" s="810"/>
      <c r="N9" s="810"/>
      <c r="O9" s="362"/>
      <c r="P9" s="808"/>
      <c r="Q9" s="364"/>
      <c r="R9" s="812"/>
      <c r="S9" s="812"/>
      <c r="T9" s="812"/>
      <c r="U9" s="812"/>
      <c r="V9" s="812"/>
      <c r="W9" s="812"/>
      <c r="X9" s="359"/>
      <c r="Y9" s="361" t="s">
        <v>10</v>
      </c>
      <c r="Z9" s="362" t="s">
        <v>20</v>
      </c>
      <c r="AA9" s="813"/>
      <c r="AB9" s="814"/>
      <c r="AC9" s="361" t="s">
        <v>10</v>
      </c>
      <c r="AD9" s="362" t="s">
        <v>20</v>
      </c>
      <c r="AE9" s="813"/>
      <c r="AF9" s="814"/>
    </row>
    <row r="10" spans="1:32" ht="18.75" customHeight="1" x14ac:dyDescent="0.15">
      <c r="A10" s="5"/>
      <c r="C10" s="5"/>
      <c r="E10" s="5"/>
      <c r="F10" s="1"/>
      <c r="G10" s="815"/>
      <c r="I10" s="4"/>
      <c r="J10" s="5"/>
      <c r="K10" s="5"/>
      <c r="L10" s="4"/>
      <c r="M10" s="5"/>
      <c r="N10" s="5"/>
      <c r="O10" s="5"/>
      <c r="P10" s="5"/>
      <c r="Y10" s="815"/>
      <c r="Z10" s="815"/>
      <c r="AA10" s="815"/>
      <c r="AB10" s="815"/>
      <c r="AC10" s="815"/>
      <c r="AD10" s="815"/>
      <c r="AE10" s="815"/>
      <c r="AF10" s="815"/>
    </row>
    <row r="11" spans="1:32" ht="18.75" customHeight="1" x14ac:dyDescent="0.15">
      <c r="A11" s="5"/>
      <c r="C11" s="5"/>
      <c r="E11" s="5"/>
      <c r="F11" s="1"/>
      <c r="G11" s="815"/>
      <c r="I11" s="4"/>
      <c r="J11" s="5"/>
      <c r="K11" s="5"/>
      <c r="L11" s="4"/>
      <c r="M11" s="5"/>
      <c r="N11" s="5"/>
      <c r="O11" s="4"/>
      <c r="P11" s="5"/>
      <c r="Y11" s="815"/>
      <c r="Z11" s="815"/>
      <c r="AA11" s="815"/>
      <c r="AB11" s="815"/>
      <c r="AC11" s="815"/>
      <c r="AD11" s="815"/>
      <c r="AE11" s="815"/>
      <c r="AF11" s="815"/>
    </row>
    <row r="12" spans="1:32" ht="18.75" customHeight="1" x14ac:dyDescent="0.15"/>
    <row r="16" spans="1:32" ht="30" customHeight="1" x14ac:dyDescent="0.15"/>
    <row r="18" ht="17.2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2:12" ht="18.75" customHeight="1" x14ac:dyDescent="0.15"/>
    <row r="34" spans="12:12" ht="18.75" customHeight="1" x14ac:dyDescent="0.15"/>
    <row r="35" spans="12:12" ht="18.75" customHeight="1" x14ac:dyDescent="0.15"/>
    <row r="36" spans="12:12" ht="18.75" customHeight="1" x14ac:dyDescent="0.15"/>
    <row r="37" spans="12:12" ht="18.75" customHeight="1" x14ac:dyDescent="0.15"/>
    <row r="38" spans="12:12" ht="18.75" customHeight="1" x14ac:dyDescent="0.15"/>
    <row r="39" spans="12:12" ht="18.75" customHeight="1" x14ac:dyDescent="0.15">
      <c r="L39" s="816"/>
    </row>
    <row r="40" spans="12:12" ht="18.75" customHeight="1" x14ac:dyDescent="0.15"/>
    <row r="41" spans="12:12" ht="18.75" customHeight="1" x14ac:dyDescent="0.15"/>
    <row r="42" spans="12:12" ht="8.25" customHeight="1" x14ac:dyDescent="0.15"/>
  </sheetData>
  <mergeCells count="16">
    <mergeCell ref="L8:L9"/>
    <mergeCell ref="M8:N9"/>
    <mergeCell ref="A8:A9"/>
    <mergeCell ref="B8:B9"/>
    <mergeCell ref="E8:E9"/>
    <mergeCell ref="H8:H9"/>
    <mergeCell ref="I8:I9"/>
    <mergeCell ref="J8:K9"/>
    <mergeCell ref="A3:AF3"/>
    <mergeCell ref="S5:V5"/>
    <mergeCell ref="A7:C7"/>
    <mergeCell ref="D7:E7"/>
    <mergeCell ref="F7:G7"/>
    <mergeCell ref="H7:X7"/>
    <mergeCell ref="Y7:AB7"/>
    <mergeCell ref="AC7:AF7"/>
  </mergeCells>
  <phoneticPr fontId="4"/>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7"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B64E6-FEE3-417A-89AD-CCF0FD708B2C}">
          <x14:formula1>
            <xm:f>"□,■"</xm:f>
          </x14:formula1>
          <xm: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L10:L11 JH10:JH11 TD10:TD11 ACZ10:ACZ11 AMV10:AMV11 AWR10:AWR11 BGN10:BGN11 BQJ10:BQJ11 CAF10:CAF11 CKB10:CKB11 CTX10:CTX11 DDT10:DDT11 DNP10:DNP11 DXL10:DXL11 EHH10:EHH11 ERD10:ERD11 FAZ10:FAZ11 FKV10:FKV11 FUR10:FUR11 GEN10:GEN11 GOJ10:GOJ11 GYF10:GYF11 HIB10:HIB11 HRX10:HRX11 IBT10:IBT11 ILP10:ILP11 IVL10:IVL11 JFH10:JFH11 JPD10:JPD11 JYZ10:JYZ11 KIV10:KIV11 KSR10:KSR11 LCN10:LCN11 LMJ10:LMJ11 LWF10:LWF11 MGB10:MGB11 MPX10:MPX11 MZT10:MZT11 NJP10:NJP11 NTL10:NTL11 ODH10:ODH11 OND10:OND11 OWZ10:OWZ11 PGV10:PGV11 PQR10:PQR11 QAN10:QAN11 QKJ10:QKJ11 QUF10:QUF11 REB10:REB11 RNX10:RNX11 RXT10:RXT11 SHP10:SHP11 SRL10:SRL11 TBH10:TBH11 TLD10:TLD11 TUZ10:TUZ11 UEV10:UEV11 UOR10:UOR11 UYN10:UYN11 VIJ10:VIJ11 VSF10:VSF11 WCB10:WCB11 WLX10:WLX11 WVT10:WVT11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I10:I11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WBY10:WBY11 WLU10:WLU11 WVQ10:WVQ11 I65546:I65547 JE65546:JE65547 TA65546:TA65547 ACW65546:ACW65547 AMS65546:AMS65547 AWO65546:AWO65547 BGK65546:BGK65547 BQG65546:BQG65547 CAC65546:CAC65547 CJY65546:CJY65547 CTU65546:CTU65547 DDQ65546:DDQ65547 DNM65546:DNM65547 DXI65546:DXI65547 EHE65546:EHE65547 ERA65546:ERA65547 FAW65546:FAW65547 FKS65546:FKS65547 FUO65546:FUO65547 GEK65546:GEK65547 GOG65546:GOG65547 GYC65546:GYC65547 HHY65546:HHY65547 HRU65546:HRU65547 IBQ65546:IBQ65547 ILM65546:ILM65547 IVI65546:IVI65547 JFE65546:JFE65547 JPA65546:JPA65547 JYW65546:JYW65547 KIS65546:KIS65547 KSO65546:KSO65547 LCK65546:LCK65547 LMG65546:LMG65547 LWC65546:LWC65547 MFY65546:MFY65547 MPU65546:MPU65547 MZQ65546:MZQ65547 NJM65546:NJM65547 NTI65546:NTI65547 ODE65546:ODE65547 ONA65546:ONA65547 OWW65546:OWW65547 PGS65546:PGS65547 PQO65546:PQO65547 QAK65546:QAK65547 QKG65546:QKG65547 QUC65546:QUC65547 RDY65546:RDY65547 RNU65546:RNU65547 RXQ65546:RXQ65547 SHM65546:SHM65547 SRI65546:SRI65547 TBE65546:TBE65547 TLA65546:TLA65547 TUW65546:TUW65547 UES65546:UES65547 UOO65546:UOO65547 UYK65546:UYK65547 VIG65546:VIG65547 VSC65546:VSC65547 WBY65546:WBY65547 WLU65546:WLU65547 WVQ65546:WVQ65547 I131082:I131083 JE131082:JE131083 TA131082:TA131083 ACW131082:ACW131083 AMS131082:AMS131083 AWO131082:AWO131083 BGK131082:BGK131083 BQG131082:BQG131083 CAC131082:CAC131083 CJY131082:CJY131083 CTU131082:CTU131083 DDQ131082:DDQ131083 DNM131082:DNM131083 DXI131082:DXI131083 EHE131082:EHE131083 ERA131082:ERA131083 FAW131082:FAW131083 FKS131082:FKS131083 FUO131082:FUO131083 GEK131082:GEK131083 GOG131082:GOG131083 GYC131082:GYC131083 HHY131082:HHY131083 HRU131082:HRU131083 IBQ131082:IBQ131083 ILM131082:ILM131083 IVI131082:IVI131083 JFE131082:JFE131083 JPA131082:JPA131083 JYW131082:JYW131083 KIS131082:KIS131083 KSO131082:KSO131083 LCK131082:LCK131083 LMG131082:LMG131083 LWC131082:LWC131083 MFY131082:MFY131083 MPU131082:MPU131083 MZQ131082:MZQ131083 NJM131082:NJM131083 NTI131082:NTI131083 ODE131082:ODE131083 ONA131082:ONA131083 OWW131082:OWW131083 PGS131082:PGS131083 PQO131082:PQO131083 QAK131082:QAK131083 QKG131082:QKG131083 QUC131082:QUC131083 RDY131082:RDY131083 RNU131082:RNU131083 RXQ131082:RXQ131083 SHM131082:SHM131083 SRI131082:SRI131083 TBE131082:TBE131083 TLA131082:TLA131083 TUW131082:TUW131083 UES131082:UES131083 UOO131082:UOO131083 UYK131082:UYK131083 VIG131082:VIG131083 VSC131082:VSC131083 WBY131082:WBY131083 WLU131082:WLU131083 WVQ131082:WVQ131083 I196618:I196619 JE196618:JE196619 TA196618:TA196619 ACW196618:ACW196619 AMS196618:AMS196619 AWO196618:AWO196619 BGK196618:BGK196619 BQG196618:BQG196619 CAC196618:CAC196619 CJY196618:CJY196619 CTU196618:CTU196619 DDQ196618:DDQ196619 DNM196618:DNM196619 DXI196618:DXI196619 EHE196618:EHE196619 ERA196618:ERA196619 FAW196618:FAW196619 FKS196618:FKS196619 FUO196618:FUO196619 GEK196618:GEK196619 GOG196618:GOG196619 GYC196618:GYC196619 HHY196618:HHY196619 HRU196618:HRU196619 IBQ196618:IBQ196619 ILM196618:ILM196619 IVI196618:IVI196619 JFE196618:JFE196619 JPA196618:JPA196619 JYW196618:JYW196619 KIS196618:KIS196619 KSO196618:KSO196619 LCK196618:LCK196619 LMG196618:LMG196619 LWC196618:LWC196619 MFY196618:MFY196619 MPU196618:MPU196619 MZQ196618:MZQ196619 NJM196618:NJM196619 NTI196618:NTI196619 ODE196618:ODE196619 ONA196618:ONA196619 OWW196618:OWW196619 PGS196618:PGS196619 PQO196618:PQO196619 QAK196618:QAK196619 QKG196618:QKG196619 QUC196618:QUC196619 RDY196618:RDY196619 RNU196618:RNU196619 RXQ196618:RXQ196619 SHM196618:SHM196619 SRI196618:SRI196619 TBE196618:TBE196619 TLA196618:TLA196619 TUW196618:TUW196619 UES196618:UES196619 UOO196618:UOO196619 UYK196618:UYK196619 VIG196618:VIG196619 VSC196618:VSC196619 WBY196618:WBY196619 WLU196618:WLU196619 WVQ196618:WVQ196619 I262154:I262155 JE262154:JE262155 TA262154:TA262155 ACW262154:ACW262155 AMS262154:AMS262155 AWO262154:AWO262155 BGK262154:BGK262155 BQG262154:BQG262155 CAC262154:CAC262155 CJY262154:CJY262155 CTU262154:CTU262155 DDQ262154:DDQ262155 DNM262154:DNM262155 DXI262154:DXI262155 EHE262154:EHE262155 ERA262154:ERA262155 FAW262154:FAW262155 FKS262154:FKS262155 FUO262154:FUO262155 GEK262154:GEK262155 GOG262154:GOG262155 GYC262154:GYC262155 HHY262154:HHY262155 HRU262154:HRU262155 IBQ262154:IBQ262155 ILM262154:ILM262155 IVI262154:IVI262155 JFE262154:JFE262155 JPA262154:JPA262155 JYW262154:JYW262155 KIS262154:KIS262155 KSO262154:KSO262155 LCK262154:LCK262155 LMG262154:LMG262155 LWC262154:LWC262155 MFY262154:MFY262155 MPU262154:MPU262155 MZQ262154:MZQ262155 NJM262154:NJM262155 NTI262154:NTI262155 ODE262154:ODE262155 ONA262154:ONA262155 OWW262154:OWW262155 PGS262154:PGS262155 PQO262154:PQO262155 QAK262154:QAK262155 QKG262154:QKG262155 QUC262154:QUC262155 RDY262154:RDY262155 RNU262154:RNU262155 RXQ262154:RXQ262155 SHM262154:SHM262155 SRI262154:SRI262155 TBE262154:TBE262155 TLA262154:TLA262155 TUW262154:TUW262155 UES262154:UES262155 UOO262154:UOO262155 UYK262154:UYK262155 VIG262154:VIG262155 VSC262154:VSC262155 WBY262154:WBY262155 WLU262154:WLU262155 WVQ262154:WVQ262155 I327690:I327691 JE327690:JE327691 TA327690:TA327691 ACW327690:ACW327691 AMS327690:AMS327691 AWO327690:AWO327691 BGK327690:BGK327691 BQG327690:BQG327691 CAC327690:CAC327691 CJY327690:CJY327691 CTU327690:CTU327691 DDQ327690:DDQ327691 DNM327690:DNM327691 DXI327690:DXI327691 EHE327690:EHE327691 ERA327690:ERA327691 FAW327690:FAW327691 FKS327690:FKS327691 FUO327690:FUO327691 GEK327690:GEK327691 GOG327690:GOG327691 GYC327690:GYC327691 HHY327690:HHY327691 HRU327690:HRU327691 IBQ327690:IBQ327691 ILM327690:ILM327691 IVI327690:IVI327691 JFE327690:JFE327691 JPA327690:JPA327691 JYW327690:JYW327691 KIS327690:KIS327691 KSO327690:KSO327691 LCK327690:LCK327691 LMG327690:LMG327691 LWC327690:LWC327691 MFY327690:MFY327691 MPU327690:MPU327691 MZQ327690:MZQ327691 NJM327690:NJM327691 NTI327690:NTI327691 ODE327690:ODE327691 ONA327690:ONA327691 OWW327690:OWW327691 PGS327690:PGS327691 PQO327690:PQO327691 QAK327690:QAK327691 QKG327690:QKG327691 QUC327690:QUC327691 RDY327690:RDY327691 RNU327690:RNU327691 RXQ327690:RXQ327691 SHM327690:SHM327691 SRI327690:SRI327691 TBE327690:TBE327691 TLA327690:TLA327691 TUW327690:TUW327691 UES327690:UES327691 UOO327690:UOO327691 UYK327690:UYK327691 VIG327690:VIG327691 VSC327690:VSC327691 WBY327690:WBY327691 WLU327690:WLU327691 WVQ327690:WVQ327691 I393226:I393227 JE393226:JE393227 TA393226:TA393227 ACW393226:ACW393227 AMS393226:AMS393227 AWO393226:AWO393227 BGK393226:BGK393227 BQG393226:BQG393227 CAC393226:CAC393227 CJY393226:CJY393227 CTU393226:CTU393227 DDQ393226:DDQ393227 DNM393226:DNM393227 DXI393226:DXI393227 EHE393226:EHE393227 ERA393226:ERA393227 FAW393226:FAW393227 FKS393226:FKS393227 FUO393226:FUO393227 GEK393226:GEK393227 GOG393226:GOG393227 GYC393226:GYC393227 HHY393226:HHY393227 HRU393226:HRU393227 IBQ393226:IBQ393227 ILM393226:ILM393227 IVI393226:IVI393227 JFE393226:JFE393227 JPA393226:JPA393227 JYW393226:JYW393227 KIS393226:KIS393227 KSO393226:KSO393227 LCK393226:LCK393227 LMG393226:LMG393227 LWC393226:LWC393227 MFY393226:MFY393227 MPU393226:MPU393227 MZQ393226:MZQ393227 NJM393226:NJM393227 NTI393226:NTI393227 ODE393226:ODE393227 ONA393226:ONA393227 OWW393226:OWW393227 PGS393226:PGS393227 PQO393226:PQO393227 QAK393226:QAK393227 QKG393226:QKG393227 QUC393226:QUC393227 RDY393226:RDY393227 RNU393226:RNU393227 RXQ393226:RXQ393227 SHM393226:SHM393227 SRI393226:SRI393227 TBE393226:TBE393227 TLA393226:TLA393227 TUW393226:TUW393227 UES393226:UES393227 UOO393226:UOO393227 UYK393226:UYK393227 VIG393226:VIG393227 VSC393226:VSC393227 WBY393226:WBY393227 WLU393226:WLU393227 WVQ393226:WVQ393227 I458762:I458763 JE458762:JE458763 TA458762:TA458763 ACW458762:ACW458763 AMS458762:AMS458763 AWO458762:AWO458763 BGK458762:BGK458763 BQG458762:BQG458763 CAC458762:CAC458763 CJY458762:CJY458763 CTU458762:CTU458763 DDQ458762:DDQ458763 DNM458762:DNM458763 DXI458762:DXI458763 EHE458762:EHE458763 ERA458762:ERA458763 FAW458762:FAW458763 FKS458762:FKS458763 FUO458762:FUO458763 GEK458762:GEK458763 GOG458762:GOG458763 GYC458762:GYC458763 HHY458762:HHY458763 HRU458762:HRU458763 IBQ458762:IBQ458763 ILM458762:ILM458763 IVI458762:IVI458763 JFE458762:JFE458763 JPA458762:JPA458763 JYW458762:JYW458763 KIS458762:KIS458763 KSO458762:KSO458763 LCK458762:LCK458763 LMG458762:LMG458763 LWC458762:LWC458763 MFY458762:MFY458763 MPU458762:MPU458763 MZQ458762:MZQ458763 NJM458762:NJM458763 NTI458762:NTI458763 ODE458762:ODE458763 ONA458762:ONA458763 OWW458762:OWW458763 PGS458762:PGS458763 PQO458762:PQO458763 QAK458762:QAK458763 QKG458762:QKG458763 QUC458762:QUC458763 RDY458762:RDY458763 RNU458762:RNU458763 RXQ458762:RXQ458763 SHM458762:SHM458763 SRI458762:SRI458763 TBE458762:TBE458763 TLA458762:TLA458763 TUW458762:TUW458763 UES458762:UES458763 UOO458762:UOO458763 UYK458762:UYK458763 VIG458762:VIG458763 VSC458762:VSC458763 WBY458762:WBY458763 WLU458762:WLU458763 WVQ458762:WVQ458763 I524298:I524299 JE524298:JE524299 TA524298:TA524299 ACW524298:ACW524299 AMS524298:AMS524299 AWO524298:AWO524299 BGK524298:BGK524299 BQG524298:BQG524299 CAC524298:CAC524299 CJY524298:CJY524299 CTU524298:CTU524299 DDQ524298:DDQ524299 DNM524298:DNM524299 DXI524298:DXI524299 EHE524298:EHE524299 ERA524298:ERA524299 FAW524298:FAW524299 FKS524298:FKS524299 FUO524298:FUO524299 GEK524298:GEK524299 GOG524298:GOG524299 GYC524298:GYC524299 HHY524298:HHY524299 HRU524298:HRU524299 IBQ524298:IBQ524299 ILM524298:ILM524299 IVI524298:IVI524299 JFE524298:JFE524299 JPA524298:JPA524299 JYW524298:JYW524299 KIS524298:KIS524299 KSO524298:KSO524299 LCK524298:LCK524299 LMG524298:LMG524299 LWC524298:LWC524299 MFY524298:MFY524299 MPU524298:MPU524299 MZQ524298:MZQ524299 NJM524298:NJM524299 NTI524298:NTI524299 ODE524298:ODE524299 ONA524298:ONA524299 OWW524298:OWW524299 PGS524298:PGS524299 PQO524298:PQO524299 QAK524298:QAK524299 QKG524298:QKG524299 QUC524298:QUC524299 RDY524298:RDY524299 RNU524298:RNU524299 RXQ524298:RXQ524299 SHM524298:SHM524299 SRI524298:SRI524299 TBE524298:TBE524299 TLA524298:TLA524299 TUW524298:TUW524299 UES524298:UES524299 UOO524298:UOO524299 UYK524298:UYK524299 VIG524298:VIG524299 VSC524298:VSC524299 WBY524298:WBY524299 WLU524298:WLU524299 WVQ524298:WVQ524299 I589834:I589835 JE589834:JE589835 TA589834:TA589835 ACW589834:ACW589835 AMS589834:AMS589835 AWO589834:AWO589835 BGK589834:BGK589835 BQG589834:BQG589835 CAC589834:CAC589835 CJY589834:CJY589835 CTU589834:CTU589835 DDQ589834:DDQ589835 DNM589834:DNM589835 DXI589834:DXI589835 EHE589834:EHE589835 ERA589834:ERA589835 FAW589834:FAW589835 FKS589834:FKS589835 FUO589834:FUO589835 GEK589834:GEK589835 GOG589834:GOG589835 GYC589834:GYC589835 HHY589834:HHY589835 HRU589834:HRU589835 IBQ589834:IBQ589835 ILM589834:ILM589835 IVI589834:IVI589835 JFE589834:JFE589835 JPA589834:JPA589835 JYW589834:JYW589835 KIS589834:KIS589835 KSO589834:KSO589835 LCK589834:LCK589835 LMG589834:LMG589835 LWC589834:LWC589835 MFY589834:MFY589835 MPU589834:MPU589835 MZQ589834:MZQ589835 NJM589834:NJM589835 NTI589834:NTI589835 ODE589834:ODE589835 ONA589834:ONA589835 OWW589834:OWW589835 PGS589834:PGS589835 PQO589834:PQO589835 QAK589834:QAK589835 QKG589834:QKG589835 QUC589834:QUC589835 RDY589834:RDY589835 RNU589834:RNU589835 RXQ589834:RXQ589835 SHM589834:SHM589835 SRI589834:SRI589835 TBE589834:TBE589835 TLA589834:TLA589835 TUW589834:TUW589835 UES589834:UES589835 UOO589834:UOO589835 UYK589834:UYK589835 VIG589834:VIG589835 VSC589834:VSC589835 WBY589834:WBY589835 WLU589834:WLU589835 WVQ589834:WVQ589835 I655370:I655371 JE655370:JE655371 TA655370:TA655371 ACW655370:ACW655371 AMS655370:AMS655371 AWO655370:AWO655371 BGK655370:BGK655371 BQG655370:BQG655371 CAC655370:CAC655371 CJY655370:CJY655371 CTU655370:CTU655371 DDQ655370:DDQ655371 DNM655370:DNM655371 DXI655370:DXI655371 EHE655370:EHE655371 ERA655370:ERA655371 FAW655370:FAW655371 FKS655370:FKS655371 FUO655370:FUO655371 GEK655370:GEK655371 GOG655370:GOG655371 GYC655370:GYC655371 HHY655370:HHY655371 HRU655370:HRU655371 IBQ655370:IBQ655371 ILM655370:ILM655371 IVI655370:IVI655371 JFE655370:JFE655371 JPA655370:JPA655371 JYW655370:JYW655371 KIS655370:KIS655371 KSO655370:KSO655371 LCK655370:LCK655371 LMG655370:LMG655371 LWC655370:LWC655371 MFY655370:MFY655371 MPU655370:MPU655371 MZQ655370:MZQ655371 NJM655370:NJM655371 NTI655370:NTI655371 ODE655370:ODE655371 ONA655370:ONA655371 OWW655370:OWW655371 PGS655370:PGS655371 PQO655370:PQO655371 QAK655370:QAK655371 QKG655370:QKG655371 QUC655370:QUC655371 RDY655370:RDY655371 RNU655370:RNU655371 RXQ655370:RXQ655371 SHM655370:SHM655371 SRI655370:SRI655371 TBE655370:TBE655371 TLA655370:TLA655371 TUW655370:TUW655371 UES655370:UES655371 UOO655370:UOO655371 UYK655370:UYK655371 VIG655370:VIG655371 VSC655370:VSC655371 WBY655370:WBY655371 WLU655370:WLU655371 WVQ655370:WVQ655371 I720906:I720907 JE720906:JE720907 TA720906:TA720907 ACW720906:ACW720907 AMS720906:AMS720907 AWO720906:AWO720907 BGK720906:BGK720907 BQG720906:BQG720907 CAC720906:CAC720907 CJY720906:CJY720907 CTU720906:CTU720907 DDQ720906:DDQ720907 DNM720906:DNM720907 DXI720906:DXI720907 EHE720906:EHE720907 ERA720906:ERA720907 FAW720906:FAW720907 FKS720906:FKS720907 FUO720906:FUO720907 GEK720906:GEK720907 GOG720906:GOG720907 GYC720906:GYC720907 HHY720906:HHY720907 HRU720906:HRU720907 IBQ720906:IBQ720907 ILM720906:ILM720907 IVI720906:IVI720907 JFE720906:JFE720907 JPA720906:JPA720907 JYW720906:JYW720907 KIS720906:KIS720907 KSO720906:KSO720907 LCK720906:LCK720907 LMG720906:LMG720907 LWC720906:LWC720907 MFY720906:MFY720907 MPU720906:MPU720907 MZQ720906:MZQ720907 NJM720906:NJM720907 NTI720906:NTI720907 ODE720906:ODE720907 ONA720906:ONA720907 OWW720906:OWW720907 PGS720906:PGS720907 PQO720906:PQO720907 QAK720906:QAK720907 QKG720906:QKG720907 QUC720906:QUC720907 RDY720906:RDY720907 RNU720906:RNU720907 RXQ720906:RXQ720907 SHM720906:SHM720907 SRI720906:SRI720907 TBE720906:TBE720907 TLA720906:TLA720907 TUW720906:TUW720907 UES720906:UES720907 UOO720906:UOO720907 UYK720906:UYK720907 VIG720906:VIG720907 VSC720906:VSC720907 WBY720906:WBY720907 WLU720906:WLU720907 WVQ720906:WVQ720907 I786442:I786443 JE786442:JE786443 TA786442:TA786443 ACW786442:ACW786443 AMS786442:AMS786443 AWO786442:AWO786443 BGK786442:BGK786443 BQG786442:BQG786443 CAC786442:CAC786443 CJY786442:CJY786443 CTU786442:CTU786443 DDQ786442:DDQ786443 DNM786442:DNM786443 DXI786442:DXI786443 EHE786442:EHE786443 ERA786442:ERA786443 FAW786442:FAW786443 FKS786442:FKS786443 FUO786442:FUO786443 GEK786442:GEK786443 GOG786442:GOG786443 GYC786442:GYC786443 HHY786442:HHY786443 HRU786442:HRU786443 IBQ786442:IBQ786443 ILM786442:ILM786443 IVI786442:IVI786443 JFE786442:JFE786443 JPA786442:JPA786443 JYW786442:JYW786443 KIS786442:KIS786443 KSO786442:KSO786443 LCK786442:LCK786443 LMG786442:LMG786443 LWC786442:LWC786443 MFY786442:MFY786443 MPU786442:MPU786443 MZQ786442:MZQ786443 NJM786442:NJM786443 NTI786442:NTI786443 ODE786442:ODE786443 ONA786442:ONA786443 OWW786442:OWW786443 PGS786442:PGS786443 PQO786442:PQO786443 QAK786442:QAK786443 QKG786442:QKG786443 QUC786442:QUC786443 RDY786442:RDY786443 RNU786442:RNU786443 RXQ786442:RXQ786443 SHM786442:SHM786443 SRI786442:SRI786443 TBE786442:TBE786443 TLA786442:TLA786443 TUW786442:TUW786443 UES786442:UES786443 UOO786442:UOO786443 UYK786442:UYK786443 VIG786442:VIG786443 VSC786442:VSC786443 WBY786442:WBY786443 WLU786442:WLU786443 WVQ786442:WVQ786443 I851978:I851979 JE851978:JE851979 TA851978:TA851979 ACW851978:ACW851979 AMS851978:AMS851979 AWO851978:AWO851979 BGK851978:BGK851979 BQG851978:BQG851979 CAC851978:CAC851979 CJY851978:CJY851979 CTU851978:CTU851979 DDQ851978:DDQ851979 DNM851978:DNM851979 DXI851978:DXI851979 EHE851978:EHE851979 ERA851978:ERA851979 FAW851978:FAW851979 FKS851978:FKS851979 FUO851978:FUO851979 GEK851978:GEK851979 GOG851978:GOG851979 GYC851978:GYC851979 HHY851978:HHY851979 HRU851978:HRU851979 IBQ851978:IBQ851979 ILM851978:ILM851979 IVI851978:IVI851979 JFE851978:JFE851979 JPA851978:JPA851979 JYW851978:JYW851979 KIS851978:KIS851979 KSO851978:KSO851979 LCK851978:LCK851979 LMG851978:LMG851979 LWC851978:LWC851979 MFY851978:MFY851979 MPU851978:MPU851979 MZQ851978:MZQ851979 NJM851978:NJM851979 NTI851978:NTI851979 ODE851978:ODE851979 ONA851978:ONA851979 OWW851978:OWW851979 PGS851978:PGS851979 PQO851978:PQO851979 QAK851978:QAK851979 QKG851978:QKG851979 QUC851978:QUC851979 RDY851978:RDY851979 RNU851978:RNU851979 RXQ851978:RXQ851979 SHM851978:SHM851979 SRI851978:SRI851979 TBE851978:TBE851979 TLA851978:TLA851979 TUW851978:TUW851979 UES851978:UES851979 UOO851978:UOO851979 UYK851978:UYK851979 VIG851978:VIG851979 VSC851978:VSC851979 WBY851978:WBY851979 WLU851978:WLU851979 WVQ851978:WVQ851979 I917514:I917515 JE917514:JE917515 TA917514:TA917515 ACW917514:ACW917515 AMS917514:AMS917515 AWO917514:AWO917515 BGK917514:BGK917515 BQG917514:BQG917515 CAC917514:CAC917515 CJY917514:CJY917515 CTU917514:CTU917515 DDQ917514:DDQ917515 DNM917514:DNM917515 DXI917514:DXI917515 EHE917514:EHE917515 ERA917514:ERA917515 FAW917514:FAW917515 FKS917514:FKS917515 FUO917514:FUO917515 GEK917514:GEK917515 GOG917514:GOG917515 GYC917514:GYC917515 HHY917514:HHY917515 HRU917514:HRU917515 IBQ917514:IBQ917515 ILM917514:ILM917515 IVI917514:IVI917515 JFE917514:JFE917515 JPA917514:JPA917515 JYW917514:JYW917515 KIS917514:KIS917515 KSO917514:KSO917515 LCK917514:LCK917515 LMG917514:LMG917515 LWC917514:LWC917515 MFY917514:MFY917515 MPU917514:MPU917515 MZQ917514:MZQ917515 NJM917514:NJM917515 NTI917514:NTI917515 ODE917514:ODE917515 ONA917514:ONA917515 OWW917514:OWW917515 PGS917514:PGS917515 PQO917514:PQO917515 QAK917514:QAK917515 QKG917514:QKG917515 QUC917514:QUC917515 RDY917514:RDY917515 RNU917514:RNU917515 RXQ917514:RXQ917515 SHM917514:SHM917515 SRI917514:SRI917515 TBE917514:TBE917515 TLA917514:TLA917515 TUW917514:TUW917515 UES917514:UES917515 UOO917514:UOO917515 UYK917514:UYK917515 VIG917514:VIG917515 VSC917514:VSC917515 WBY917514:WBY917515 WLU917514:WLU917515 WVQ917514:WVQ917515 I983050:I983051 JE983050:JE983051 TA983050:TA983051 ACW983050:ACW983051 AMS983050:AMS983051 AWO983050:AWO983051 BGK983050:BGK983051 BQG983050:BQG983051 CAC983050:CAC983051 CJY983050:CJY983051 CTU983050:CTU983051 DDQ983050:DDQ983051 DNM983050:DNM983051 DXI983050:DXI983051 EHE983050:EHE983051 ERA983050:ERA983051 FAW983050:FAW983051 FKS983050:FKS983051 FUO983050:FUO983051 GEK983050:GEK983051 GOG983050:GOG983051 GYC983050:GYC983051 HHY983050:HHY983051 HRU983050:HRU983051 IBQ983050:IBQ983051 ILM983050:ILM983051 IVI983050:IVI983051 JFE983050:JFE983051 JPA983050:JPA983051 JYW983050:JYW983051 KIS983050:KIS983051 KSO983050:KSO983051 LCK983050:LCK983051 LMG983050:LMG983051 LWC983050:LWC983051 MFY983050:MFY983051 MPU983050:MPU983051 MZQ983050:MZQ983051 NJM983050:NJM983051 NTI983050:NTI983051 ODE983050:ODE983051 ONA983050:ONA983051 OWW983050:OWW983051 PGS983050:PGS983051 PQO983050:PQO983051 QAK983050:QAK983051 QKG983050:QKG983051 QUC983050:QUC983051 RDY983050:RDY983051 RNU983050:RNU983051 RXQ983050:RXQ983051 SHM983050:SHM983051 SRI983050:SRI983051 TBE983050:TBE983051 TLA983050:TLA983051 TUW983050:TUW983051 UES983050:UES983051 UOO983050:UOO983051 UYK983050:UYK983051 VIG983050:VIG983051 VSC983050:VSC983051 WBY983050:WBY983051 WLU983050:WLU983051 WVQ983050:WVQ983051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D885A-1ED3-43F1-9E9C-930C4AACA881}">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6"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256" width="9" style="3"/>
    <col min="257" max="257" width="2.375" style="3" customWidth="1"/>
    <col min="258" max="258" width="25" style="3" bestFit="1" customWidth="1"/>
    <col min="259" max="259" width="41.75" style="3" customWidth="1"/>
    <col min="260" max="260" width="15.25" style="3" customWidth="1"/>
    <col min="261" max="261" width="44.25" style="3" customWidth="1"/>
    <col min="262" max="262" width="42" style="3" customWidth="1"/>
    <col min="263" max="263" width="22.5" style="3" customWidth="1"/>
    <col min="264" max="267" width="5.375" style="3" customWidth="1"/>
    <col min="268" max="270" width="6.5" style="3" customWidth="1"/>
    <col min="271" max="273" width="5.375" style="3" customWidth="1"/>
    <col min="274" max="512" width="9" style="3"/>
    <col min="513" max="513" width="2.375" style="3" customWidth="1"/>
    <col min="514" max="514" width="25" style="3" bestFit="1" customWidth="1"/>
    <col min="515" max="515" width="41.75" style="3" customWidth="1"/>
    <col min="516" max="516" width="15.25" style="3" customWidth="1"/>
    <col min="517" max="517" width="44.25" style="3" customWidth="1"/>
    <col min="518" max="518" width="42" style="3" customWidth="1"/>
    <col min="519" max="519" width="22.5" style="3" customWidth="1"/>
    <col min="520" max="523" width="5.375" style="3" customWidth="1"/>
    <col min="524" max="526" width="6.5" style="3" customWidth="1"/>
    <col min="527" max="529" width="5.375" style="3" customWidth="1"/>
    <col min="530" max="768" width="9" style="3"/>
    <col min="769" max="769" width="2.375" style="3" customWidth="1"/>
    <col min="770" max="770" width="25" style="3" bestFit="1" customWidth="1"/>
    <col min="771" max="771" width="41.75" style="3" customWidth="1"/>
    <col min="772" max="772" width="15.25" style="3" customWidth="1"/>
    <col min="773" max="773" width="44.25" style="3" customWidth="1"/>
    <col min="774" max="774" width="42" style="3" customWidth="1"/>
    <col min="775" max="775" width="22.5" style="3" customWidth="1"/>
    <col min="776" max="779" width="5.375" style="3" customWidth="1"/>
    <col min="780" max="782" width="6.5" style="3" customWidth="1"/>
    <col min="783" max="785" width="5.375" style="3" customWidth="1"/>
    <col min="786" max="1024" width="9" style="3"/>
    <col min="1025" max="1025" width="2.375" style="3" customWidth="1"/>
    <col min="1026" max="1026" width="25" style="3" bestFit="1" customWidth="1"/>
    <col min="1027" max="1027" width="41.75" style="3" customWidth="1"/>
    <col min="1028" max="1028" width="15.25" style="3" customWidth="1"/>
    <col min="1029" max="1029" width="44.25" style="3" customWidth="1"/>
    <col min="1030" max="1030" width="42" style="3" customWidth="1"/>
    <col min="1031" max="1031" width="22.5" style="3" customWidth="1"/>
    <col min="1032" max="1035" width="5.375" style="3" customWidth="1"/>
    <col min="1036" max="1038" width="6.5" style="3" customWidth="1"/>
    <col min="1039" max="1041" width="5.375" style="3" customWidth="1"/>
    <col min="1042" max="1280" width="9" style="3"/>
    <col min="1281" max="1281" width="2.375" style="3" customWidth="1"/>
    <col min="1282" max="1282" width="25" style="3" bestFit="1" customWidth="1"/>
    <col min="1283" max="1283" width="41.75" style="3" customWidth="1"/>
    <col min="1284" max="1284" width="15.25" style="3" customWidth="1"/>
    <col min="1285" max="1285" width="44.25" style="3" customWidth="1"/>
    <col min="1286" max="1286" width="42" style="3" customWidth="1"/>
    <col min="1287" max="1287" width="22.5" style="3" customWidth="1"/>
    <col min="1288" max="1291" width="5.375" style="3" customWidth="1"/>
    <col min="1292" max="1294" width="6.5" style="3" customWidth="1"/>
    <col min="1295" max="1297" width="5.375" style="3" customWidth="1"/>
    <col min="1298" max="1536" width="9" style="3"/>
    <col min="1537" max="1537" width="2.375" style="3" customWidth="1"/>
    <col min="1538" max="1538" width="25" style="3" bestFit="1" customWidth="1"/>
    <col min="1539" max="1539" width="41.75" style="3" customWidth="1"/>
    <col min="1540" max="1540" width="15.25" style="3" customWidth="1"/>
    <col min="1541" max="1541" width="44.25" style="3" customWidth="1"/>
    <col min="1542" max="1542" width="42" style="3" customWidth="1"/>
    <col min="1543" max="1543" width="22.5" style="3" customWidth="1"/>
    <col min="1544" max="1547" width="5.375" style="3" customWidth="1"/>
    <col min="1548" max="1550" width="6.5" style="3" customWidth="1"/>
    <col min="1551" max="1553" width="5.375" style="3" customWidth="1"/>
    <col min="1554" max="1792" width="9" style="3"/>
    <col min="1793" max="1793" width="2.375" style="3" customWidth="1"/>
    <col min="1794" max="1794" width="25" style="3" bestFit="1" customWidth="1"/>
    <col min="1795" max="1795" width="41.75" style="3" customWidth="1"/>
    <col min="1796" max="1796" width="15.25" style="3" customWidth="1"/>
    <col min="1797" max="1797" width="44.25" style="3" customWidth="1"/>
    <col min="1798" max="1798" width="42" style="3" customWidth="1"/>
    <col min="1799" max="1799" width="22.5" style="3" customWidth="1"/>
    <col min="1800" max="1803" width="5.375" style="3" customWidth="1"/>
    <col min="1804" max="1806" width="6.5" style="3" customWidth="1"/>
    <col min="1807" max="1809" width="5.375" style="3" customWidth="1"/>
    <col min="1810" max="2048" width="9" style="3"/>
    <col min="2049" max="2049" width="2.375" style="3" customWidth="1"/>
    <col min="2050" max="2050" width="25" style="3" bestFit="1" customWidth="1"/>
    <col min="2051" max="2051" width="41.75" style="3" customWidth="1"/>
    <col min="2052" max="2052" width="15.25" style="3" customWidth="1"/>
    <col min="2053" max="2053" width="44.25" style="3" customWidth="1"/>
    <col min="2054" max="2054" width="42" style="3" customWidth="1"/>
    <col min="2055" max="2055" width="22.5" style="3" customWidth="1"/>
    <col min="2056" max="2059" width="5.375" style="3" customWidth="1"/>
    <col min="2060" max="2062" width="6.5" style="3" customWidth="1"/>
    <col min="2063" max="2065" width="5.375" style="3" customWidth="1"/>
    <col min="2066" max="2304" width="9" style="3"/>
    <col min="2305" max="2305" width="2.375" style="3" customWidth="1"/>
    <col min="2306" max="2306" width="25" style="3" bestFit="1" customWidth="1"/>
    <col min="2307" max="2307" width="41.75" style="3" customWidth="1"/>
    <col min="2308" max="2308" width="15.25" style="3" customWidth="1"/>
    <col min="2309" max="2309" width="44.25" style="3" customWidth="1"/>
    <col min="2310" max="2310" width="42" style="3" customWidth="1"/>
    <col min="2311" max="2311" width="22.5" style="3" customWidth="1"/>
    <col min="2312" max="2315" width="5.375" style="3" customWidth="1"/>
    <col min="2316" max="2318" width="6.5" style="3" customWidth="1"/>
    <col min="2319" max="2321" width="5.375" style="3" customWidth="1"/>
    <col min="2322" max="2560" width="9" style="3"/>
    <col min="2561" max="2561" width="2.375" style="3" customWidth="1"/>
    <col min="2562" max="2562" width="25" style="3" bestFit="1" customWidth="1"/>
    <col min="2563" max="2563" width="41.75" style="3" customWidth="1"/>
    <col min="2564" max="2564" width="15.25" style="3" customWidth="1"/>
    <col min="2565" max="2565" width="44.25" style="3" customWidth="1"/>
    <col min="2566" max="2566" width="42" style="3" customWidth="1"/>
    <col min="2567" max="2567" width="22.5" style="3" customWidth="1"/>
    <col min="2568" max="2571" width="5.375" style="3" customWidth="1"/>
    <col min="2572" max="2574" width="6.5" style="3" customWidth="1"/>
    <col min="2575" max="2577" width="5.375" style="3" customWidth="1"/>
    <col min="2578" max="2816" width="9" style="3"/>
    <col min="2817" max="2817" width="2.375" style="3" customWidth="1"/>
    <col min="2818" max="2818" width="25" style="3" bestFit="1" customWidth="1"/>
    <col min="2819" max="2819" width="41.75" style="3" customWidth="1"/>
    <col min="2820" max="2820" width="15.25" style="3" customWidth="1"/>
    <col min="2821" max="2821" width="44.25" style="3" customWidth="1"/>
    <col min="2822" max="2822" width="42" style="3" customWidth="1"/>
    <col min="2823" max="2823" width="22.5" style="3" customWidth="1"/>
    <col min="2824" max="2827" width="5.375" style="3" customWidth="1"/>
    <col min="2828" max="2830" width="6.5" style="3" customWidth="1"/>
    <col min="2831" max="2833" width="5.375" style="3" customWidth="1"/>
    <col min="2834" max="3072" width="9" style="3"/>
    <col min="3073" max="3073" width="2.375" style="3" customWidth="1"/>
    <col min="3074" max="3074" width="25" style="3" bestFit="1" customWidth="1"/>
    <col min="3075" max="3075" width="41.75" style="3" customWidth="1"/>
    <col min="3076" max="3076" width="15.25" style="3" customWidth="1"/>
    <col min="3077" max="3077" width="44.25" style="3" customWidth="1"/>
    <col min="3078" max="3078" width="42" style="3" customWidth="1"/>
    <col min="3079" max="3079" width="22.5" style="3" customWidth="1"/>
    <col min="3080" max="3083" width="5.375" style="3" customWidth="1"/>
    <col min="3084" max="3086" width="6.5" style="3" customWidth="1"/>
    <col min="3087" max="3089" width="5.375" style="3" customWidth="1"/>
    <col min="3090" max="3328" width="9" style="3"/>
    <col min="3329" max="3329" width="2.375" style="3" customWidth="1"/>
    <col min="3330" max="3330" width="25" style="3" bestFit="1" customWidth="1"/>
    <col min="3331" max="3331" width="41.75" style="3" customWidth="1"/>
    <col min="3332" max="3332" width="15.25" style="3" customWidth="1"/>
    <col min="3333" max="3333" width="44.25" style="3" customWidth="1"/>
    <col min="3334" max="3334" width="42" style="3" customWidth="1"/>
    <col min="3335" max="3335" width="22.5" style="3" customWidth="1"/>
    <col min="3336" max="3339" width="5.375" style="3" customWidth="1"/>
    <col min="3340" max="3342" width="6.5" style="3" customWidth="1"/>
    <col min="3343" max="3345" width="5.375" style="3" customWidth="1"/>
    <col min="3346" max="3584" width="9" style="3"/>
    <col min="3585" max="3585" width="2.375" style="3" customWidth="1"/>
    <col min="3586" max="3586" width="25" style="3" bestFit="1" customWidth="1"/>
    <col min="3587" max="3587" width="41.75" style="3" customWidth="1"/>
    <col min="3588" max="3588" width="15.25" style="3" customWidth="1"/>
    <col min="3589" max="3589" width="44.25" style="3" customWidth="1"/>
    <col min="3590" max="3590" width="42" style="3" customWidth="1"/>
    <col min="3591" max="3591" width="22.5" style="3" customWidth="1"/>
    <col min="3592" max="3595" width="5.375" style="3" customWidth="1"/>
    <col min="3596" max="3598" width="6.5" style="3" customWidth="1"/>
    <col min="3599" max="3601" width="5.375" style="3" customWidth="1"/>
    <col min="3602" max="3840" width="9" style="3"/>
    <col min="3841" max="3841" width="2.375" style="3" customWidth="1"/>
    <col min="3842" max="3842" width="25" style="3" bestFit="1" customWidth="1"/>
    <col min="3843" max="3843" width="41.75" style="3" customWidth="1"/>
    <col min="3844" max="3844" width="15.25" style="3" customWidth="1"/>
    <col min="3845" max="3845" width="44.25" style="3" customWidth="1"/>
    <col min="3846" max="3846" width="42" style="3" customWidth="1"/>
    <col min="3847" max="3847" width="22.5" style="3" customWidth="1"/>
    <col min="3848" max="3851" width="5.375" style="3" customWidth="1"/>
    <col min="3852" max="3854" width="6.5" style="3" customWidth="1"/>
    <col min="3855" max="3857" width="5.375" style="3" customWidth="1"/>
    <col min="3858" max="4096" width="9" style="3"/>
    <col min="4097" max="4097" width="2.375" style="3" customWidth="1"/>
    <col min="4098" max="4098" width="25" style="3" bestFit="1" customWidth="1"/>
    <col min="4099" max="4099" width="41.75" style="3" customWidth="1"/>
    <col min="4100" max="4100" width="15.25" style="3" customWidth="1"/>
    <col min="4101" max="4101" width="44.25" style="3" customWidth="1"/>
    <col min="4102" max="4102" width="42" style="3" customWidth="1"/>
    <col min="4103" max="4103" width="22.5" style="3" customWidth="1"/>
    <col min="4104" max="4107" width="5.375" style="3" customWidth="1"/>
    <col min="4108" max="4110" width="6.5" style="3" customWidth="1"/>
    <col min="4111" max="4113" width="5.375" style="3" customWidth="1"/>
    <col min="4114" max="4352" width="9" style="3"/>
    <col min="4353" max="4353" width="2.375" style="3" customWidth="1"/>
    <col min="4354" max="4354" width="25" style="3" bestFit="1" customWidth="1"/>
    <col min="4355" max="4355" width="41.75" style="3" customWidth="1"/>
    <col min="4356" max="4356" width="15.25" style="3" customWidth="1"/>
    <col min="4357" max="4357" width="44.25" style="3" customWidth="1"/>
    <col min="4358" max="4358" width="42" style="3" customWidth="1"/>
    <col min="4359" max="4359" width="22.5" style="3" customWidth="1"/>
    <col min="4360" max="4363" width="5.375" style="3" customWidth="1"/>
    <col min="4364" max="4366" width="6.5" style="3" customWidth="1"/>
    <col min="4367" max="4369" width="5.375" style="3" customWidth="1"/>
    <col min="4370" max="4608" width="9" style="3"/>
    <col min="4609" max="4609" width="2.375" style="3" customWidth="1"/>
    <col min="4610" max="4610" width="25" style="3" bestFit="1" customWidth="1"/>
    <col min="4611" max="4611" width="41.75" style="3" customWidth="1"/>
    <col min="4612" max="4612" width="15.25" style="3" customWidth="1"/>
    <col min="4613" max="4613" width="44.25" style="3" customWidth="1"/>
    <col min="4614" max="4614" width="42" style="3" customWidth="1"/>
    <col min="4615" max="4615" width="22.5" style="3" customWidth="1"/>
    <col min="4616" max="4619" width="5.375" style="3" customWidth="1"/>
    <col min="4620" max="4622" width="6.5" style="3" customWidth="1"/>
    <col min="4623" max="4625" width="5.375" style="3" customWidth="1"/>
    <col min="4626" max="4864" width="9" style="3"/>
    <col min="4865" max="4865" width="2.375" style="3" customWidth="1"/>
    <col min="4866" max="4866" width="25" style="3" bestFit="1" customWidth="1"/>
    <col min="4867" max="4867" width="41.75" style="3" customWidth="1"/>
    <col min="4868" max="4868" width="15.25" style="3" customWidth="1"/>
    <col min="4869" max="4869" width="44.25" style="3" customWidth="1"/>
    <col min="4870" max="4870" width="42" style="3" customWidth="1"/>
    <col min="4871" max="4871" width="22.5" style="3" customWidth="1"/>
    <col min="4872" max="4875" width="5.375" style="3" customWidth="1"/>
    <col min="4876" max="4878" width="6.5" style="3" customWidth="1"/>
    <col min="4879" max="4881" width="5.375" style="3" customWidth="1"/>
    <col min="4882" max="5120" width="9" style="3"/>
    <col min="5121" max="5121" width="2.375" style="3" customWidth="1"/>
    <col min="5122" max="5122" width="25" style="3" bestFit="1" customWidth="1"/>
    <col min="5123" max="5123" width="41.75" style="3" customWidth="1"/>
    <col min="5124" max="5124" width="15.25" style="3" customWidth="1"/>
    <col min="5125" max="5125" width="44.25" style="3" customWidth="1"/>
    <col min="5126" max="5126" width="42" style="3" customWidth="1"/>
    <col min="5127" max="5127" width="22.5" style="3" customWidth="1"/>
    <col min="5128" max="5131" width="5.375" style="3" customWidth="1"/>
    <col min="5132" max="5134" width="6.5" style="3" customWidth="1"/>
    <col min="5135" max="5137" width="5.375" style="3" customWidth="1"/>
    <col min="5138" max="5376" width="9" style="3"/>
    <col min="5377" max="5377" width="2.375" style="3" customWidth="1"/>
    <col min="5378" max="5378" width="25" style="3" bestFit="1" customWidth="1"/>
    <col min="5379" max="5379" width="41.75" style="3" customWidth="1"/>
    <col min="5380" max="5380" width="15.25" style="3" customWidth="1"/>
    <col min="5381" max="5381" width="44.25" style="3" customWidth="1"/>
    <col min="5382" max="5382" width="42" style="3" customWidth="1"/>
    <col min="5383" max="5383" width="22.5" style="3" customWidth="1"/>
    <col min="5384" max="5387" width="5.375" style="3" customWidth="1"/>
    <col min="5388" max="5390" width="6.5" style="3" customWidth="1"/>
    <col min="5391" max="5393" width="5.375" style="3" customWidth="1"/>
    <col min="5394" max="5632" width="9" style="3"/>
    <col min="5633" max="5633" width="2.375" style="3" customWidth="1"/>
    <col min="5634" max="5634" width="25" style="3" bestFit="1" customWidth="1"/>
    <col min="5635" max="5635" width="41.75" style="3" customWidth="1"/>
    <col min="5636" max="5636" width="15.25" style="3" customWidth="1"/>
    <col min="5637" max="5637" width="44.25" style="3" customWidth="1"/>
    <col min="5638" max="5638" width="42" style="3" customWidth="1"/>
    <col min="5639" max="5639" width="22.5" style="3" customWidth="1"/>
    <col min="5640" max="5643" width="5.375" style="3" customWidth="1"/>
    <col min="5644" max="5646" width="6.5" style="3" customWidth="1"/>
    <col min="5647" max="5649" width="5.375" style="3" customWidth="1"/>
    <col min="5650" max="5888" width="9" style="3"/>
    <col min="5889" max="5889" width="2.375" style="3" customWidth="1"/>
    <col min="5890" max="5890" width="25" style="3" bestFit="1" customWidth="1"/>
    <col min="5891" max="5891" width="41.75" style="3" customWidth="1"/>
    <col min="5892" max="5892" width="15.25" style="3" customWidth="1"/>
    <col min="5893" max="5893" width="44.25" style="3" customWidth="1"/>
    <col min="5894" max="5894" width="42" style="3" customWidth="1"/>
    <col min="5895" max="5895" width="22.5" style="3" customWidth="1"/>
    <col min="5896" max="5899" width="5.375" style="3" customWidth="1"/>
    <col min="5900" max="5902" width="6.5" style="3" customWidth="1"/>
    <col min="5903" max="5905" width="5.375" style="3" customWidth="1"/>
    <col min="5906" max="6144" width="9" style="3"/>
    <col min="6145" max="6145" width="2.375" style="3" customWidth="1"/>
    <col min="6146" max="6146" width="25" style="3" bestFit="1" customWidth="1"/>
    <col min="6147" max="6147" width="41.75" style="3" customWidth="1"/>
    <col min="6148" max="6148" width="15.25" style="3" customWidth="1"/>
    <col min="6149" max="6149" width="44.25" style="3" customWidth="1"/>
    <col min="6150" max="6150" width="42" style="3" customWidth="1"/>
    <col min="6151" max="6151" width="22.5" style="3" customWidth="1"/>
    <col min="6152" max="6155" width="5.375" style="3" customWidth="1"/>
    <col min="6156" max="6158" width="6.5" style="3" customWidth="1"/>
    <col min="6159" max="6161" width="5.375" style="3" customWidth="1"/>
    <col min="6162" max="6400" width="9" style="3"/>
    <col min="6401" max="6401" width="2.375" style="3" customWidth="1"/>
    <col min="6402" max="6402" width="25" style="3" bestFit="1" customWidth="1"/>
    <col min="6403" max="6403" width="41.75" style="3" customWidth="1"/>
    <col min="6404" max="6404" width="15.25" style="3" customWidth="1"/>
    <col min="6405" max="6405" width="44.25" style="3" customWidth="1"/>
    <col min="6406" max="6406" width="42" style="3" customWidth="1"/>
    <col min="6407" max="6407" width="22.5" style="3" customWidth="1"/>
    <col min="6408" max="6411" width="5.375" style="3" customWidth="1"/>
    <col min="6412" max="6414" width="6.5" style="3" customWidth="1"/>
    <col min="6415" max="6417" width="5.375" style="3" customWidth="1"/>
    <col min="6418" max="6656" width="9" style="3"/>
    <col min="6657" max="6657" width="2.375" style="3" customWidth="1"/>
    <col min="6658" max="6658" width="25" style="3" bestFit="1" customWidth="1"/>
    <col min="6659" max="6659" width="41.75" style="3" customWidth="1"/>
    <col min="6660" max="6660" width="15.25" style="3" customWidth="1"/>
    <col min="6661" max="6661" width="44.25" style="3" customWidth="1"/>
    <col min="6662" max="6662" width="42" style="3" customWidth="1"/>
    <col min="6663" max="6663" width="22.5" style="3" customWidth="1"/>
    <col min="6664" max="6667" width="5.375" style="3" customWidth="1"/>
    <col min="6668" max="6670" width="6.5" style="3" customWidth="1"/>
    <col min="6671" max="6673" width="5.375" style="3" customWidth="1"/>
    <col min="6674" max="6912" width="9" style="3"/>
    <col min="6913" max="6913" width="2.375" style="3" customWidth="1"/>
    <col min="6914" max="6914" width="25" style="3" bestFit="1" customWidth="1"/>
    <col min="6915" max="6915" width="41.75" style="3" customWidth="1"/>
    <col min="6916" max="6916" width="15.25" style="3" customWidth="1"/>
    <col min="6917" max="6917" width="44.25" style="3" customWidth="1"/>
    <col min="6918" max="6918" width="42" style="3" customWidth="1"/>
    <col min="6919" max="6919" width="22.5" style="3" customWidth="1"/>
    <col min="6920" max="6923" width="5.375" style="3" customWidth="1"/>
    <col min="6924" max="6926" width="6.5" style="3" customWidth="1"/>
    <col min="6927" max="6929" width="5.375" style="3" customWidth="1"/>
    <col min="6930" max="7168" width="9" style="3"/>
    <col min="7169" max="7169" width="2.375" style="3" customWidth="1"/>
    <col min="7170" max="7170" width="25" style="3" bestFit="1" customWidth="1"/>
    <col min="7171" max="7171" width="41.75" style="3" customWidth="1"/>
    <col min="7172" max="7172" width="15.25" style="3" customWidth="1"/>
    <col min="7173" max="7173" width="44.25" style="3" customWidth="1"/>
    <col min="7174" max="7174" width="42" style="3" customWidth="1"/>
    <col min="7175" max="7175" width="22.5" style="3" customWidth="1"/>
    <col min="7176" max="7179" width="5.375" style="3" customWidth="1"/>
    <col min="7180" max="7182" width="6.5" style="3" customWidth="1"/>
    <col min="7183" max="7185" width="5.375" style="3" customWidth="1"/>
    <col min="7186" max="7424" width="9" style="3"/>
    <col min="7425" max="7425" width="2.375" style="3" customWidth="1"/>
    <col min="7426" max="7426" width="25" style="3" bestFit="1" customWidth="1"/>
    <col min="7427" max="7427" width="41.75" style="3" customWidth="1"/>
    <col min="7428" max="7428" width="15.25" style="3" customWidth="1"/>
    <col min="7429" max="7429" width="44.25" style="3" customWidth="1"/>
    <col min="7430" max="7430" width="42" style="3" customWidth="1"/>
    <col min="7431" max="7431" width="22.5" style="3" customWidth="1"/>
    <col min="7432" max="7435" width="5.375" style="3" customWidth="1"/>
    <col min="7436" max="7438" width="6.5" style="3" customWidth="1"/>
    <col min="7439" max="7441" width="5.375" style="3" customWidth="1"/>
    <col min="7442" max="7680" width="9" style="3"/>
    <col min="7681" max="7681" width="2.375" style="3" customWidth="1"/>
    <col min="7682" max="7682" width="25" style="3" bestFit="1" customWidth="1"/>
    <col min="7683" max="7683" width="41.75" style="3" customWidth="1"/>
    <col min="7684" max="7684" width="15.25" style="3" customWidth="1"/>
    <col min="7685" max="7685" width="44.25" style="3" customWidth="1"/>
    <col min="7686" max="7686" width="42" style="3" customWidth="1"/>
    <col min="7687" max="7687" width="22.5" style="3" customWidth="1"/>
    <col min="7688" max="7691" width="5.375" style="3" customWidth="1"/>
    <col min="7692" max="7694" width="6.5" style="3" customWidth="1"/>
    <col min="7695" max="7697" width="5.375" style="3" customWidth="1"/>
    <col min="7698" max="7936" width="9" style="3"/>
    <col min="7937" max="7937" width="2.375" style="3" customWidth="1"/>
    <col min="7938" max="7938" width="25" style="3" bestFit="1" customWidth="1"/>
    <col min="7939" max="7939" width="41.75" style="3" customWidth="1"/>
    <col min="7940" max="7940" width="15.25" style="3" customWidth="1"/>
    <col min="7941" max="7941" width="44.25" style="3" customWidth="1"/>
    <col min="7942" max="7942" width="42" style="3" customWidth="1"/>
    <col min="7943" max="7943" width="22.5" style="3" customWidth="1"/>
    <col min="7944" max="7947" width="5.375" style="3" customWidth="1"/>
    <col min="7948" max="7950" width="6.5" style="3" customWidth="1"/>
    <col min="7951" max="7953" width="5.375" style="3" customWidth="1"/>
    <col min="7954" max="8192" width="9" style="3"/>
    <col min="8193" max="8193" width="2.375" style="3" customWidth="1"/>
    <col min="8194" max="8194" width="25" style="3" bestFit="1" customWidth="1"/>
    <col min="8195" max="8195" width="41.75" style="3" customWidth="1"/>
    <col min="8196" max="8196" width="15.25" style="3" customWidth="1"/>
    <col min="8197" max="8197" width="44.25" style="3" customWidth="1"/>
    <col min="8198" max="8198" width="42" style="3" customWidth="1"/>
    <col min="8199" max="8199" width="22.5" style="3" customWidth="1"/>
    <col min="8200" max="8203" width="5.375" style="3" customWidth="1"/>
    <col min="8204" max="8206" width="6.5" style="3" customWidth="1"/>
    <col min="8207" max="8209" width="5.375" style="3" customWidth="1"/>
    <col min="8210" max="8448" width="9" style="3"/>
    <col min="8449" max="8449" width="2.375" style="3" customWidth="1"/>
    <col min="8450" max="8450" width="25" style="3" bestFit="1" customWidth="1"/>
    <col min="8451" max="8451" width="41.75" style="3" customWidth="1"/>
    <col min="8452" max="8452" width="15.25" style="3" customWidth="1"/>
    <col min="8453" max="8453" width="44.25" style="3" customWidth="1"/>
    <col min="8454" max="8454" width="42" style="3" customWidth="1"/>
    <col min="8455" max="8455" width="22.5" style="3" customWidth="1"/>
    <col min="8456" max="8459" width="5.375" style="3" customWidth="1"/>
    <col min="8460" max="8462" width="6.5" style="3" customWidth="1"/>
    <col min="8463" max="8465" width="5.375" style="3" customWidth="1"/>
    <col min="8466" max="8704" width="9" style="3"/>
    <col min="8705" max="8705" width="2.375" style="3" customWidth="1"/>
    <col min="8706" max="8706" width="25" style="3" bestFit="1" customWidth="1"/>
    <col min="8707" max="8707" width="41.75" style="3" customWidth="1"/>
    <col min="8708" max="8708" width="15.25" style="3" customWidth="1"/>
    <col min="8709" max="8709" width="44.25" style="3" customWidth="1"/>
    <col min="8710" max="8710" width="42" style="3" customWidth="1"/>
    <col min="8711" max="8711" width="22.5" style="3" customWidth="1"/>
    <col min="8712" max="8715" width="5.375" style="3" customWidth="1"/>
    <col min="8716" max="8718" width="6.5" style="3" customWidth="1"/>
    <col min="8719" max="8721" width="5.375" style="3" customWidth="1"/>
    <col min="8722" max="8960" width="9" style="3"/>
    <col min="8961" max="8961" width="2.375" style="3" customWidth="1"/>
    <col min="8962" max="8962" width="25" style="3" bestFit="1" customWidth="1"/>
    <col min="8963" max="8963" width="41.75" style="3" customWidth="1"/>
    <col min="8964" max="8964" width="15.25" style="3" customWidth="1"/>
    <col min="8965" max="8965" width="44.25" style="3" customWidth="1"/>
    <col min="8966" max="8966" width="42" style="3" customWidth="1"/>
    <col min="8967" max="8967" width="22.5" style="3" customWidth="1"/>
    <col min="8968" max="8971" width="5.375" style="3" customWidth="1"/>
    <col min="8972" max="8974" width="6.5" style="3" customWidth="1"/>
    <col min="8975" max="8977" width="5.375" style="3" customWidth="1"/>
    <col min="8978" max="9216" width="9" style="3"/>
    <col min="9217" max="9217" width="2.375" style="3" customWidth="1"/>
    <col min="9218" max="9218" width="25" style="3" bestFit="1" customWidth="1"/>
    <col min="9219" max="9219" width="41.75" style="3" customWidth="1"/>
    <col min="9220" max="9220" width="15.25" style="3" customWidth="1"/>
    <col min="9221" max="9221" width="44.25" style="3" customWidth="1"/>
    <col min="9222" max="9222" width="42" style="3" customWidth="1"/>
    <col min="9223" max="9223" width="22.5" style="3" customWidth="1"/>
    <col min="9224" max="9227" width="5.375" style="3" customWidth="1"/>
    <col min="9228" max="9230" width="6.5" style="3" customWidth="1"/>
    <col min="9231" max="9233" width="5.375" style="3" customWidth="1"/>
    <col min="9234" max="9472" width="9" style="3"/>
    <col min="9473" max="9473" width="2.375" style="3" customWidth="1"/>
    <col min="9474" max="9474" width="25" style="3" bestFit="1" customWidth="1"/>
    <col min="9475" max="9475" width="41.75" style="3" customWidth="1"/>
    <col min="9476" max="9476" width="15.25" style="3" customWidth="1"/>
    <col min="9477" max="9477" width="44.25" style="3" customWidth="1"/>
    <col min="9478" max="9478" width="42" style="3" customWidth="1"/>
    <col min="9479" max="9479" width="22.5" style="3" customWidth="1"/>
    <col min="9480" max="9483" width="5.375" style="3" customWidth="1"/>
    <col min="9484" max="9486" width="6.5" style="3" customWidth="1"/>
    <col min="9487" max="9489" width="5.375" style="3" customWidth="1"/>
    <col min="9490" max="9728" width="9" style="3"/>
    <col min="9729" max="9729" width="2.375" style="3" customWidth="1"/>
    <col min="9730" max="9730" width="25" style="3" bestFit="1" customWidth="1"/>
    <col min="9731" max="9731" width="41.75" style="3" customWidth="1"/>
    <col min="9732" max="9732" width="15.25" style="3" customWidth="1"/>
    <col min="9733" max="9733" width="44.25" style="3" customWidth="1"/>
    <col min="9734" max="9734" width="42" style="3" customWidth="1"/>
    <col min="9735" max="9735" width="22.5" style="3" customWidth="1"/>
    <col min="9736" max="9739" width="5.375" style="3" customWidth="1"/>
    <col min="9740" max="9742" width="6.5" style="3" customWidth="1"/>
    <col min="9743" max="9745" width="5.375" style="3" customWidth="1"/>
    <col min="9746" max="9984" width="9" style="3"/>
    <col min="9985" max="9985" width="2.375" style="3" customWidth="1"/>
    <col min="9986" max="9986" width="25" style="3" bestFit="1" customWidth="1"/>
    <col min="9987" max="9987" width="41.75" style="3" customWidth="1"/>
    <col min="9988" max="9988" width="15.25" style="3" customWidth="1"/>
    <col min="9989" max="9989" width="44.25" style="3" customWidth="1"/>
    <col min="9990" max="9990" width="42" style="3" customWidth="1"/>
    <col min="9991" max="9991" width="22.5" style="3" customWidth="1"/>
    <col min="9992" max="9995" width="5.375" style="3" customWidth="1"/>
    <col min="9996" max="9998" width="6.5" style="3" customWidth="1"/>
    <col min="9999" max="10001" width="5.375" style="3" customWidth="1"/>
    <col min="10002" max="10240" width="9" style="3"/>
    <col min="10241" max="10241" width="2.375" style="3" customWidth="1"/>
    <col min="10242" max="10242" width="25" style="3" bestFit="1" customWidth="1"/>
    <col min="10243" max="10243" width="41.75" style="3" customWidth="1"/>
    <col min="10244" max="10244" width="15.25" style="3" customWidth="1"/>
    <col min="10245" max="10245" width="44.25" style="3" customWidth="1"/>
    <col min="10246" max="10246" width="42" style="3" customWidth="1"/>
    <col min="10247" max="10247" width="22.5" style="3" customWidth="1"/>
    <col min="10248" max="10251" width="5.375" style="3" customWidth="1"/>
    <col min="10252" max="10254" width="6.5" style="3" customWidth="1"/>
    <col min="10255" max="10257" width="5.375" style="3" customWidth="1"/>
    <col min="10258" max="10496" width="9" style="3"/>
    <col min="10497" max="10497" width="2.375" style="3" customWidth="1"/>
    <col min="10498" max="10498" width="25" style="3" bestFit="1" customWidth="1"/>
    <col min="10499" max="10499" width="41.75" style="3" customWidth="1"/>
    <col min="10500" max="10500" width="15.25" style="3" customWidth="1"/>
    <col min="10501" max="10501" width="44.25" style="3" customWidth="1"/>
    <col min="10502" max="10502" width="42" style="3" customWidth="1"/>
    <col min="10503" max="10503" width="22.5" style="3" customWidth="1"/>
    <col min="10504" max="10507" width="5.375" style="3" customWidth="1"/>
    <col min="10508" max="10510" width="6.5" style="3" customWidth="1"/>
    <col min="10511" max="10513" width="5.375" style="3" customWidth="1"/>
    <col min="10514" max="10752" width="9" style="3"/>
    <col min="10753" max="10753" width="2.375" style="3" customWidth="1"/>
    <col min="10754" max="10754" width="25" style="3" bestFit="1" customWidth="1"/>
    <col min="10755" max="10755" width="41.75" style="3" customWidth="1"/>
    <col min="10756" max="10756" width="15.25" style="3" customWidth="1"/>
    <col min="10757" max="10757" width="44.25" style="3" customWidth="1"/>
    <col min="10758" max="10758" width="42" style="3" customWidth="1"/>
    <col min="10759" max="10759" width="22.5" style="3" customWidth="1"/>
    <col min="10760" max="10763" width="5.375" style="3" customWidth="1"/>
    <col min="10764" max="10766" width="6.5" style="3" customWidth="1"/>
    <col min="10767" max="10769" width="5.375" style="3" customWidth="1"/>
    <col min="10770" max="11008" width="9" style="3"/>
    <col min="11009" max="11009" width="2.375" style="3" customWidth="1"/>
    <col min="11010" max="11010" width="25" style="3" bestFit="1" customWidth="1"/>
    <col min="11011" max="11011" width="41.75" style="3" customWidth="1"/>
    <col min="11012" max="11012" width="15.25" style="3" customWidth="1"/>
    <col min="11013" max="11013" width="44.25" style="3" customWidth="1"/>
    <col min="11014" max="11014" width="42" style="3" customWidth="1"/>
    <col min="11015" max="11015" width="22.5" style="3" customWidth="1"/>
    <col min="11016" max="11019" width="5.375" style="3" customWidth="1"/>
    <col min="11020" max="11022" width="6.5" style="3" customWidth="1"/>
    <col min="11023" max="11025" width="5.375" style="3" customWidth="1"/>
    <col min="11026" max="11264" width="9" style="3"/>
    <col min="11265" max="11265" width="2.375" style="3" customWidth="1"/>
    <col min="11266" max="11266" width="25" style="3" bestFit="1" customWidth="1"/>
    <col min="11267" max="11267" width="41.75" style="3" customWidth="1"/>
    <col min="11268" max="11268" width="15.25" style="3" customWidth="1"/>
    <col min="11269" max="11269" width="44.25" style="3" customWidth="1"/>
    <col min="11270" max="11270" width="42" style="3" customWidth="1"/>
    <col min="11271" max="11271" width="22.5" style="3" customWidth="1"/>
    <col min="11272" max="11275" width="5.375" style="3" customWidth="1"/>
    <col min="11276" max="11278" width="6.5" style="3" customWidth="1"/>
    <col min="11279" max="11281" width="5.375" style="3" customWidth="1"/>
    <col min="11282" max="11520" width="9" style="3"/>
    <col min="11521" max="11521" width="2.375" style="3" customWidth="1"/>
    <col min="11522" max="11522" width="25" style="3" bestFit="1" customWidth="1"/>
    <col min="11523" max="11523" width="41.75" style="3" customWidth="1"/>
    <col min="11524" max="11524" width="15.25" style="3" customWidth="1"/>
    <col min="11525" max="11525" width="44.25" style="3" customWidth="1"/>
    <col min="11526" max="11526" width="42" style="3" customWidth="1"/>
    <col min="11527" max="11527" width="22.5" style="3" customWidth="1"/>
    <col min="11528" max="11531" width="5.375" style="3" customWidth="1"/>
    <col min="11532" max="11534" width="6.5" style="3" customWidth="1"/>
    <col min="11535" max="11537" width="5.375" style="3" customWidth="1"/>
    <col min="11538" max="11776" width="9" style="3"/>
    <col min="11777" max="11777" width="2.375" style="3" customWidth="1"/>
    <col min="11778" max="11778" width="25" style="3" bestFit="1" customWidth="1"/>
    <col min="11779" max="11779" width="41.75" style="3" customWidth="1"/>
    <col min="11780" max="11780" width="15.25" style="3" customWidth="1"/>
    <col min="11781" max="11781" width="44.25" style="3" customWidth="1"/>
    <col min="11782" max="11782" width="42" style="3" customWidth="1"/>
    <col min="11783" max="11783" width="22.5" style="3" customWidth="1"/>
    <col min="11784" max="11787" width="5.375" style="3" customWidth="1"/>
    <col min="11788" max="11790" width="6.5" style="3" customWidth="1"/>
    <col min="11791" max="11793" width="5.375" style="3" customWidth="1"/>
    <col min="11794" max="12032" width="9" style="3"/>
    <col min="12033" max="12033" width="2.375" style="3" customWidth="1"/>
    <col min="12034" max="12034" width="25" style="3" bestFit="1" customWidth="1"/>
    <col min="12035" max="12035" width="41.75" style="3" customWidth="1"/>
    <col min="12036" max="12036" width="15.25" style="3" customWidth="1"/>
    <col min="12037" max="12037" width="44.25" style="3" customWidth="1"/>
    <col min="12038" max="12038" width="42" style="3" customWidth="1"/>
    <col min="12039" max="12039" width="22.5" style="3" customWidth="1"/>
    <col min="12040" max="12043" width="5.375" style="3" customWidth="1"/>
    <col min="12044" max="12046" width="6.5" style="3" customWidth="1"/>
    <col min="12047" max="12049" width="5.375" style="3" customWidth="1"/>
    <col min="12050" max="12288" width="9" style="3"/>
    <col min="12289" max="12289" width="2.375" style="3" customWidth="1"/>
    <col min="12290" max="12290" width="25" style="3" bestFit="1" customWidth="1"/>
    <col min="12291" max="12291" width="41.75" style="3" customWidth="1"/>
    <col min="12292" max="12292" width="15.25" style="3" customWidth="1"/>
    <col min="12293" max="12293" width="44.25" style="3" customWidth="1"/>
    <col min="12294" max="12294" width="42" style="3" customWidth="1"/>
    <col min="12295" max="12295" width="22.5" style="3" customWidth="1"/>
    <col min="12296" max="12299" width="5.375" style="3" customWidth="1"/>
    <col min="12300" max="12302" width="6.5" style="3" customWidth="1"/>
    <col min="12303" max="12305" width="5.375" style="3" customWidth="1"/>
    <col min="12306" max="12544" width="9" style="3"/>
    <col min="12545" max="12545" width="2.375" style="3" customWidth="1"/>
    <col min="12546" max="12546" width="25" style="3" bestFit="1" customWidth="1"/>
    <col min="12547" max="12547" width="41.75" style="3" customWidth="1"/>
    <col min="12548" max="12548" width="15.25" style="3" customWidth="1"/>
    <col min="12549" max="12549" width="44.25" style="3" customWidth="1"/>
    <col min="12550" max="12550" width="42" style="3" customWidth="1"/>
    <col min="12551" max="12551" width="22.5" style="3" customWidth="1"/>
    <col min="12552" max="12555" width="5.375" style="3" customWidth="1"/>
    <col min="12556" max="12558" width="6.5" style="3" customWidth="1"/>
    <col min="12559" max="12561" width="5.375" style="3" customWidth="1"/>
    <col min="12562" max="12800" width="9" style="3"/>
    <col min="12801" max="12801" width="2.375" style="3" customWidth="1"/>
    <col min="12802" max="12802" width="25" style="3" bestFit="1" customWidth="1"/>
    <col min="12803" max="12803" width="41.75" style="3" customWidth="1"/>
    <col min="12804" max="12804" width="15.25" style="3" customWidth="1"/>
    <col min="12805" max="12805" width="44.25" style="3" customWidth="1"/>
    <col min="12806" max="12806" width="42" style="3" customWidth="1"/>
    <col min="12807" max="12807" width="22.5" style="3" customWidth="1"/>
    <col min="12808" max="12811" width="5.375" style="3" customWidth="1"/>
    <col min="12812" max="12814" width="6.5" style="3" customWidth="1"/>
    <col min="12815" max="12817" width="5.375" style="3" customWidth="1"/>
    <col min="12818" max="13056" width="9" style="3"/>
    <col min="13057" max="13057" width="2.375" style="3" customWidth="1"/>
    <col min="13058" max="13058" width="25" style="3" bestFit="1" customWidth="1"/>
    <col min="13059" max="13059" width="41.75" style="3" customWidth="1"/>
    <col min="13060" max="13060" width="15.25" style="3" customWidth="1"/>
    <col min="13061" max="13061" width="44.25" style="3" customWidth="1"/>
    <col min="13062" max="13062" width="42" style="3" customWidth="1"/>
    <col min="13063" max="13063" width="22.5" style="3" customWidth="1"/>
    <col min="13064" max="13067" width="5.375" style="3" customWidth="1"/>
    <col min="13068" max="13070" width="6.5" style="3" customWidth="1"/>
    <col min="13071" max="13073" width="5.375" style="3" customWidth="1"/>
    <col min="13074" max="13312" width="9" style="3"/>
    <col min="13313" max="13313" width="2.375" style="3" customWidth="1"/>
    <col min="13314" max="13314" width="25" style="3" bestFit="1" customWidth="1"/>
    <col min="13315" max="13315" width="41.75" style="3" customWidth="1"/>
    <col min="13316" max="13316" width="15.25" style="3" customWidth="1"/>
    <col min="13317" max="13317" width="44.25" style="3" customWidth="1"/>
    <col min="13318" max="13318" width="42" style="3" customWidth="1"/>
    <col min="13319" max="13319" width="22.5" style="3" customWidth="1"/>
    <col min="13320" max="13323" width="5.375" style="3" customWidth="1"/>
    <col min="13324" max="13326" width="6.5" style="3" customWidth="1"/>
    <col min="13327" max="13329" width="5.375" style="3" customWidth="1"/>
    <col min="13330" max="13568" width="9" style="3"/>
    <col min="13569" max="13569" width="2.375" style="3" customWidth="1"/>
    <col min="13570" max="13570" width="25" style="3" bestFit="1" customWidth="1"/>
    <col min="13571" max="13571" width="41.75" style="3" customWidth="1"/>
    <col min="13572" max="13572" width="15.25" style="3" customWidth="1"/>
    <col min="13573" max="13573" width="44.25" style="3" customWidth="1"/>
    <col min="13574" max="13574" width="42" style="3" customWidth="1"/>
    <col min="13575" max="13575" width="22.5" style="3" customWidth="1"/>
    <col min="13576" max="13579" width="5.375" style="3" customWidth="1"/>
    <col min="13580" max="13582" width="6.5" style="3" customWidth="1"/>
    <col min="13583" max="13585" width="5.375" style="3" customWidth="1"/>
    <col min="13586" max="13824" width="9" style="3"/>
    <col min="13825" max="13825" width="2.375" style="3" customWidth="1"/>
    <col min="13826" max="13826" width="25" style="3" bestFit="1" customWidth="1"/>
    <col min="13827" max="13827" width="41.75" style="3" customWidth="1"/>
    <col min="13828" max="13828" width="15.25" style="3" customWidth="1"/>
    <col min="13829" max="13829" width="44.25" style="3" customWidth="1"/>
    <col min="13830" max="13830" width="42" style="3" customWidth="1"/>
    <col min="13831" max="13831" width="22.5" style="3" customWidth="1"/>
    <col min="13832" max="13835" width="5.375" style="3" customWidth="1"/>
    <col min="13836" max="13838" width="6.5" style="3" customWidth="1"/>
    <col min="13839" max="13841" width="5.375" style="3" customWidth="1"/>
    <col min="13842" max="14080" width="9" style="3"/>
    <col min="14081" max="14081" width="2.375" style="3" customWidth="1"/>
    <col min="14082" max="14082" width="25" style="3" bestFit="1" customWidth="1"/>
    <col min="14083" max="14083" width="41.75" style="3" customWidth="1"/>
    <col min="14084" max="14084" width="15.25" style="3" customWidth="1"/>
    <col min="14085" max="14085" width="44.25" style="3" customWidth="1"/>
    <col min="14086" max="14086" width="42" style="3" customWidth="1"/>
    <col min="14087" max="14087" width="22.5" style="3" customWidth="1"/>
    <col min="14088" max="14091" width="5.375" style="3" customWidth="1"/>
    <col min="14092" max="14094" width="6.5" style="3" customWidth="1"/>
    <col min="14095" max="14097" width="5.375" style="3" customWidth="1"/>
    <col min="14098" max="14336" width="9" style="3"/>
    <col min="14337" max="14337" width="2.375" style="3" customWidth="1"/>
    <col min="14338" max="14338" width="25" style="3" bestFit="1" customWidth="1"/>
    <col min="14339" max="14339" width="41.75" style="3" customWidth="1"/>
    <col min="14340" max="14340" width="15.25" style="3" customWidth="1"/>
    <col min="14341" max="14341" width="44.25" style="3" customWidth="1"/>
    <col min="14342" max="14342" width="42" style="3" customWidth="1"/>
    <col min="14343" max="14343" width="22.5" style="3" customWidth="1"/>
    <col min="14344" max="14347" width="5.375" style="3" customWidth="1"/>
    <col min="14348" max="14350" width="6.5" style="3" customWidth="1"/>
    <col min="14351" max="14353" width="5.375" style="3" customWidth="1"/>
    <col min="14354" max="14592" width="9" style="3"/>
    <col min="14593" max="14593" width="2.375" style="3" customWidth="1"/>
    <col min="14594" max="14594" width="25" style="3" bestFit="1" customWidth="1"/>
    <col min="14595" max="14595" width="41.75" style="3" customWidth="1"/>
    <col min="14596" max="14596" width="15.25" style="3" customWidth="1"/>
    <col min="14597" max="14597" width="44.25" style="3" customWidth="1"/>
    <col min="14598" max="14598" width="42" style="3" customWidth="1"/>
    <col min="14599" max="14599" width="22.5" style="3" customWidth="1"/>
    <col min="14600" max="14603" width="5.375" style="3" customWidth="1"/>
    <col min="14604" max="14606" width="6.5" style="3" customWidth="1"/>
    <col min="14607" max="14609" width="5.375" style="3" customWidth="1"/>
    <col min="14610" max="14848" width="9" style="3"/>
    <col min="14849" max="14849" width="2.375" style="3" customWidth="1"/>
    <col min="14850" max="14850" width="25" style="3" bestFit="1" customWidth="1"/>
    <col min="14851" max="14851" width="41.75" style="3" customWidth="1"/>
    <col min="14852" max="14852" width="15.25" style="3" customWidth="1"/>
    <col min="14853" max="14853" width="44.25" style="3" customWidth="1"/>
    <col min="14854" max="14854" width="42" style="3" customWidth="1"/>
    <col min="14855" max="14855" width="22.5" style="3" customWidth="1"/>
    <col min="14856" max="14859" width="5.375" style="3" customWidth="1"/>
    <col min="14860" max="14862" width="6.5" style="3" customWidth="1"/>
    <col min="14863" max="14865" width="5.375" style="3" customWidth="1"/>
    <col min="14866" max="15104" width="9" style="3"/>
    <col min="15105" max="15105" width="2.375" style="3" customWidth="1"/>
    <col min="15106" max="15106" width="25" style="3" bestFit="1" customWidth="1"/>
    <col min="15107" max="15107" width="41.75" style="3" customWidth="1"/>
    <col min="15108" max="15108" width="15.25" style="3" customWidth="1"/>
    <col min="15109" max="15109" width="44.25" style="3" customWidth="1"/>
    <col min="15110" max="15110" width="42" style="3" customWidth="1"/>
    <col min="15111" max="15111" width="22.5" style="3" customWidth="1"/>
    <col min="15112" max="15115" width="5.375" style="3" customWidth="1"/>
    <col min="15116" max="15118" width="6.5" style="3" customWidth="1"/>
    <col min="15119" max="15121" width="5.375" style="3" customWidth="1"/>
    <col min="15122" max="15360" width="9" style="3"/>
    <col min="15361" max="15361" width="2.375" style="3" customWidth="1"/>
    <col min="15362" max="15362" width="25" style="3" bestFit="1" customWidth="1"/>
    <col min="15363" max="15363" width="41.75" style="3" customWidth="1"/>
    <col min="15364" max="15364" width="15.25" style="3" customWidth="1"/>
    <col min="15365" max="15365" width="44.25" style="3" customWidth="1"/>
    <col min="15366" max="15366" width="42" style="3" customWidth="1"/>
    <col min="15367" max="15367" width="22.5" style="3" customWidth="1"/>
    <col min="15368" max="15371" width="5.375" style="3" customWidth="1"/>
    <col min="15372" max="15374" width="6.5" style="3" customWidth="1"/>
    <col min="15375" max="15377" width="5.375" style="3" customWidth="1"/>
    <col min="15378" max="15616" width="9" style="3"/>
    <col min="15617" max="15617" width="2.375" style="3" customWidth="1"/>
    <col min="15618" max="15618" width="25" style="3" bestFit="1" customWidth="1"/>
    <col min="15619" max="15619" width="41.75" style="3" customWidth="1"/>
    <col min="15620" max="15620" width="15.25" style="3" customWidth="1"/>
    <col min="15621" max="15621" width="44.25" style="3" customWidth="1"/>
    <col min="15622" max="15622" width="42" style="3" customWidth="1"/>
    <col min="15623" max="15623" width="22.5" style="3" customWidth="1"/>
    <col min="15624" max="15627" width="5.375" style="3" customWidth="1"/>
    <col min="15628" max="15630" width="6.5" style="3" customWidth="1"/>
    <col min="15631" max="15633" width="5.375" style="3" customWidth="1"/>
    <col min="15634" max="15872" width="9" style="3"/>
    <col min="15873" max="15873" width="2.375" style="3" customWidth="1"/>
    <col min="15874" max="15874" width="25" style="3" bestFit="1" customWidth="1"/>
    <col min="15875" max="15875" width="41.75" style="3" customWidth="1"/>
    <col min="15876" max="15876" width="15.25" style="3" customWidth="1"/>
    <col min="15877" max="15877" width="44.25" style="3" customWidth="1"/>
    <col min="15878" max="15878" width="42" style="3" customWidth="1"/>
    <col min="15879" max="15879" width="22.5" style="3" customWidth="1"/>
    <col min="15880" max="15883" width="5.375" style="3" customWidth="1"/>
    <col min="15884" max="15886" width="6.5" style="3" customWidth="1"/>
    <col min="15887" max="15889" width="5.375" style="3" customWidth="1"/>
    <col min="15890" max="16128" width="9" style="3"/>
    <col min="16129" max="16129" width="2.375" style="3" customWidth="1"/>
    <col min="16130" max="16130" width="25" style="3" bestFit="1" customWidth="1"/>
    <col min="16131" max="16131" width="41.75" style="3" customWidth="1"/>
    <col min="16132" max="16132" width="15.25" style="3" customWidth="1"/>
    <col min="16133" max="16133" width="44.25" style="3" customWidth="1"/>
    <col min="16134" max="16134" width="42" style="3" customWidth="1"/>
    <col min="16135" max="16135" width="22.5" style="3" customWidth="1"/>
    <col min="16136" max="16139" width="5.375" style="3" customWidth="1"/>
    <col min="16140" max="16142" width="6.5" style="3" customWidth="1"/>
    <col min="16143" max="16145" width="5.375" style="3" customWidth="1"/>
    <col min="16146" max="16384" width="9" style="3"/>
  </cols>
  <sheetData>
    <row r="1" spans="1:14" ht="20.25" customHeight="1" x14ac:dyDescent="0.15">
      <c r="A1"/>
      <c r="B1" s="348" t="s">
        <v>589</v>
      </c>
      <c r="C1"/>
      <c r="D1"/>
      <c r="E1"/>
      <c r="F1"/>
      <c r="G1"/>
      <c r="H1"/>
      <c r="I1"/>
      <c r="J1"/>
      <c r="K1"/>
    </row>
    <row r="3" spans="1:14" ht="21" customHeight="1" x14ac:dyDescent="0.15">
      <c r="A3" s="349"/>
      <c r="B3" s="463" t="s">
        <v>590</v>
      </c>
      <c r="C3" s="463"/>
      <c r="D3" s="463"/>
      <c r="E3" s="463"/>
      <c r="F3" s="463"/>
      <c r="G3" s="463"/>
      <c r="H3" s="463"/>
      <c r="I3" s="463"/>
      <c r="J3" s="463"/>
      <c r="K3" s="463"/>
      <c r="L3" s="463"/>
      <c r="M3" s="463"/>
      <c r="N3" s="463"/>
    </row>
    <row r="4" spans="1:14" ht="20.25" customHeight="1" x14ac:dyDescent="0.15">
      <c r="A4" s="349"/>
      <c r="B4" s="17" t="s">
        <v>41</v>
      </c>
      <c r="C4" s="350"/>
      <c r="D4" s="350"/>
      <c r="E4" s="350"/>
      <c r="F4" s="350"/>
      <c r="G4" s="350"/>
      <c r="H4" s="350"/>
      <c r="I4" s="350"/>
      <c r="J4" s="350"/>
      <c r="K4" s="350"/>
    </row>
    <row r="5" spans="1:14" ht="20.25" customHeight="1" x14ac:dyDescent="0.15">
      <c r="A5" s="349"/>
      <c r="B5" s="17" t="s">
        <v>560</v>
      </c>
      <c r="C5" s="350"/>
      <c r="D5" s="350"/>
      <c r="E5" s="350"/>
      <c r="F5" s="350"/>
      <c r="G5" s="350"/>
      <c r="H5" s="350"/>
      <c r="I5" s="350"/>
      <c r="J5" s="350"/>
      <c r="K5" s="350"/>
    </row>
    <row r="6" spans="1:14" ht="20.25" customHeight="1" x14ac:dyDescent="0.15">
      <c r="A6" s="349"/>
      <c r="B6" s="17" t="s">
        <v>561</v>
      </c>
      <c r="C6" s="350"/>
      <c r="D6" s="350"/>
      <c r="E6" s="350"/>
      <c r="F6" s="350"/>
      <c r="G6" s="350"/>
      <c r="H6" s="350"/>
      <c r="I6" s="350"/>
      <c r="J6" s="350"/>
      <c r="K6" s="350"/>
    </row>
    <row r="7" spans="1:14" ht="20.25" customHeight="1" x14ac:dyDescent="0.15">
      <c r="A7" s="349"/>
      <c r="B7" s="17" t="s">
        <v>562</v>
      </c>
      <c r="C7" s="350"/>
      <c r="D7" s="350"/>
      <c r="E7" s="350"/>
      <c r="F7" s="350"/>
      <c r="G7" s="350"/>
      <c r="H7" s="350"/>
      <c r="I7" s="350"/>
      <c r="J7" s="350"/>
      <c r="K7" s="350"/>
    </row>
    <row r="8" spans="1:14" ht="20.25" customHeight="1" x14ac:dyDescent="0.15">
      <c r="A8" s="349"/>
      <c r="B8" s="17" t="s">
        <v>563</v>
      </c>
      <c r="C8" s="350"/>
      <c r="D8" s="350"/>
      <c r="E8" s="350"/>
      <c r="F8" s="350"/>
      <c r="G8" s="350"/>
      <c r="H8" s="350"/>
      <c r="I8" s="350"/>
      <c r="J8" s="350"/>
      <c r="K8" s="350"/>
    </row>
    <row r="9" spans="1:14" ht="20.25" customHeight="1" x14ac:dyDescent="0.15">
      <c r="A9" s="349"/>
      <c r="B9" s="17" t="s">
        <v>591</v>
      </c>
      <c r="C9" s="350"/>
      <c r="D9" s="350"/>
      <c r="E9" s="350"/>
      <c r="F9" s="350"/>
      <c r="G9" s="350"/>
      <c r="H9" s="350"/>
      <c r="I9" s="350"/>
      <c r="J9" s="350"/>
      <c r="K9" s="350"/>
    </row>
    <row r="10" spans="1:14" ht="20.25" customHeight="1" x14ac:dyDescent="0.15">
      <c r="A10"/>
      <c r="B10" s="17" t="s">
        <v>592</v>
      </c>
      <c r="C10"/>
      <c r="D10"/>
      <c r="E10"/>
      <c r="F10"/>
      <c r="G10"/>
      <c r="H10"/>
      <c r="I10"/>
      <c r="J10"/>
      <c r="K10"/>
    </row>
    <row r="11" spans="1:14" ht="59.25" customHeight="1" x14ac:dyDescent="0.15">
      <c r="A11"/>
      <c r="B11" s="461" t="s">
        <v>593</v>
      </c>
      <c r="C11" s="463"/>
      <c r="D11" s="463"/>
      <c r="E11" s="463"/>
      <c r="F11" s="463"/>
      <c r="G11" s="463"/>
      <c r="H11" s="463"/>
      <c r="I11" s="463"/>
      <c r="J11"/>
      <c r="K11"/>
    </row>
    <row r="12" spans="1:14" ht="20.25" customHeight="1" x14ac:dyDescent="0.15">
      <c r="A12"/>
      <c r="B12" s="17" t="s">
        <v>594</v>
      </c>
      <c r="C12"/>
      <c r="D12"/>
      <c r="E12"/>
      <c r="F12"/>
      <c r="G12"/>
      <c r="H12"/>
      <c r="I12"/>
      <c r="J12"/>
      <c r="K12"/>
    </row>
    <row r="13" spans="1:14" ht="20.25" customHeight="1" x14ac:dyDescent="0.15">
      <c r="A13"/>
      <c r="B13" s="17" t="s">
        <v>595</v>
      </c>
      <c r="C13"/>
      <c r="D13"/>
      <c r="E13"/>
      <c r="F13"/>
      <c r="G13"/>
      <c r="H13"/>
      <c r="I13"/>
      <c r="J13"/>
      <c r="K13"/>
    </row>
    <row r="14" spans="1:14" ht="20.25" customHeight="1" x14ac:dyDescent="0.15">
      <c r="A14"/>
      <c r="B14" s="17" t="s">
        <v>596</v>
      </c>
      <c r="C14"/>
      <c r="D14"/>
      <c r="E14"/>
      <c r="F14"/>
      <c r="G14"/>
      <c r="H14"/>
      <c r="I14"/>
      <c r="J14"/>
      <c r="K14"/>
    </row>
    <row r="15" spans="1:14" ht="20.25" customHeight="1" x14ac:dyDescent="0.15">
      <c r="A15"/>
      <c r="B15" s="17" t="s">
        <v>50</v>
      </c>
      <c r="C15"/>
      <c r="D15"/>
      <c r="E15"/>
      <c r="F15"/>
      <c r="G15"/>
      <c r="H15"/>
      <c r="I15"/>
      <c r="J15"/>
      <c r="K15"/>
    </row>
    <row r="16" spans="1:14" ht="20.25" customHeight="1" x14ac:dyDescent="0.15">
      <c r="A16"/>
      <c r="B16" s="17" t="s">
        <v>597</v>
      </c>
      <c r="C16"/>
      <c r="D16"/>
      <c r="E16"/>
      <c r="F16"/>
      <c r="G16"/>
      <c r="H16"/>
      <c r="I16"/>
      <c r="J16"/>
      <c r="K16"/>
    </row>
    <row r="17" spans="1:11" ht="20.25" customHeight="1" x14ac:dyDescent="0.15">
      <c r="A17"/>
      <c r="B17" s="17" t="s">
        <v>598</v>
      </c>
      <c r="C17"/>
      <c r="D17"/>
      <c r="E17"/>
      <c r="F17"/>
      <c r="G17"/>
      <c r="H17"/>
      <c r="I17"/>
      <c r="J17"/>
      <c r="K17"/>
    </row>
    <row r="18" spans="1:11" ht="20.25" customHeight="1" x14ac:dyDescent="0.15">
      <c r="A18"/>
      <c r="B18" s="17" t="s">
        <v>599</v>
      </c>
      <c r="C18"/>
      <c r="D18"/>
      <c r="E18"/>
      <c r="F18"/>
      <c r="G18"/>
      <c r="H18"/>
      <c r="I18"/>
      <c r="J18"/>
      <c r="K18"/>
    </row>
    <row r="19" spans="1:11" ht="20.25" customHeight="1" x14ac:dyDescent="0.15">
      <c r="A19"/>
      <c r="B19" s="17" t="s">
        <v>600</v>
      </c>
      <c r="C19"/>
      <c r="D19"/>
      <c r="E19"/>
      <c r="F19"/>
      <c r="G19"/>
      <c r="H19"/>
      <c r="I19"/>
      <c r="J19"/>
      <c r="K19"/>
    </row>
    <row r="20" spans="1:11" s="7" customFormat="1" ht="20.25" customHeight="1" x14ac:dyDescent="0.15">
      <c r="A20" s="270"/>
      <c r="B20" s="17" t="s">
        <v>601</v>
      </c>
    </row>
    <row r="21" spans="1:11" ht="20.25" customHeight="1" x14ac:dyDescent="0.15">
      <c r="A21" s="3"/>
      <c r="B21" s="17" t="s">
        <v>602</v>
      </c>
    </row>
    <row r="22" spans="1:11" ht="20.25" customHeight="1" x14ac:dyDescent="0.15">
      <c r="A22" s="3"/>
      <c r="B22" s="17" t="s">
        <v>603</v>
      </c>
    </row>
    <row r="23" spans="1:11" ht="20.25" customHeight="1" x14ac:dyDescent="0.15">
      <c r="A23" s="3"/>
      <c r="B23" s="17" t="s">
        <v>604</v>
      </c>
    </row>
    <row r="24" spans="1:11" ht="20.25" customHeight="1" x14ac:dyDescent="0.15">
      <c r="A24" s="3"/>
      <c r="B24" s="17" t="s">
        <v>65</v>
      </c>
    </row>
    <row r="25" spans="1:11" s="9" customFormat="1" ht="20.25" customHeight="1" x14ac:dyDescent="0.15">
      <c r="B25" s="17" t="s">
        <v>66</v>
      </c>
    </row>
    <row r="26" spans="1:11" s="9" customFormat="1" ht="20.25" customHeight="1" x14ac:dyDescent="0.15">
      <c r="B26" s="17" t="s">
        <v>67</v>
      </c>
    </row>
    <row r="27" spans="1:11" s="9" customFormat="1" ht="20.25" customHeight="1" x14ac:dyDescent="0.15">
      <c r="B27" s="17"/>
    </row>
    <row r="28" spans="1:11" s="9" customFormat="1" ht="20.25" customHeight="1" x14ac:dyDescent="0.15">
      <c r="B28" s="17" t="s">
        <v>68</v>
      </c>
    </row>
    <row r="29" spans="1:11" s="9" customFormat="1" ht="20.25" customHeight="1" x14ac:dyDescent="0.15">
      <c r="B29" s="17" t="s">
        <v>69</v>
      </c>
    </row>
    <row r="30" spans="1:11" s="9" customFormat="1" ht="20.25" customHeight="1" x14ac:dyDescent="0.15">
      <c r="B30" s="17" t="s">
        <v>70</v>
      </c>
    </row>
    <row r="31" spans="1:11" s="9" customFormat="1" ht="20.25" customHeight="1" x14ac:dyDescent="0.15">
      <c r="B31" s="17" t="s">
        <v>71</v>
      </c>
    </row>
    <row r="32" spans="1:11" s="9" customFormat="1" ht="20.25" customHeight="1" x14ac:dyDescent="0.15">
      <c r="B32" s="17" t="s">
        <v>72</v>
      </c>
    </row>
    <row r="33" spans="1:19" s="9" customFormat="1" ht="20.25" customHeight="1" x14ac:dyDescent="0.15">
      <c r="B33" s="17" t="s">
        <v>73</v>
      </c>
    </row>
    <row r="34" spans="1:19" s="9" customFormat="1" ht="20.25" customHeight="1" x14ac:dyDescent="0.15"/>
    <row r="35" spans="1:19" s="9" customFormat="1" ht="20.25" customHeight="1" x14ac:dyDescent="0.15">
      <c r="B35" s="17" t="s">
        <v>605</v>
      </c>
    </row>
    <row r="36" spans="1:19" s="9" customFormat="1" ht="20.25" customHeight="1" x14ac:dyDescent="0.15">
      <c r="B36" s="17" t="s">
        <v>606</v>
      </c>
    </row>
    <row r="37" spans="1:19" s="9" customFormat="1" ht="20.25" customHeight="1" x14ac:dyDescent="0.15">
      <c r="B37" s="17" t="s">
        <v>607</v>
      </c>
      <c r="C37" s="271"/>
      <c r="D37" s="271"/>
      <c r="E37" s="271"/>
      <c r="F37" s="271"/>
      <c r="G37" s="271"/>
    </row>
    <row r="38" spans="1:19" s="9" customFormat="1" ht="20.25" customHeight="1" x14ac:dyDescent="0.15">
      <c r="B38" s="17" t="s">
        <v>608</v>
      </c>
      <c r="C38" s="271"/>
      <c r="D38" s="271"/>
      <c r="E38" s="271"/>
    </row>
    <row r="39" spans="1:19" s="9" customFormat="1" ht="20.25" customHeight="1" x14ac:dyDescent="0.15">
      <c r="B39" s="461" t="s">
        <v>609</v>
      </c>
      <c r="C39" s="461"/>
      <c r="D39" s="461"/>
      <c r="E39" s="461"/>
      <c r="F39" s="461"/>
      <c r="G39" s="461"/>
      <c r="H39" s="461"/>
      <c r="I39" s="461"/>
      <c r="J39" s="461"/>
      <c r="K39" s="461"/>
      <c r="L39" s="461"/>
      <c r="M39" s="461"/>
      <c r="N39" s="461"/>
      <c r="O39" s="461"/>
      <c r="P39" s="461"/>
      <c r="Q39" s="461"/>
      <c r="S39" s="10"/>
    </row>
    <row r="40" spans="1:19" s="9" customFormat="1" ht="20.25" customHeight="1" x14ac:dyDescent="0.15">
      <c r="B40" s="17" t="s">
        <v>610</v>
      </c>
    </row>
    <row r="41" spans="1:19" s="9" customFormat="1" ht="20.25" customHeight="1" x14ac:dyDescent="0.15">
      <c r="B41" s="17" t="s">
        <v>611</v>
      </c>
    </row>
    <row r="42" spans="1:19" s="9" customFormat="1" ht="20.25" customHeight="1" x14ac:dyDescent="0.15">
      <c r="B42" s="17" t="s">
        <v>612</v>
      </c>
    </row>
    <row r="43" spans="1:19" ht="20.25" customHeight="1" x14ac:dyDescent="0.15">
      <c r="A43"/>
      <c r="B43" s="17" t="s">
        <v>613</v>
      </c>
      <c r="C43"/>
      <c r="D43"/>
      <c r="E43"/>
      <c r="F43"/>
      <c r="G43"/>
      <c r="H43"/>
      <c r="I43"/>
      <c r="J43"/>
      <c r="K43"/>
    </row>
    <row r="44" spans="1:19" ht="20.25" customHeight="1" x14ac:dyDescent="0.15">
      <c r="B44" s="17" t="s">
        <v>614</v>
      </c>
    </row>
    <row r="45" spans="1:19" s="7" customFormat="1" ht="20.25" customHeight="1" x14ac:dyDescent="0.15">
      <c r="A45" s="270"/>
      <c r="B45" s="3"/>
    </row>
    <row r="46" spans="1:19" ht="20.25" customHeight="1" x14ac:dyDescent="0.15">
      <c r="B46" s="348" t="s">
        <v>615</v>
      </c>
    </row>
    <row r="47" spans="1:19" ht="20.25" customHeight="1" x14ac:dyDescent="0.15">
      <c r="A47" s="349"/>
      <c r="C47" s="350"/>
      <c r="D47" s="350"/>
      <c r="E47" s="350"/>
      <c r="F47" s="350"/>
      <c r="G47" s="350"/>
      <c r="H47" s="350"/>
      <c r="I47" s="350"/>
      <c r="J47" s="350"/>
      <c r="K47" s="350"/>
    </row>
    <row r="48" spans="1:19" ht="20.25" customHeight="1" x14ac:dyDescent="0.15">
      <c r="B48" s="17" t="s">
        <v>91</v>
      </c>
    </row>
    <row r="49" spans="1:11" ht="20.25" customHeight="1" x14ac:dyDescent="0.15">
      <c r="A49" s="349"/>
      <c r="C49" s="350"/>
      <c r="D49" s="350"/>
      <c r="E49" s="350"/>
      <c r="F49" s="350"/>
      <c r="G49" s="350"/>
      <c r="H49" s="350"/>
      <c r="I49" s="350"/>
      <c r="J49" s="350"/>
      <c r="K49" s="350"/>
    </row>
    <row r="50" spans="1:11" ht="20.25" customHeight="1" x14ac:dyDescent="0.15">
      <c r="A50"/>
      <c r="B50" s="17"/>
      <c r="C50"/>
      <c r="D50"/>
      <c r="E50"/>
      <c r="F50"/>
      <c r="G50"/>
      <c r="H50"/>
      <c r="I50"/>
      <c r="J50"/>
      <c r="K50"/>
    </row>
    <row r="51" spans="1:11" ht="20.25" customHeight="1" x14ac:dyDescent="0.15">
      <c r="A51"/>
      <c r="B51" s="17"/>
      <c r="C51"/>
      <c r="D51"/>
      <c r="E51"/>
      <c r="F51"/>
      <c r="G51"/>
      <c r="H51"/>
      <c r="I51"/>
      <c r="J51"/>
      <c r="K51"/>
    </row>
    <row r="52" spans="1:11" ht="20.25" customHeight="1" x14ac:dyDescent="0.15">
      <c r="A52"/>
      <c r="B52" s="17"/>
      <c r="C52"/>
      <c r="D52"/>
      <c r="E52"/>
      <c r="F52"/>
      <c r="G52"/>
      <c r="H52"/>
      <c r="I52"/>
      <c r="J52"/>
      <c r="K52"/>
    </row>
    <row r="53" spans="1:11" ht="20.25" customHeight="1" x14ac:dyDescent="0.15">
      <c r="A53"/>
      <c r="B53" s="17"/>
      <c r="C53"/>
      <c r="D53"/>
      <c r="E53"/>
      <c r="F53"/>
      <c r="G53"/>
      <c r="H53"/>
      <c r="I53"/>
      <c r="J53"/>
      <c r="K53"/>
    </row>
    <row r="54" spans="1:11" ht="20.25" customHeight="1" x14ac:dyDescent="0.15">
      <c r="A54"/>
      <c r="B54" s="17"/>
      <c r="C54"/>
      <c r="D54"/>
      <c r="E54"/>
      <c r="F54"/>
      <c r="G54"/>
      <c r="H54"/>
      <c r="I54"/>
      <c r="J54"/>
      <c r="K54"/>
    </row>
    <row r="55" spans="1:11" ht="20.25" customHeight="1" x14ac:dyDescent="0.15">
      <c r="A55"/>
      <c r="B55" s="17"/>
      <c r="C55"/>
      <c r="D55"/>
      <c r="E55"/>
      <c r="F55" s="17"/>
      <c r="G55" s="17"/>
    </row>
    <row r="56" spans="1:11" ht="20.25" customHeight="1" x14ac:dyDescent="0.15">
      <c r="A56"/>
      <c r="B56" s="17"/>
      <c r="C56"/>
      <c r="D56"/>
      <c r="E56"/>
      <c r="F56" s="17"/>
      <c r="G56" s="17"/>
    </row>
    <row r="57" spans="1:11" ht="20.25" customHeight="1" x14ac:dyDescent="0.15">
      <c r="A57"/>
      <c r="B57" s="17"/>
      <c r="C57"/>
      <c r="D57"/>
      <c r="E57"/>
      <c r="F57" s="17"/>
      <c r="G57" s="17"/>
    </row>
    <row r="58" spans="1:11" ht="21.75" customHeight="1" x14ac:dyDescent="0.15">
      <c r="A58"/>
      <c r="B58" s="17"/>
      <c r="C58"/>
      <c r="D58"/>
      <c r="E58"/>
      <c r="F58"/>
      <c r="G58"/>
    </row>
    <row r="59" spans="1:11" s="8" customFormat="1" ht="19.5" customHeight="1" x14ac:dyDescent="0.15">
      <c r="A59" s="351"/>
      <c r="B59" s="17"/>
    </row>
    <row r="60" spans="1:11" ht="20.25" customHeight="1" x14ac:dyDescent="0.15">
      <c r="A60" s="3"/>
      <c r="B60" s="17"/>
      <c r="C60"/>
      <c r="D60"/>
      <c r="E60"/>
      <c r="F60"/>
      <c r="G60"/>
    </row>
    <row r="61" spans="1:11" ht="19.5" customHeight="1" x14ac:dyDescent="0.15">
      <c r="A61" s="3"/>
      <c r="B61" s="17"/>
      <c r="C61"/>
      <c r="D61"/>
      <c r="E61"/>
      <c r="F61"/>
      <c r="G61"/>
    </row>
    <row r="62" spans="1:11" ht="20.25" customHeight="1" x14ac:dyDescent="0.15">
      <c r="B62" s="17"/>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962"/>
  <sheetViews>
    <sheetView topLeftCell="A44" zoomScaleNormal="100" zoomScaleSheetLayoutView="115" workbookViewId="0">
      <selection activeCell="H75" sqref="H75"/>
    </sheetView>
  </sheetViews>
  <sheetFormatPr defaultRowHeight="13.5" x14ac:dyDescent="0.15"/>
  <cols>
    <col min="1" max="1" width="1.5" style="71" customWidth="1"/>
    <col min="2" max="2" width="4.25" style="71" customWidth="1"/>
    <col min="3" max="3" width="3.375" style="71" customWidth="1"/>
    <col min="4" max="4" width="0.5" style="71" customWidth="1"/>
    <col min="5" max="36" width="3.125" style="71" customWidth="1"/>
    <col min="37" max="37" width="3" style="71" customWidth="1"/>
    <col min="38" max="16384" width="9" style="71"/>
  </cols>
  <sheetData>
    <row r="1" spans="2:38" s="66" customFormat="1" ht="2.25" customHeight="1" x14ac:dyDescent="0.15"/>
    <row r="2" spans="2:38" s="66" customFormat="1" x14ac:dyDescent="0.15">
      <c r="B2" s="67" t="s">
        <v>92</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row>
    <row r="3" spans="2:38" s="66" customFormat="1" ht="14.25" customHeight="1" x14ac:dyDescent="0.15">
      <c r="AB3" s="487" t="s">
        <v>256</v>
      </c>
      <c r="AC3" s="488"/>
      <c r="AD3" s="488"/>
      <c r="AE3" s="488"/>
      <c r="AF3" s="489"/>
      <c r="AG3" s="589"/>
      <c r="AH3" s="568"/>
      <c r="AI3" s="568"/>
      <c r="AJ3" s="568"/>
      <c r="AK3" s="569"/>
      <c r="AL3" s="68"/>
    </row>
    <row r="4" spans="2:38" s="66" customFormat="1" x14ac:dyDescent="0.15"/>
    <row r="5" spans="2:38" s="66" customFormat="1" x14ac:dyDescent="0.15">
      <c r="B5" s="610" t="s">
        <v>249</v>
      </c>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row>
    <row r="6" spans="2:38" s="66" customFormat="1" x14ac:dyDescent="0.15">
      <c r="B6" s="610" t="s">
        <v>93</v>
      </c>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row>
    <row r="7" spans="2:38" s="66" customFormat="1" ht="13.5" customHeight="1" x14ac:dyDescent="0.15">
      <c r="AC7" s="610"/>
      <c r="AD7" s="610"/>
      <c r="AE7" s="69" t="s">
        <v>95</v>
      </c>
      <c r="AF7" s="610"/>
      <c r="AG7" s="610"/>
      <c r="AH7" s="66" t="s">
        <v>162</v>
      </c>
      <c r="AI7" s="610"/>
      <c r="AJ7" s="610"/>
      <c r="AK7" s="66" t="s">
        <v>163</v>
      </c>
    </row>
    <row r="8" spans="2:38" s="66" customFormat="1" x14ac:dyDescent="0.15">
      <c r="E8" s="610" t="s">
        <v>250</v>
      </c>
      <c r="F8" s="610"/>
      <c r="G8" s="610"/>
      <c r="H8" s="610"/>
      <c r="I8" s="610"/>
      <c r="J8" s="610"/>
      <c r="K8" s="610"/>
      <c r="L8" s="24"/>
      <c r="M8" s="24"/>
      <c r="N8" s="24"/>
      <c r="O8" s="24"/>
      <c r="P8" s="24"/>
      <c r="Q8" s="24"/>
      <c r="R8" s="24"/>
      <c r="S8" s="24"/>
      <c r="T8" s="24"/>
    </row>
    <row r="9" spans="2:38" s="66" customFormat="1" ht="20.25" customHeight="1" x14ac:dyDescent="0.15">
      <c r="V9" s="66" t="s">
        <v>251</v>
      </c>
      <c r="Y9" s="66" t="s">
        <v>252</v>
      </c>
      <c r="AA9" s="610"/>
      <c r="AB9" s="610"/>
      <c r="AC9" s="610"/>
      <c r="AD9" s="610"/>
      <c r="AE9" s="610"/>
      <c r="AF9" s="610"/>
      <c r="AG9" s="610"/>
      <c r="AH9" s="610"/>
      <c r="AI9" s="610"/>
      <c r="AJ9" s="610"/>
      <c r="AK9" s="610"/>
    </row>
    <row r="10" spans="2:38" s="66" customFormat="1" ht="20.25" customHeight="1" x14ac:dyDescent="0.15">
      <c r="V10" s="610" t="s">
        <v>253</v>
      </c>
      <c r="W10" s="610"/>
      <c r="Y10" s="610" t="s">
        <v>254</v>
      </c>
      <c r="Z10" s="610"/>
      <c r="AA10" s="610"/>
      <c r="AB10" s="610"/>
      <c r="AC10" s="610"/>
      <c r="AD10" s="610"/>
      <c r="AE10" s="610"/>
      <c r="AF10" s="610"/>
      <c r="AG10" s="610"/>
      <c r="AH10" s="610"/>
      <c r="AI10" s="610"/>
      <c r="AJ10" s="610"/>
      <c r="AK10" s="610"/>
    </row>
    <row r="11" spans="2:38" s="66" customFormat="1" ht="20.25" customHeight="1" x14ac:dyDescent="0.15">
      <c r="C11" s="67" t="s">
        <v>255</v>
      </c>
      <c r="D11" s="67"/>
      <c r="W11" s="610" t="s">
        <v>297</v>
      </c>
      <c r="X11" s="610"/>
      <c r="Y11" s="610"/>
      <c r="Z11" s="610"/>
      <c r="AA11" s="610"/>
      <c r="AB11" s="610"/>
      <c r="AC11" s="610"/>
      <c r="AD11" s="610"/>
      <c r="AE11" s="610"/>
      <c r="AF11" s="610"/>
      <c r="AG11" s="610"/>
      <c r="AH11" s="610"/>
      <c r="AI11" s="610"/>
      <c r="AJ11" s="610"/>
      <c r="AK11" s="610"/>
    </row>
    <row r="12" spans="2:38" s="66" customFormat="1" ht="6.75" customHeight="1" x14ac:dyDescent="0.15">
      <c r="C12" s="67"/>
      <c r="D12" s="67"/>
    </row>
    <row r="13" spans="2:38" s="66" customFormat="1" ht="14.25" customHeight="1" x14ac:dyDescent="0.15">
      <c r="B13" s="500" t="s">
        <v>298</v>
      </c>
      <c r="C13" s="575" t="s">
        <v>96</v>
      </c>
      <c r="D13" s="576"/>
      <c r="E13" s="576"/>
      <c r="F13" s="576"/>
      <c r="G13" s="576"/>
      <c r="H13" s="576"/>
      <c r="I13" s="576"/>
      <c r="J13" s="576"/>
      <c r="K13" s="576"/>
      <c r="L13" s="606"/>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594"/>
    </row>
    <row r="14" spans="2:38" s="66" customFormat="1" ht="20.25" customHeight="1" x14ac:dyDescent="0.15">
      <c r="B14" s="501"/>
      <c r="C14" s="581" t="s">
        <v>257</v>
      </c>
      <c r="D14" s="582"/>
      <c r="E14" s="582"/>
      <c r="F14" s="582"/>
      <c r="G14" s="582"/>
      <c r="H14" s="582"/>
      <c r="I14" s="582"/>
      <c r="J14" s="582"/>
      <c r="K14" s="582"/>
      <c r="L14" s="583"/>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6"/>
    </row>
    <row r="15" spans="2:38" s="66" customFormat="1" ht="13.5" customHeight="1" x14ac:dyDescent="0.15">
      <c r="B15" s="501"/>
      <c r="C15" s="575" t="s">
        <v>299</v>
      </c>
      <c r="D15" s="576"/>
      <c r="E15" s="576"/>
      <c r="F15" s="576"/>
      <c r="G15" s="576"/>
      <c r="H15" s="576"/>
      <c r="I15" s="576"/>
      <c r="J15" s="576"/>
      <c r="K15" s="576"/>
      <c r="L15" s="577"/>
      <c r="M15" s="584" t="s">
        <v>300</v>
      </c>
      <c r="N15" s="584"/>
      <c r="O15" s="584"/>
      <c r="P15" s="584"/>
      <c r="Q15" s="584"/>
      <c r="R15" s="584"/>
      <c r="S15" s="584"/>
      <c r="T15" s="70" t="s">
        <v>111</v>
      </c>
      <c r="U15" s="584"/>
      <c r="V15" s="584"/>
      <c r="W15" s="584"/>
      <c r="X15" s="70" t="s">
        <v>301</v>
      </c>
      <c r="Y15" s="584"/>
      <c r="Z15" s="584"/>
      <c r="AA15" s="584"/>
      <c r="AB15" s="584"/>
      <c r="AC15" s="584"/>
      <c r="AD15" s="584"/>
      <c r="AE15" s="584"/>
      <c r="AF15" s="584"/>
      <c r="AG15" s="584"/>
      <c r="AH15" s="584"/>
      <c r="AI15" s="584"/>
      <c r="AJ15" s="584"/>
      <c r="AK15" s="585"/>
    </row>
    <row r="16" spans="2:38" s="66" customFormat="1" ht="20.25" customHeight="1" x14ac:dyDescent="0.15">
      <c r="B16" s="501"/>
      <c r="C16" s="578"/>
      <c r="D16" s="579"/>
      <c r="E16" s="579"/>
      <c r="F16" s="579"/>
      <c r="G16" s="579"/>
      <c r="H16" s="579"/>
      <c r="I16" s="579"/>
      <c r="J16" s="579"/>
      <c r="K16" s="579"/>
      <c r="L16" s="580"/>
      <c r="M16" s="586" t="s">
        <v>302</v>
      </c>
      <c r="N16" s="587"/>
      <c r="O16" s="587"/>
      <c r="P16" s="587"/>
      <c r="Q16" s="587" t="s">
        <v>303</v>
      </c>
      <c r="R16" s="587"/>
      <c r="S16" s="587"/>
      <c r="T16" s="587"/>
      <c r="U16" s="587"/>
      <c r="V16" s="587"/>
      <c r="W16" s="587"/>
      <c r="X16" s="587" t="s">
        <v>304</v>
      </c>
      <c r="Y16" s="587"/>
      <c r="Z16" s="587"/>
      <c r="AA16" s="587"/>
      <c r="AB16" s="587"/>
      <c r="AC16" s="587"/>
      <c r="AD16" s="587"/>
      <c r="AE16" s="587"/>
      <c r="AF16" s="587"/>
      <c r="AG16" s="587"/>
      <c r="AH16" s="587"/>
      <c r="AI16" s="587"/>
      <c r="AJ16" s="587"/>
      <c r="AK16" s="588"/>
    </row>
    <row r="17" spans="2:37" s="66" customFormat="1" ht="13.5" customHeight="1" x14ac:dyDescent="0.15">
      <c r="B17" s="501"/>
      <c r="C17" s="581"/>
      <c r="D17" s="582"/>
      <c r="E17" s="582"/>
      <c r="F17" s="582"/>
      <c r="G17" s="582"/>
      <c r="H17" s="582"/>
      <c r="I17" s="582"/>
      <c r="J17" s="582"/>
      <c r="K17" s="582"/>
      <c r="L17" s="583"/>
      <c r="M17" s="553" t="s">
        <v>97</v>
      </c>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5"/>
    </row>
    <row r="18" spans="2:37" s="66" customFormat="1" ht="20.25" customHeight="1" x14ac:dyDescent="0.15">
      <c r="B18" s="501"/>
      <c r="C18" s="494" t="s">
        <v>305</v>
      </c>
      <c r="D18" s="495"/>
      <c r="E18" s="495"/>
      <c r="F18" s="495"/>
      <c r="G18" s="495"/>
      <c r="H18" s="495"/>
      <c r="I18" s="495"/>
      <c r="J18" s="495"/>
      <c r="K18" s="495"/>
      <c r="L18" s="496"/>
      <c r="M18" s="487" t="s">
        <v>99</v>
      </c>
      <c r="N18" s="488"/>
      <c r="O18" s="488"/>
      <c r="P18" s="488"/>
      <c r="Q18" s="489"/>
      <c r="R18" s="589"/>
      <c r="S18" s="568"/>
      <c r="T18" s="568"/>
      <c r="U18" s="568"/>
      <c r="V18" s="568"/>
      <c r="W18" s="568"/>
      <c r="X18" s="568"/>
      <c r="Y18" s="568"/>
      <c r="Z18" s="487" t="s">
        <v>306</v>
      </c>
      <c r="AA18" s="488"/>
      <c r="AB18" s="488"/>
      <c r="AC18" s="488"/>
      <c r="AD18" s="489"/>
      <c r="AE18" s="488"/>
      <c r="AF18" s="488"/>
      <c r="AG18" s="488"/>
      <c r="AH18" s="488"/>
      <c r="AI18" s="488"/>
      <c r="AJ18" s="488"/>
      <c r="AK18" s="489"/>
    </row>
    <row r="19" spans="2:37" ht="14.25" customHeight="1" x14ac:dyDescent="0.15">
      <c r="B19" s="501"/>
      <c r="C19" s="607" t="s">
        <v>101</v>
      </c>
      <c r="D19" s="608"/>
      <c r="E19" s="608"/>
      <c r="F19" s="608"/>
      <c r="G19" s="608"/>
      <c r="H19" s="608"/>
      <c r="I19" s="608"/>
      <c r="J19" s="608"/>
      <c r="K19" s="608"/>
      <c r="L19" s="609"/>
      <c r="M19" s="503" t="s">
        <v>102</v>
      </c>
      <c r="N19" s="504"/>
      <c r="O19" s="504"/>
      <c r="P19" s="504"/>
      <c r="Q19" s="505"/>
      <c r="R19" s="488"/>
      <c r="S19" s="488"/>
      <c r="T19" s="488"/>
      <c r="U19" s="488"/>
      <c r="V19" s="488"/>
      <c r="W19" s="488"/>
      <c r="X19" s="488"/>
      <c r="Y19" s="488"/>
      <c r="Z19" s="488"/>
      <c r="AA19" s="488"/>
      <c r="AB19" s="488"/>
      <c r="AC19" s="488"/>
      <c r="AD19" s="488"/>
      <c r="AE19" s="488"/>
      <c r="AF19" s="488"/>
      <c r="AG19" s="488"/>
      <c r="AH19" s="488"/>
      <c r="AI19" s="488"/>
      <c r="AJ19" s="488"/>
      <c r="AK19" s="489"/>
    </row>
    <row r="20" spans="2:37" ht="20.25" customHeight="1" x14ac:dyDescent="0.15">
      <c r="B20" s="501"/>
      <c r="C20" s="527" t="s">
        <v>103</v>
      </c>
      <c r="D20" s="528"/>
      <c r="E20" s="528"/>
      <c r="F20" s="528"/>
      <c r="G20" s="528"/>
      <c r="H20" s="528"/>
      <c r="I20" s="528"/>
      <c r="J20" s="528"/>
      <c r="K20" s="528"/>
      <c r="L20" s="590"/>
      <c r="M20" s="488" t="s">
        <v>307</v>
      </c>
      <c r="N20" s="488"/>
      <c r="O20" s="488"/>
      <c r="P20" s="488"/>
      <c r="Q20" s="489"/>
      <c r="R20" s="589"/>
      <c r="S20" s="568"/>
      <c r="T20" s="568"/>
      <c r="U20" s="568"/>
      <c r="V20" s="568"/>
      <c r="W20" s="568"/>
      <c r="X20" s="568"/>
      <c r="Y20" s="568"/>
      <c r="Z20" s="487" t="s">
        <v>308</v>
      </c>
      <c r="AA20" s="488"/>
      <c r="AB20" s="488"/>
      <c r="AC20" s="488"/>
      <c r="AD20" s="489"/>
      <c r="AE20" s="488"/>
      <c r="AF20" s="488"/>
      <c r="AG20" s="488"/>
      <c r="AH20" s="488"/>
      <c r="AI20" s="488"/>
      <c r="AJ20" s="488"/>
      <c r="AK20" s="489"/>
    </row>
    <row r="21" spans="2:37" ht="13.5" customHeight="1" x14ac:dyDescent="0.15">
      <c r="B21" s="501"/>
      <c r="C21" s="575" t="s">
        <v>104</v>
      </c>
      <c r="D21" s="576"/>
      <c r="E21" s="576"/>
      <c r="F21" s="576"/>
      <c r="G21" s="576"/>
      <c r="H21" s="576"/>
      <c r="I21" s="576"/>
      <c r="J21" s="576"/>
      <c r="K21" s="576"/>
      <c r="L21" s="577"/>
      <c r="M21" s="584" t="s">
        <v>309</v>
      </c>
      <c r="N21" s="584"/>
      <c r="O21" s="584"/>
      <c r="P21" s="584"/>
      <c r="Q21" s="584"/>
      <c r="R21" s="584"/>
      <c r="S21" s="584"/>
      <c r="T21" s="70" t="s">
        <v>111</v>
      </c>
      <c r="U21" s="584"/>
      <c r="V21" s="584"/>
      <c r="W21" s="584"/>
      <c r="X21" s="70" t="s">
        <v>310</v>
      </c>
      <c r="Y21" s="584"/>
      <c r="Z21" s="584"/>
      <c r="AA21" s="584"/>
      <c r="AB21" s="584"/>
      <c r="AC21" s="584"/>
      <c r="AD21" s="584"/>
      <c r="AE21" s="584"/>
      <c r="AF21" s="584"/>
      <c r="AG21" s="584"/>
      <c r="AH21" s="584"/>
      <c r="AI21" s="584"/>
      <c r="AJ21" s="584"/>
      <c r="AK21" s="585"/>
    </row>
    <row r="22" spans="2:37" ht="14.25" customHeight="1" x14ac:dyDescent="0.15">
      <c r="B22" s="501"/>
      <c r="C22" s="578"/>
      <c r="D22" s="579"/>
      <c r="E22" s="579"/>
      <c r="F22" s="579"/>
      <c r="G22" s="579"/>
      <c r="H22" s="579"/>
      <c r="I22" s="579"/>
      <c r="J22" s="579"/>
      <c r="K22" s="579"/>
      <c r="L22" s="580"/>
      <c r="M22" s="586" t="s">
        <v>311</v>
      </c>
      <c r="N22" s="587"/>
      <c r="O22" s="587"/>
      <c r="P22" s="587"/>
      <c r="Q22" s="587" t="s">
        <v>303</v>
      </c>
      <c r="R22" s="587"/>
      <c r="S22" s="587"/>
      <c r="T22" s="587"/>
      <c r="U22" s="587"/>
      <c r="V22" s="587"/>
      <c r="W22" s="587"/>
      <c r="X22" s="587" t="s">
        <v>304</v>
      </c>
      <c r="Y22" s="587"/>
      <c r="Z22" s="587"/>
      <c r="AA22" s="587"/>
      <c r="AB22" s="587"/>
      <c r="AC22" s="587"/>
      <c r="AD22" s="587"/>
      <c r="AE22" s="587"/>
      <c r="AF22" s="587"/>
      <c r="AG22" s="587"/>
      <c r="AH22" s="587"/>
      <c r="AI22" s="587"/>
      <c r="AJ22" s="587"/>
      <c r="AK22" s="588"/>
    </row>
    <row r="23" spans="2:37" x14ac:dyDescent="0.15">
      <c r="B23" s="502"/>
      <c r="C23" s="581"/>
      <c r="D23" s="582"/>
      <c r="E23" s="582"/>
      <c r="F23" s="582"/>
      <c r="G23" s="582"/>
      <c r="H23" s="582"/>
      <c r="I23" s="582"/>
      <c r="J23" s="582"/>
      <c r="K23" s="582"/>
      <c r="L23" s="58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5"/>
    </row>
    <row r="24" spans="2:37" ht="13.5" customHeight="1" x14ac:dyDescent="0.15">
      <c r="B24" s="591" t="s">
        <v>259</v>
      </c>
      <c r="C24" s="575" t="s">
        <v>312</v>
      </c>
      <c r="D24" s="576"/>
      <c r="E24" s="576"/>
      <c r="F24" s="576"/>
      <c r="G24" s="576"/>
      <c r="H24" s="576"/>
      <c r="I24" s="576"/>
      <c r="J24" s="576"/>
      <c r="K24" s="576"/>
      <c r="L24" s="577"/>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4"/>
    </row>
    <row r="25" spans="2:37" ht="20.25" customHeight="1" x14ac:dyDescent="0.15">
      <c r="B25" s="557"/>
      <c r="C25" s="581" t="s">
        <v>313</v>
      </c>
      <c r="D25" s="582"/>
      <c r="E25" s="582"/>
      <c r="F25" s="582"/>
      <c r="G25" s="582"/>
      <c r="H25" s="582"/>
      <c r="I25" s="582"/>
      <c r="J25" s="582"/>
      <c r="K25" s="582"/>
      <c r="L25" s="583"/>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6"/>
    </row>
    <row r="26" spans="2:37" ht="13.5" customHeight="1" x14ac:dyDescent="0.15">
      <c r="B26" s="557"/>
      <c r="C26" s="575" t="s">
        <v>105</v>
      </c>
      <c r="D26" s="576"/>
      <c r="E26" s="576"/>
      <c r="F26" s="576"/>
      <c r="G26" s="576"/>
      <c r="H26" s="576"/>
      <c r="I26" s="576"/>
      <c r="J26" s="576"/>
      <c r="K26" s="576"/>
      <c r="L26" s="577"/>
      <c r="M26" s="584" t="s">
        <v>314</v>
      </c>
      <c r="N26" s="584"/>
      <c r="O26" s="584"/>
      <c r="P26" s="584"/>
      <c r="Q26" s="584"/>
      <c r="R26" s="584"/>
      <c r="S26" s="584"/>
      <c r="T26" s="70" t="s">
        <v>111</v>
      </c>
      <c r="U26" s="584"/>
      <c r="V26" s="584"/>
      <c r="W26" s="584"/>
      <c r="X26" s="70" t="s">
        <v>315</v>
      </c>
      <c r="Y26" s="584"/>
      <c r="Z26" s="584"/>
      <c r="AA26" s="584"/>
      <c r="AB26" s="584"/>
      <c r="AC26" s="584"/>
      <c r="AD26" s="584"/>
      <c r="AE26" s="584"/>
      <c r="AF26" s="584"/>
      <c r="AG26" s="584"/>
      <c r="AH26" s="584"/>
      <c r="AI26" s="584"/>
      <c r="AJ26" s="584"/>
      <c r="AK26" s="585"/>
    </row>
    <row r="27" spans="2:37" ht="20.25" customHeight="1" x14ac:dyDescent="0.15">
      <c r="B27" s="557"/>
      <c r="C27" s="578"/>
      <c r="D27" s="579"/>
      <c r="E27" s="579"/>
      <c r="F27" s="579"/>
      <c r="G27" s="579"/>
      <c r="H27" s="579"/>
      <c r="I27" s="579"/>
      <c r="J27" s="579"/>
      <c r="K27" s="579"/>
      <c r="L27" s="580"/>
      <c r="M27" s="586" t="s">
        <v>316</v>
      </c>
      <c r="N27" s="587"/>
      <c r="O27" s="587"/>
      <c r="P27" s="587"/>
      <c r="Q27" s="587" t="s">
        <v>303</v>
      </c>
      <c r="R27" s="587"/>
      <c r="S27" s="587"/>
      <c r="T27" s="587"/>
      <c r="U27" s="587"/>
      <c r="V27" s="587"/>
      <c r="W27" s="587"/>
      <c r="X27" s="587" t="s">
        <v>304</v>
      </c>
      <c r="Y27" s="587"/>
      <c r="Z27" s="587"/>
      <c r="AA27" s="587"/>
      <c r="AB27" s="587"/>
      <c r="AC27" s="587"/>
      <c r="AD27" s="587"/>
      <c r="AE27" s="587"/>
      <c r="AF27" s="587"/>
      <c r="AG27" s="587"/>
      <c r="AH27" s="587"/>
      <c r="AI27" s="587"/>
      <c r="AJ27" s="587"/>
      <c r="AK27" s="588"/>
    </row>
    <row r="28" spans="2:37" ht="20.25" customHeight="1" x14ac:dyDescent="0.15">
      <c r="B28" s="557"/>
      <c r="C28" s="581"/>
      <c r="D28" s="582"/>
      <c r="E28" s="582"/>
      <c r="F28" s="582"/>
      <c r="G28" s="582"/>
      <c r="H28" s="582"/>
      <c r="I28" s="582"/>
      <c r="J28" s="582"/>
      <c r="K28" s="582"/>
      <c r="L28" s="58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5"/>
    </row>
    <row r="29" spans="2:37" ht="14.25" customHeight="1" x14ac:dyDescent="0.15">
      <c r="B29" s="557"/>
      <c r="C29" s="494" t="s">
        <v>98</v>
      </c>
      <c r="D29" s="495"/>
      <c r="E29" s="495"/>
      <c r="F29" s="495"/>
      <c r="G29" s="495"/>
      <c r="H29" s="495"/>
      <c r="I29" s="495"/>
      <c r="J29" s="495"/>
      <c r="K29" s="495"/>
      <c r="L29" s="496"/>
      <c r="M29" s="488" t="s">
        <v>99</v>
      </c>
      <c r="N29" s="488"/>
      <c r="O29" s="488"/>
      <c r="P29" s="488"/>
      <c r="Q29" s="489"/>
      <c r="R29" s="589"/>
      <c r="S29" s="568"/>
      <c r="T29" s="568"/>
      <c r="U29" s="568"/>
      <c r="V29" s="568"/>
      <c r="W29" s="568"/>
      <c r="X29" s="568"/>
      <c r="Y29" s="568"/>
      <c r="Z29" s="487" t="s">
        <v>100</v>
      </c>
      <c r="AA29" s="488"/>
      <c r="AB29" s="488"/>
      <c r="AC29" s="488"/>
      <c r="AD29" s="489"/>
      <c r="AE29" s="488"/>
      <c r="AF29" s="488"/>
      <c r="AG29" s="488"/>
      <c r="AH29" s="488"/>
      <c r="AI29" s="488"/>
      <c r="AJ29" s="488"/>
      <c r="AK29" s="489"/>
    </row>
    <row r="30" spans="2:37" ht="13.5" customHeight="1" x14ac:dyDescent="0.15">
      <c r="B30" s="557"/>
      <c r="C30" s="597" t="s">
        <v>108</v>
      </c>
      <c r="D30" s="598"/>
      <c r="E30" s="598"/>
      <c r="F30" s="598"/>
      <c r="G30" s="598"/>
      <c r="H30" s="598"/>
      <c r="I30" s="598"/>
      <c r="J30" s="598"/>
      <c r="K30" s="598"/>
      <c r="L30" s="599"/>
      <c r="M30" s="584" t="s">
        <v>106</v>
      </c>
      <c r="N30" s="584"/>
      <c r="O30" s="584"/>
      <c r="P30" s="584"/>
      <c r="Q30" s="584"/>
      <c r="R30" s="584"/>
      <c r="S30" s="584"/>
      <c r="T30" s="70" t="s">
        <v>111</v>
      </c>
      <c r="U30" s="584"/>
      <c r="V30" s="584"/>
      <c r="W30" s="584"/>
      <c r="X30" s="70" t="s">
        <v>107</v>
      </c>
      <c r="Y30" s="584"/>
      <c r="Z30" s="584"/>
      <c r="AA30" s="584"/>
      <c r="AB30" s="584"/>
      <c r="AC30" s="584"/>
      <c r="AD30" s="584"/>
      <c r="AE30" s="584"/>
      <c r="AF30" s="584"/>
      <c r="AG30" s="584"/>
      <c r="AH30" s="584"/>
      <c r="AI30" s="584"/>
      <c r="AJ30" s="584"/>
      <c r="AK30" s="585"/>
    </row>
    <row r="31" spans="2:37" ht="14.25" customHeight="1" x14ac:dyDescent="0.15">
      <c r="B31" s="557"/>
      <c r="C31" s="600"/>
      <c r="D31" s="601"/>
      <c r="E31" s="601"/>
      <c r="F31" s="601"/>
      <c r="G31" s="601"/>
      <c r="H31" s="601"/>
      <c r="I31" s="601"/>
      <c r="J31" s="601"/>
      <c r="K31" s="601"/>
      <c r="L31" s="602"/>
      <c r="M31" s="586" t="s">
        <v>258</v>
      </c>
      <c r="N31" s="587"/>
      <c r="O31" s="587"/>
      <c r="P31" s="587"/>
      <c r="Q31" s="587" t="s">
        <v>303</v>
      </c>
      <c r="R31" s="587"/>
      <c r="S31" s="587"/>
      <c r="T31" s="587"/>
      <c r="U31" s="587"/>
      <c r="V31" s="587"/>
      <c r="W31" s="587"/>
      <c r="X31" s="587" t="s">
        <v>304</v>
      </c>
      <c r="Y31" s="587"/>
      <c r="Z31" s="587"/>
      <c r="AA31" s="587"/>
      <c r="AB31" s="587"/>
      <c r="AC31" s="587"/>
      <c r="AD31" s="587"/>
      <c r="AE31" s="587"/>
      <c r="AF31" s="587"/>
      <c r="AG31" s="587"/>
      <c r="AH31" s="587"/>
      <c r="AI31" s="587"/>
      <c r="AJ31" s="587"/>
      <c r="AK31" s="588"/>
    </row>
    <row r="32" spans="2:37" x14ac:dyDescent="0.15">
      <c r="B32" s="557"/>
      <c r="C32" s="603"/>
      <c r="D32" s="604"/>
      <c r="E32" s="604"/>
      <c r="F32" s="604"/>
      <c r="G32" s="604"/>
      <c r="H32" s="604"/>
      <c r="I32" s="604"/>
      <c r="J32" s="604"/>
      <c r="K32" s="604"/>
      <c r="L32" s="605"/>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5"/>
    </row>
    <row r="33" spans="1:37" ht="14.25" customHeight="1" x14ac:dyDescent="0.15">
      <c r="B33" s="557"/>
      <c r="C33" s="494" t="s">
        <v>98</v>
      </c>
      <c r="D33" s="495"/>
      <c r="E33" s="495"/>
      <c r="F33" s="495"/>
      <c r="G33" s="495"/>
      <c r="H33" s="495"/>
      <c r="I33" s="495"/>
      <c r="J33" s="495"/>
      <c r="K33" s="495"/>
      <c r="L33" s="496"/>
      <c r="M33" s="488" t="s">
        <v>99</v>
      </c>
      <c r="N33" s="488"/>
      <c r="O33" s="488"/>
      <c r="P33" s="488"/>
      <c r="Q33" s="489"/>
      <c r="R33" s="589"/>
      <c r="S33" s="568"/>
      <c r="T33" s="568"/>
      <c r="U33" s="568"/>
      <c r="V33" s="568"/>
      <c r="W33" s="568"/>
      <c r="X33" s="568"/>
      <c r="Y33" s="568"/>
      <c r="Z33" s="487" t="s">
        <v>100</v>
      </c>
      <c r="AA33" s="488"/>
      <c r="AB33" s="488"/>
      <c r="AC33" s="488"/>
      <c r="AD33" s="489"/>
      <c r="AE33" s="488"/>
      <c r="AF33" s="488"/>
      <c r="AG33" s="488"/>
      <c r="AH33" s="488"/>
      <c r="AI33" s="488"/>
      <c r="AJ33" s="488"/>
      <c r="AK33" s="489"/>
    </row>
    <row r="34" spans="1:37" ht="20.25" customHeight="1" x14ac:dyDescent="0.15">
      <c r="B34" s="557"/>
      <c r="C34" s="494" t="s">
        <v>109</v>
      </c>
      <c r="D34" s="495"/>
      <c r="E34" s="495"/>
      <c r="F34" s="495"/>
      <c r="G34" s="495"/>
      <c r="H34" s="495"/>
      <c r="I34" s="495"/>
      <c r="J34" s="495"/>
      <c r="K34" s="495"/>
      <c r="L34" s="496"/>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90"/>
    </row>
    <row r="35" spans="1:37" ht="13.5" customHeight="1" x14ac:dyDescent="0.15">
      <c r="B35" s="557"/>
      <c r="C35" s="575" t="s">
        <v>110</v>
      </c>
      <c r="D35" s="576"/>
      <c r="E35" s="576"/>
      <c r="F35" s="576"/>
      <c r="G35" s="576"/>
      <c r="H35" s="576"/>
      <c r="I35" s="576"/>
      <c r="J35" s="576"/>
      <c r="K35" s="576"/>
      <c r="L35" s="577"/>
      <c r="M35" s="584" t="s">
        <v>106</v>
      </c>
      <c r="N35" s="584"/>
      <c r="O35" s="584"/>
      <c r="P35" s="584"/>
      <c r="Q35" s="584"/>
      <c r="R35" s="584"/>
      <c r="S35" s="584"/>
      <c r="T35" s="70" t="s">
        <v>111</v>
      </c>
      <c r="U35" s="584"/>
      <c r="V35" s="584"/>
      <c r="W35" s="584"/>
      <c r="X35" s="70" t="s">
        <v>107</v>
      </c>
      <c r="Y35" s="584"/>
      <c r="Z35" s="584"/>
      <c r="AA35" s="584"/>
      <c r="AB35" s="584"/>
      <c r="AC35" s="584"/>
      <c r="AD35" s="584"/>
      <c r="AE35" s="584"/>
      <c r="AF35" s="584"/>
      <c r="AG35" s="584"/>
      <c r="AH35" s="584"/>
      <c r="AI35" s="584"/>
      <c r="AJ35" s="584"/>
      <c r="AK35" s="585"/>
    </row>
    <row r="36" spans="1:37" ht="14.25" customHeight="1" x14ac:dyDescent="0.15">
      <c r="B36" s="557"/>
      <c r="C36" s="578"/>
      <c r="D36" s="579"/>
      <c r="E36" s="579"/>
      <c r="F36" s="579"/>
      <c r="G36" s="579"/>
      <c r="H36" s="579"/>
      <c r="I36" s="579"/>
      <c r="J36" s="579"/>
      <c r="K36" s="579"/>
      <c r="L36" s="580"/>
      <c r="M36" s="586" t="s">
        <v>258</v>
      </c>
      <c r="N36" s="587"/>
      <c r="O36" s="587"/>
      <c r="P36" s="587"/>
      <c r="Q36" s="587" t="s">
        <v>303</v>
      </c>
      <c r="R36" s="587"/>
      <c r="S36" s="587"/>
      <c r="T36" s="587"/>
      <c r="U36" s="587"/>
      <c r="V36" s="587"/>
      <c r="W36" s="587"/>
      <c r="X36" s="587" t="s">
        <v>304</v>
      </c>
      <c r="Y36" s="587"/>
      <c r="Z36" s="587"/>
      <c r="AA36" s="587"/>
      <c r="AB36" s="587"/>
      <c r="AC36" s="587"/>
      <c r="AD36" s="587"/>
      <c r="AE36" s="587"/>
      <c r="AF36" s="587"/>
      <c r="AG36" s="587"/>
      <c r="AH36" s="587"/>
      <c r="AI36" s="587"/>
      <c r="AJ36" s="587"/>
      <c r="AK36" s="588"/>
    </row>
    <row r="37" spans="1:37" x14ac:dyDescent="0.15">
      <c r="B37" s="592"/>
      <c r="C37" s="581"/>
      <c r="D37" s="582"/>
      <c r="E37" s="582"/>
      <c r="F37" s="582"/>
      <c r="G37" s="582"/>
      <c r="H37" s="582"/>
      <c r="I37" s="582"/>
      <c r="J37" s="582"/>
      <c r="K37" s="582"/>
      <c r="L37" s="583"/>
      <c r="M37" s="553"/>
      <c r="N37" s="553"/>
      <c r="O37" s="554"/>
      <c r="P37" s="554"/>
      <c r="Q37" s="554"/>
      <c r="R37" s="553"/>
      <c r="S37" s="553"/>
      <c r="T37" s="553"/>
      <c r="U37" s="553"/>
      <c r="V37" s="553"/>
      <c r="W37" s="553"/>
      <c r="X37" s="553"/>
      <c r="Y37" s="553"/>
      <c r="Z37" s="553"/>
      <c r="AA37" s="553"/>
      <c r="AB37" s="553"/>
      <c r="AC37" s="553"/>
      <c r="AD37" s="553"/>
      <c r="AE37" s="554"/>
      <c r="AF37" s="554"/>
      <c r="AG37" s="554"/>
      <c r="AH37" s="554"/>
      <c r="AI37" s="553"/>
      <c r="AJ37" s="553"/>
      <c r="AK37" s="555"/>
    </row>
    <row r="38" spans="1:37" ht="13.5" customHeight="1" x14ac:dyDescent="0.15">
      <c r="B38" s="556" t="s">
        <v>112</v>
      </c>
      <c r="C38" s="558" t="s">
        <v>260</v>
      </c>
      <c r="D38" s="559"/>
      <c r="E38" s="559"/>
      <c r="F38" s="559"/>
      <c r="G38" s="559"/>
      <c r="H38" s="559"/>
      <c r="I38" s="559"/>
      <c r="J38" s="559"/>
      <c r="K38" s="559"/>
      <c r="L38" s="559"/>
      <c r="M38" s="529" t="s">
        <v>113</v>
      </c>
      <c r="N38" s="504"/>
      <c r="O38" s="562" t="s">
        <v>317</v>
      </c>
      <c r="P38" s="563"/>
      <c r="Q38" s="564"/>
      <c r="R38" s="568" t="s">
        <v>114</v>
      </c>
      <c r="S38" s="568"/>
      <c r="T38" s="568"/>
      <c r="U38" s="568"/>
      <c r="V38" s="568"/>
      <c r="W38" s="568"/>
      <c r="X38" s="568"/>
      <c r="Y38" s="568"/>
      <c r="Z38" s="569"/>
      <c r="AA38" s="562" t="s">
        <v>318</v>
      </c>
      <c r="AB38" s="563"/>
      <c r="AC38" s="563"/>
      <c r="AD38" s="563"/>
      <c r="AE38" s="572" t="s">
        <v>115</v>
      </c>
      <c r="AF38" s="563"/>
      <c r="AG38" s="563"/>
      <c r="AH38" s="564"/>
      <c r="AI38" s="573" t="s">
        <v>116</v>
      </c>
      <c r="AJ38" s="573"/>
      <c r="AK38" s="574"/>
    </row>
    <row r="39" spans="1:37" ht="14.25" customHeight="1" x14ac:dyDescent="0.15">
      <c r="A39" s="72"/>
      <c r="B39" s="557"/>
      <c r="C39" s="506"/>
      <c r="D39" s="509"/>
      <c r="E39" s="509"/>
      <c r="F39" s="509"/>
      <c r="G39" s="509"/>
      <c r="H39" s="509"/>
      <c r="I39" s="509"/>
      <c r="J39" s="509"/>
      <c r="K39" s="509"/>
      <c r="L39" s="509"/>
      <c r="M39" s="560"/>
      <c r="N39" s="561"/>
      <c r="O39" s="565"/>
      <c r="P39" s="566"/>
      <c r="Q39" s="567"/>
      <c r="R39" s="570"/>
      <c r="S39" s="570"/>
      <c r="T39" s="570"/>
      <c r="U39" s="570"/>
      <c r="V39" s="570"/>
      <c r="W39" s="570"/>
      <c r="X39" s="570"/>
      <c r="Y39" s="570"/>
      <c r="Z39" s="571"/>
      <c r="AA39" s="565"/>
      <c r="AB39" s="566"/>
      <c r="AC39" s="566"/>
      <c r="AD39" s="566"/>
      <c r="AE39" s="547" t="s">
        <v>117</v>
      </c>
      <c r="AF39" s="548"/>
      <c r="AG39" s="548"/>
      <c r="AH39" s="549"/>
      <c r="AI39" s="548" t="s">
        <v>118</v>
      </c>
      <c r="AJ39" s="548"/>
      <c r="AK39" s="549"/>
    </row>
    <row r="40" spans="1:37" ht="14.25" customHeight="1" x14ac:dyDescent="0.15">
      <c r="B40" s="557"/>
      <c r="C40" s="501" t="s">
        <v>261</v>
      </c>
      <c r="D40" s="73"/>
      <c r="E40" s="545" t="s">
        <v>119</v>
      </c>
      <c r="F40" s="545"/>
      <c r="G40" s="545"/>
      <c r="H40" s="545"/>
      <c r="I40" s="545"/>
      <c r="J40" s="545"/>
      <c r="K40" s="545"/>
      <c r="L40" s="545"/>
      <c r="M40" s="529"/>
      <c r="N40" s="530"/>
      <c r="O40" s="547"/>
      <c r="P40" s="548"/>
      <c r="Q40" s="549"/>
      <c r="R40" s="20" t="s">
        <v>10</v>
      </c>
      <c r="S40" s="534" t="s">
        <v>120</v>
      </c>
      <c r="T40" s="534"/>
      <c r="U40" s="21" t="s">
        <v>10</v>
      </c>
      <c r="V40" s="534" t="s">
        <v>123</v>
      </c>
      <c r="W40" s="534"/>
      <c r="X40" s="21" t="s">
        <v>10</v>
      </c>
      <c r="Y40" s="534" t="s">
        <v>124</v>
      </c>
      <c r="Z40" s="535"/>
      <c r="AA40" s="515"/>
      <c r="AB40" s="516"/>
      <c r="AC40" s="516"/>
      <c r="AD40" s="517"/>
      <c r="AE40" s="550"/>
      <c r="AF40" s="551"/>
      <c r="AG40" s="551"/>
      <c r="AH40" s="552"/>
      <c r="AI40" s="20" t="s">
        <v>10</v>
      </c>
      <c r="AJ40" s="534" t="s">
        <v>121</v>
      </c>
      <c r="AK40" s="535"/>
    </row>
    <row r="41" spans="1:37" ht="14.25" customHeight="1" x14ac:dyDescent="0.15">
      <c r="B41" s="557"/>
      <c r="C41" s="501"/>
      <c r="D41" s="73"/>
      <c r="E41" s="545" t="s">
        <v>122</v>
      </c>
      <c r="F41" s="546"/>
      <c r="G41" s="546"/>
      <c r="H41" s="546"/>
      <c r="I41" s="546"/>
      <c r="J41" s="546"/>
      <c r="K41" s="546"/>
      <c r="L41" s="546"/>
      <c r="M41" s="529"/>
      <c r="N41" s="530"/>
      <c r="O41" s="531"/>
      <c r="P41" s="532"/>
      <c r="Q41" s="533"/>
      <c r="R41" s="20" t="s">
        <v>10</v>
      </c>
      <c r="S41" s="534" t="s">
        <v>120</v>
      </c>
      <c r="T41" s="534"/>
      <c r="U41" s="21" t="s">
        <v>10</v>
      </c>
      <c r="V41" s="534" t="s">
        <v>123</v>
      </c>
      <c r="W41" s="534"/>
      <c r="X41" s="21" t="s">
        <v>10</v>
      </c>
      <c r="Y41" s="534" t="s">
        <v>124</v>
      </c>
      <c r="Z41" s="535"/>
      <c r="AA41" s="515"/>
      <c r="AB41" s="516"/>
      <c r="AC41" s="516"/>
      <c r="AD41" s="517"/>
      <c r="AE41" s="515"/>
      <c r="AF41" s="516"/>
      <c r="AG41" s="516"/>
      <c r="AH41" s="517"/>
      <c r="AI41" s="20" t="s">
        <v>10</v>
      </c>
      <c r="AJ41" s="534" t="s">
        <v>121</v>
      </c>
      <c r="AK41" s="535"/>
    </row>
    <row r="42" spans="1:37" ht="14.25" customHeight="1" x14ac:dyDescent="0.15">
      <c r="B42" s="557"/>
      <c r="C42" s="501"/>
      <c r="D42" s="73"/>
      <c r="E42" s="545" t="s">
        <v>125</v>
      </c>
      <c r="F42" s="546"/>
      <c r="G42" s="546"/>
      <c r="H42" s="546"/>
      <c r="I42" s="546"/>
      <c r="J42" s="546"/>
      <c r="K42" s="546"/>
      <c r="L42" s="546"/>
      <c r="M42" s="529"/>
      <c r="N42" s="530"/>
      <c r="O42" s="531"/>
      <c r="P42" s="532"/>
      <c r="Q42" s="533"/>
      <c r="R42" s="20" t="s">
        <v>10</v>
      </c>
      <c r="S42" s="534" t="s">
        <v>120</v>
      </c>
      <c r="T42" s="534"/>
      <c r="U42" s="21" t="s">
        <v>10</v>
      </c>
      <c r="V42" s="534" t="s">
        <v>123</v>
      </c>
      <c r="W42" s="534"/>
      <c r="X42" s="21" t="s">
        <v>10</v>
      </c>
      <c r="Y42" s="534" t="s">
        <v>124</v>
      </c>
      <c r="Z42" s="535"/>
      <c r="AA42" s="515"/>
      <c r="AB42" s="516"/>
      <c r="AC42" s="516"/>
      <c r="AD42" s="517"/>
      <c r="AE42" s="515"/>
      <c r="AF42" s="516"/>
      <c r="AG42" s="516"/>
      <c r="AH42" s="517"/>
      <c r="AI42" s="20" t="s">
        <v>10</v>
      </c>
      <c r="AJ42" s="534" t="s">
        <v>121</v>
      </c>
      <c r="AK42" s="535"/>
    </row>
    <row r="43" spans="1:37" ht="14.25" customHeight="1" x14ac:dyDescent="0.15">
      <c r="B43" s="557"/>
      <c r="C43" s="501"/>
      <c r="D43" s="73"/>
      <c r="E43" s="545" t="s">
        <v>126</v>
      </c>
      <c r="F43" s="546"/>
      <c r="G43" s="546"/>
      <c r="H43" s="546"/>
      <c r="I43" s="546"/>
      <c r="J43" s="546"/>
      <c r="K43" s="546"/>
      <c r="L43" s="546"/>
      <c r="M43" s="529"/>
      <c r="N43" s="530"/>
      <c r="O43" s="531"/>
      <c r="P43" s="532"/>
      <c r="Q43" s="533"/>
      <c r="R43" s="20" t="s">
        <v>10</v>
      </c>
      <c r="S43" s="534" t="s">
        <v>120</v>
      </c>
      <c r="T43" s="534"/>
      <c r="U43" s="21" t="s">
        <v>10</v>
      </c>
      <c r="V43" s="534" t="s">
        <v>123</v>
      </c>
      <c r="W43" s="534"/>
      <c r="X43" s="21" t="s">
        <v>10</v>
      </c>
      <c r="Y43" s="534" t="s">
        <v>124</v>
      </c>
      <c r="Z43" s="535"/>
      <c r="AA43" s="515"/>
      <c r="AB43" s="516"/>
      <c r="AC43" s="516"/>
      <c r="AD43" s="517"/>
      <c r="AE43" s="515"/>
      <c r="AF43" s="516"/>
      <c r="AG43" s="516"/>
      <c r="AH43" s="517"/>
      <c r="AI43" s="20" t="s">
        <v>10</v>
      </c>
      <c r="AJ43" s="534" t="s">
        <v>121</v>
      </c>
      <c r="AK43" s="535"/>
    </row>
    <row r="44" spans="1:37" ht="14.25" customHeight="1" x14ac:dyDescent="0.15">
      <c r="B44" s="557"/>
      <c r="C44" s="501"/>
      <c r="D44" s="73"/>
      <c r="E44" s="545" t="s">
        <v>127</v>
      </c>
      <c r="F44" s="546"/>
      <c r="G44" s="546"/>
      <c r="H44" s="546"/>
      <c r="I44" s="546"/>
      <c r="J44" s="546"/>
      <c r="K44" s="546"/>
      <c r="L44" s="546"/>
      <c r="M44" s="529"/>
      <c r="N44" s="530"/>
      <c r="O44" s="531"/>
      <c r="P44" s="532"/>
      <c r="Q44" s="533"/>
      <c r="R44" s="20" t="s">
        <v>10</v>
      </c>
      <c r="S44" s="534" t="s">
        <v>120</v>
      </c>
      <c r="T44" s="534"/>
      <c r="U44" s="21" t="s">
        <v>10</v>
      </c>
      <c r="V44" s="534" t="s">
        <v>123</v>
      </c>
      <c r="W44" s="534"/>
      <c r="X44" s="21" t="s">
        <v>10</v>
      </c>
      <c r="Y44" s="534" t="s">
        <v>124</v>
      </c>
      <c r="Z44" s="535"/>
      <c r="AA44" s="515"/>
      <c r="AB44" s="516"/>
      <c r="AC44" s="516"/>
      <c r="AD44" s="517"/>
      <c r="AE44" s="515"/>
      <c r="AF44" s="516"/>
      <c r="AG44" s="516"/>
      <c r="AH44" s="517"/>
      <c r="AI44" s="20" t="s">
        <v>10</v>
      </c>
      <c r="AJ44" s="534" t="s">
        <v>121</v>
      </c>
      <c r="AK44" s="535"/>
    </row>
    <row r="45" spans="1:37" ht="14.25" customHeight="1" x14ac:dyDescent="0.15">
      <c r="B45" s="557"/>
      <c r="C45" s="501"/>
      <c r="D45" s="73"/>
      <c r="E45" s="536" t="s">
        <v>128</v>
      </c>
      <c r="F45" s="537"/>
      <c r="G45" s="537"/>
      <c r="H45" s="537"/>
      <c r="I45" s="537"/>
      <c r="J45" s="537"/>
      <c r="K45" s="537"/>
      <c r="L45" s="537"/>
      <c r="M45" s="529"/>
      <c r="N45" s="530"/>
      <c r="O45" s="531"/>
      <c r="P45" s="532"/>
      <c r="Q45" s="533"/>
      <c r="R45" s="20" t="s">
        <v>10</v>
      </c>
      <c r="S45" s="534" t="s">
        <v>120</v>
      </c>
      <c r="T45" s="534"/>
      <c r="U45" s="21" t="s">
        <v>10</v>
      </c>
      <c r="V45" s="534" t="s">
        <v>123</v>
      </c>
      <c r="W45" s="534"/>
      <c r="X45" s="21" t="s">
        <v>10</v>
      </c>
      <c r="Y45" s="534" t="s">
        <v>124</v>
      </c>
      <c r="Z45" s="535"/>
      <c r="AA45" s="515"/>
      <c r="AB45" s="516"/>
      <c r="AC45" s="516"/>
      <c r="AD45" s="517"/>
      <c r="AE45" s="515"/>
      <c r="AF45" s="516"/>
      <c r="AG45" s="516"/>
      <c r="AH45" s="517"/>
      <c r="AI45" s="20" t="s">
        <v>10</v>
      </c>
      <c r="AJ45" s="534" t="s">
        <v>121</v>
      </c>
      <c r="AK45" s="535"/>
    </row>
    <row r="46" spans="1:37" ht="14.25" customHeight="1" x14ac:dyDescent="0.15">
      <c r="B46" s="557"/>
      <c r="C46" s="501"/>
      <c r="D46" s="73"/>
      <c r="E46" s="493" t="s">
        <v>129</v>
      </c>
      <c r="F46" s="544"/>
      <c r="G46" s="544"/>
      <c r="H46" s="544"/>
      <c r="I46" s="544"/>
      <c r="J46" s="544"/>
      <c r="K46" s="544"/>
      <c r="L46" s="544"/>
      <c r="M46" s="529"/>
      <c r="N46" s="530"/>
      <c r="O46" s="531"/>
      <c r="P46" s="532"/>
      <c r="Q46" s="533"/>
      <c r="R46" s="20" t="s">
        <v>10</v>
      </c>
      <c r="S46" s="534" t="s">
        <v>120</v>
      </c>
      <c r="T46" s="534"/>
      <c r="U46" s="21" t="s">
        <v>10</v>
      </c>
      <c r="V46" s="534" t="s">
        <v>123</v>
      </c>
      <c r="W46" s="534"/>
      <c r="X46" s="21" t="s">
        <v>10</v>
      </c>
      <c r="Y46" s="534" t="s">
        <v>124</v>
      </c>
      <c r="Z46" s="535"/>
      <c r="AA46" s="515"/>
      <c r="AB46" s="516"/>
      <c r="AC46" s="516"/>
      <c r="AD46" s="517"/>
      <c r="AE46" s="515"/>
      <c r="AF46" s="516"/>
      <c r="AG46" s="516"/>
      <c r="AH46" s="517"/>
      <c r="AI46" s="20" t="s">
        <v>10</v>
      </c>
      <c r="AJ46" s="534" t="s">
        <v>121</v>
      </c>
      <c r="AK46" s="535"/>
    </row>
    <row r="47" spans="1:37" ht="14.25" customHeight="1" x14ac:dyDescent="0.15">
      <c r="B47" s="557"/>
      <c r="C47" s="501"/>
      <c r="D47" s="74"/>
      <c r="E47" s="493" t="s">
        <v>130</v>
      </c>
      <c r="F47" s="543"/>
      <c r="G47" s="543"/>
      <c r="H47" s="543"/>
      <c r="I47" s="543"/>
      <c r="J47" s="543"/>
      <c r="K47" s="543"/>
      <c r="L47" s="543"/>
      <c r="M47" s="529"/>
      <c r="N47" s="530"/>
      <c r="O47" s="531"/>
      <c r="P47" s="532"/>
      <c r="Q47" s="533"/>
      <c r="R47" s="20" t="s">
        <v>10</v>
      </c>
      <c r="S47" s="534" t="s">
        <v>120</v>
      </c>
      <c r="T47" s="534"/>
      <c r="U47" s="21" t="s">
        <v>10</v>
      </c>
      <c r="V47" s="534" t="s">
        <v>123</v>
      </c>
      <c r="W47" s="534"/>
      <c r="X47" s="21" t="s">
        <v>10</v>
      </c>
      <c r="Y47" s="534" t="s">
        <v>124</v>
      </c>
      <c r="Z47" s="535"/>
      <c r="AA47" s="515"/>
      <c r="AB47" s="516"/>
      <c r="AC47" s="516"/>
      <c r="AD47" s="517"/>
      <c r="AE47" s="515"/>
      <c r="AF47" s="516"/>
      <c r="AG47" s="516"/>
      <c r="AH47" s="517"/>
      <c r="AI47" s="20" t="s">
        <v>10</v>
      </c>
      <c r="AJ47" s="534" t="s">
        <v>121</v>
      </c>
      <c r="AK47" s="535"/>
    </row>
    <row r="48" spans="1:37" ht="14.25" customHeight="1" x14ac:dyDescent="0.15">
      <c r="B48" s="557"/>
      <c r="C48" s="501"/>
      <c r="D48" s="74"/>
      <c r="E48" s="541" t="s">
        <v>131</v>
      </c>
      <c r="F48" s="542"/>
      <c r="G48" s="542"/>
      <c r="H48" s="542"/>
      <c r="I48" s="542"/>
      <c r="J48" s="542"/>
      <c r="K48" s="542"/>
      <c r="L48" s="542"/>
      <c r="M48" s="529"/>
      <c r="N48" s="530"/>
      <c r="O48" s="531"/>
      <c r="P48" s="532"/>
      <c r="Q48" s="533"/>
      <c r="R48" s="20" t="s">
        <v>10</v>
      </c>
      <c r="S48" s="534" t="s">
        <v>120</v>
      </c>
      <c r="T48" s="534"/>
      <c r="U48" s="21" t="s">
        <v>10</v>
      </c>
      <c r="V48" s="534" t="s">
        <v>123</v>
      </c>
      <c r="W48" s="534"/>
      <c r="X48" s="21" t="s">
        <v>10</v>
      </c>
      <c r="Y48" s="534" t="s">
        <v>124</v>
      </c>
      <c r="Z48" s="535"/>
      <c r="AA48" s="515"/>
      <c r="AB48" s="516"/>
      <c r="AC48" s="516"/>
      <c r="AD48" s="517"/>
      <c r="AE48" s="515"/>
      <c r="AF48" s="516"/>
      <c r="AG48" s="516"/>
      <c r="AH48" s="517"/>
      <c r="AI48" s="20" t="s">
        <v>10</v>
      </c>
      <c r="AJ48" s="534" t="s">
        <v>121</v>
      </c>
      <c r="AK48" s="535"/>
    </row>
    <row r="49" spans="2:37" ht="14.25" customHeight="1" thickBot="1" x14ac:dyDescent="0.2">
      <c r="B49" s="557"/>
      <c r="C49" s="501"/>
      <c r="D49" s="74"/>
      <c r="E49" s="539" t="s">
        <v>132</v>
      </c>
      <c r="F49" s="540"/>
      <c r="G49" s="540"/>
      <c r="H49" s="540"/>
      <c r="I49" s="540"/>
      <c r="J49" s="540"/>
      <c r="K49" s="540"/>
      <c r="L49" s="540"/>
      <c r="M49" s="529"/>
      <c r="N49" s="530"/>
      <c r="O49" s="531"/>
      <c r="P49" s="532"/>
      <c r="Q49" s="533"/>
      <c r="R49" s="20" t="s">
        <v>10</v>
      </c>
      <c r="S49" s="534" t="s">
        <v>120</v>
      </c>
      <c r="T49" s="534"/>
      <c r="U49" s="21" t="s">
        <v>10</v>
      </c>
      <c r="V49" s="534" t="s">
        <v>123</v>
      </c>
      <c r="W49" s="534"/>
      <c r="X49" s="21" t="s">
        <v>10</v>
      </c>
      <c r="Y49" s="534" t="s">
        <v>124</v>
      </c>
      <c r="Z49" s="535"/>
      <c r="AA49" s="515"/>
      <c r="AB49" s="516"/>
      <c r="AC49" s="516"/>
      <c r="AD49" s="517"/>
      <c r="AE49" s="515"/>
      <c r="AF49" s="516"/>
      <c r="AG49" s="516"/>
      <c r="AH49" s="517"/>
      <c r="AI49" s="20" t="s">
        <v>10</v>
      </c>
      <c r="AJ49" s="534" t="s">
        <v>121</v>
      </c>
      <c r="AK49" s="535"/>
    </row>
    <row r="50" spans="2:37" ht="14.25" customHeight="1" thickTop="1" x14ac:dyDescent="0.15">
      <c r="B50" s="557"/>
      <c r="C50" s="501"/>
      <c r="D50" s="75"/>
      <c r="E50" s="538" t="s">
        <v>133</v>
      </c>
      <c r="F50" s="538"/>
      <c r="G50" s="538"/>
      <c r="H50" s="538"/>
      <c r="I50" s="538"/>
      <c r="J50" s="538"/>
      <c r="K50" s="538"/>
      <c r="L50" s="538"/>
      <c r="M50" s="529"/>
      <c r="N50" s="530"/>
      <c r="O50" s="531"/>
      <c r="P50" s="532"/>
      <c r="Q50" s="533"/>
      <c r="R50" s="20" t="s">
        <v>10</v>
      </c>
      <c r="S50" s="534" t="s">
        <v>120</v>
      </c>
      <c r="T50" s="534"/>
      <c r="U50" s="21" t="s">
        <v>10</v>
      </c>
      <c r="V50" s="534" t="s">
        <v>123</v>
      </c>
      <c r="W50" s="534"/>
      <c r="X50" s="21" t="s">
        <v>10</v>
      </c>
      <c r="Y50" s="534" t="s">
        <v>124</v>
      </c>
      <c r="Z50" s="535"/>
      <c r="AA50" s="515"/>
      <c r="AB50" s="516"/>
      <c r="AC50" s="516"/>
      <c r="AD50" s="517"/>
      <c r="AE50" s="515"/>
      <c r="AF50" s="516"/>
      <c r="AG50" s="516"/>
      <c r="AH50" s="517"/>
      <c r="AI50" s="20" t="s">
        <v>10</v>
      </c>
      <c r="AJ50" s="534" t="s">
        <v>121</v>
      </c>
      <c r="AK50" s="535"/>
    </row>
    <row r="51" spans="2:37" ht="14.25" customHeight="1" x14ac:dyDescent="0.15">
      <c r="B51" s="557"/>
      <c r="C51" s="501"/>
      <c r="D51" s="73"/>
      <c r="E51" s="536" t="s">
        <v>134</v>
      </c>
      <c r="F51" s="537"/>
      <c r="G51" s="537"/>
      <c r="H51" s="537"/>
      <c r="I51" s="537"/>
      <c r="J51" s="537"/>
      <c r="K51" s="537"/>
      <c r="L51" s="537"/>
      <c r="M51" s="529"/>
      <c r="N51" s="530"/>
      <c r="O51" s="531"/>
      <c r="P51" s="532"/>
      <c r="Q51" s="533"/>
      <c r="R51" s="20" t="s">
        <v>10</v>
      </c>
      <c r="S51" s="534" t="s">
        <v>120</v>
      </c>
      <c r="T51" s="534"/>
      <c r="U51" s="21" t="s">
        <v>10</v>
      </c>
      <c r="V51" s="534" t="s">
        <v>123</v>
      </c>
      <c r="W51" s="534"/>
      <c r="X51" s="21" t="s">
        <v>10</v>
      </c>
      <c r="Y51" s="534" t="s">
        <v>124</v>
      </c>
      <c r="Z51" s="535"/>
      <c r="AA51" s="515"/>
      <c r="AB51" s="516"/>
      <c r="AC51" s="516"/>
      <c r="AD51" s="517"/>
      <c r="AE51" s="515"/>
      <c r="AF51" s="516"/>
      <c r="AG51" s="516"/>
      <c r="AH51" s="517"/>
      <c r="AI51" s="20" t="s">
        <v>10</v>
      </c>
      <c r="AJ51" s="534" t="s">
        <v>121</v>
      </c>
      <c r="AK51" s="535"/>
    </row>
    <row r="52" spans="2:37" ht="14.25" customHeight="1" x14ac:dyDescent="0.15">
      <c r="B52" s="557"/>
      <c r="C52" s="502"/>
      <c r="D52" s="73"/>
      <c r="E52" s="536" t="s">
        <v>135</v>
      </c>
      <c r="F52" s="537"/>
      <c r="G52" s="537"/>
      <c r="H52" s="537"/>
      <c r="I52" s="537"/>
      <c r="J52" s="537"/>
      <c r="K52" s="537"/>
      <c r="L52" s="537"/>
      <c r="M52" s="529"/>
      <c r="N52" s="530"/>
      <c r="O52" s="531"/>
      <c r="P52" s="532"/>
      <c r="Q52" s="533"/>
      <c r="R52" s="20" t="s">
        <v>10</v>
      </c>
      <c r="S52" s="534" t="s">
        <v>120</v>
      </c>
      <c r="T52" s="534"/>
      <c r="U52" s="21" t="s">
        <v>10</v>
      </c>
      <c r="V52" s="534" t="s">
        <v>123</v>
      </c>
      <c r="W52" s="534"/>
      <c r="X52" s="21" t="s">
        <v>10</v>
      </c>
      <c r="Y52" s="534" t="s">
        <v>124</v>
      </c>
      <c r="Z52" s="535"/>
      <c r="AA52" s="515"/>
      <c r="AB52" s="516"/>
      <c r="AC52" s="516"/>
      <c r="AD52" s="517"/>
      <c r="AE52" s="515"/>
      <c r="AF52" s="516"/>
      <c r="AG52" s="516"/>
      <c r="AH52" s="517"/>
      <c r="AI52" s="20" t="s">
        <v>10</v>
      </c>
      <c r="AJ52" s="534" t="s">
        <v>121</v>
      </c>
      <c r="AK52" s="535"/>
    </row>
    <row r="53" spans="2:37" ht="14.25" customHeight="1" x14ac:dyDescent="0.15">
      <c r="B53" s="76"/>
      <c r="C53" s="527" t="s">
        <v>136</v>
      </c>
      <c r="D53" s="528"/>
      <c r="E53" s="528"/>
      <c r="F53" s="528"/>
      <c r="G53" s="528"/>
      <c r="H53" s="528"/>
      <c r="I53" s="528"/>
      <c r="J53" s="528"/>
      <c r="K53" s="528"/>
      <c r="L53" s="528"/>
      <c r="M53" s="529"/>
      <c r="N53" s="530"/>
      <c r="O53" s="531"/>
      <c r="P53" s="532"/>
      <c r="Q53" s="533"/>
      <c r="R53" s="20" t="s">
        <v>10</v>
      </c>
      <c r="S53" s="534" t="s">
        <v>120</v>
      </c>
      <c r="T53" s="534"/>
      <c r="U53" s="21" t="s">
        <v>10</v>
      </c>
      <c r="V53" s="534" t="s">
        <v>123</v>
      </c>
      <c r="W53" s="534"/>
      <c r="X53" s="21" t="s">
        <v>10</v>
      </c>
      <c r="Y53" s="534" t="s">
        <v>124</v>
      </c>
      <c r="Z53" s="535"/>
      <c r="AA53" s="515"/>
      <c r="AB53" s="516"/>
      <c r="AC53" s="516"/>
      <c r="AD53" s="517"/>
      <c r="AE53" s="515"/>
      <c r="AF53" s="516"/>
      <c r="AG53" s="516"/>
      <c r="AH53" s="517"/>
      <c r="AI53" s="518"/>
      <c r="AJ53" s="519"/>
      <c r="AK53" s="520"/>
    </row>
    <row r="54" spans="2:37" ht="14.25" customHeight="1" x14ac:dyDescent="0.15">
      <c r="B54" s="76"/>
      <c r="C54" s="527" t="s">
        <v>137</v>
      </c>
      <c r="D54" s="528"/>
      <c r="E54" s="528"/>
      <c r="F54" s="528"/>
      <c r="G54" s="528"/>
      <c r="H54" s="528"/>
      <c r="I54" s="528"/>
      <c r="J54" s="528"/>
      <c r="K54" s="528"/>
      <c r="L54" s="528"/>
      <c r="M54" s="529"/>
      <c r="N54" s="530"/>
      <c r="O54" s="531"/>
      <c r="P54" s="532"/>
      <c r="Q54" s="533"/>
      <c r="R54" s="20" t="s">
        <v>10</v>
      </c>
      <c r="S54" s="534" t="s">
        <v>120</v>
      </c>
      <c r="T54" s="534"/>
      <c r="U54" s="21" t="s">
        <v>10</v>
      </c>
      <c r="V54" s="534" t="s">
        <v>123</v>
      </c>
      <c r="W54" s="534"/>
      <c r="X54" s="21" t="s">
        <v>10</v>
      </c>
      <c r="Y54" s="534" t="s">
        <v>124</v>
      </c>
      <c r="Z54" s="535"/>
      <c r="AA54" s="515"/>
      <c r="AB54" s="516"/>
      <c r="AC54" s="516"/>
      <c r="AD54" s="517"/>
      <c r="AE54" s="515"/>
      <c r="AF54" s="516"/>
      <c r="AG54" s="516"/>
      <c r="AH54" s="517"/>
      <c r="AI54" s="518"/>
      <c r="AJ54" s="519"/>
      <c r="AK54" s="520"/>
    </row>
    <row r="55" spans="2:37" ht="14.25" customHeight="1" x14ac:dyDescent="0.15">
      <c r="B55" s="492" t="s">
        <v>138</v>
      </c>
      <c r="C55" s="493"/>
      <c r="D55" s="493"/>
      <c r="E55" s="493"/>
      <c r="F55" s="493"/>
      <c r="G55" s="493"/>
      <c r="H55" s="493"/>
      <c r="I55" s="493"/>
      <c r="J55" s="493"/>
      <c r="K55" s="521"/>
      <c r="L55" s="77"/>
      <c r="M55" s="78"/>
      <c r="N55" s="78"/>
      <c r="O55" s="78"/>
      <c r="P55" s="78"/>
      <c r="Q55" s="78"/>
      <c r="R55" s="79"/>
      <c r="S55" s="79"/>
      <c r="T55" s="79"/>
      <c r="U55" s="80"/>
      <c r="V55" s="81"/>
      <c r="W55" s="67"/>
      <c r="X55" s="67"/>
      <c r="Y55" s="67"/>
      <c r="Z55" s="67"/>
      <c r="AA55" s="67"/>
      <c r="AB55" s="82"/>
      <c r="AC55" s="82"/>
      <c r="AD55" s="82"/>
      <c r="AJ55" s="83"/>
      <c r="AK55" s="84"/>
    </row>
    <row r="56" spans="2:37" ht="14.25" customHeight="1" x14ac:dyDescent="0.15">
      <c r="B56" s="522" t="s">
        <v>139</v>
      </c>
      <c r="C56" s="522"/>
      <c r="D56" s="522"/>
      <c r="E56" s="522"/>
      <c r="F56" s="522"/>
      <c r="G56" s="522"/>
      <c r="H56" s="522"/>
      <c r="I56" s="522"/>
      <c r="J56" s="522"/>
      <c r="K56" s="523"/>
      <c r="L56" s="524"/>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c r="AK56" s="526"/>
    </row>
    <row r="57" spans="2:37" ht="14.25" customHeight="1" x14ac:dyDescent="0.15">
      <c r="B57" s="490" t="s">
        <v>140</v>
      </c>
      <c r="C57" s="490"/>
      <c r="D57" s="490"/>
      <c r="E57" s="490"/>
      <c r="F57" s="490"/>
      <c r="G57" s="490"/>
      <c r="H57" s="490"/>
      <c r="I57" s="490"/>
      <c r="J57" s="490"/>
      <c r="K57" s="490"/>
      <c r="L57" s="85"/>
      <c r="M57" s="78"/>
      <c r="N57" s="78"/>
      <c r="O57" s="78"/>
      <c r="P57" s="78"/>
      <c r="Q57" s="78"/>
      <c r="R57" s="79"/>
      <c r="S57" s="79"/>
      <c r="T57" s="79"/>
      <c r="U57" s="80"/>
      <c r="V57" s="81" t="s">
        <v>141</v>
      </c>
      <c r="W57" s="67"/>
      <c r="X57" s="67"/>
      <c r="Y57" s="67"/>
      <c r="Z57" s="67"/>
      <c r="AA57" s="67"/>
      <c r="AB57" s="82"/>
      <c r="AC57" s="82"/>
      <c r="AD57" s="82"/>
      <c r="AJ57" s="83"/>
      <c r="AK57" s="84"/>
    </row>
    <row r="58" spans="2:37" ht="14.25" customHeight="1" x14ac:dyDescent="0.15">
      <c r="B58" s="492" t="s">
        <v>142</v>
      </c>
      <c r="C58" s="493"/>
      <c r="D58" s="493"/>
      <c r="E58" s="493"/>
      <c r="F58" s="493"/>
      <c r="G58" s="493"/>
      <c r="H58" s="493"/>
      <c r="I58" s="493"/>
      <c r="J58" s="493"/>
      <c r="K58" s="493"/>
      <c r="L58" s="494"/>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6"/>
    </row>
    <row r="59" spans="2:37" ht="14.25" customHeight="1" x14ac:dyDescent="0.15">
      <c r="B59" s="497" t="s">
        <v>143</v>
      </c>
      <c r="C59" s="498"/>
      <c r="D59" s="498"/>
      <c r="E59" s="498"/>
      <c r="F59" s="498"/>
      <c r="G59" s="498"/>
      <c r="H59" s="498"/>
      <c r="I59" s="498"/>
      <c r="J59" s="498"/>
      <c r="K59" s="498"/>
      <c r="L59" s="499"/>
      <c r="M59" s="499"/>
      <c r="N59" s="499"/>
      <c r="O59" s="86"/>
      <c r="P59" s="87"/>
      <c r="Q59" s="88"/>
      <c r="R59" s="88"/>
      <c r="S59" s="88"/>
      <c r="T59" s="88"/>
      <c r="U59" s="79"/>
      <c r="V59" s="81"/>
      <c r="W59" s="67"/>
      <c r="X59" s="67"/>
      <c r="Y59" s="67"/>
      <c r="Z59" s="67"/>
      <c r="AA59" s="67"/>
      <c r="AB59" s="82"/>
      <c r="AC59" s="82"/>
      <c r="AD59" s="82"/>
      <c r="AJ59" s="83"/>
      <c r="AK59" s="84"/>
    </row>
    <row r="60" spans="2:37" ht="14.25" customHeight="1" x14ac:dyDescent="0.15">
      <c r="B60" s="500" t="s">
        <v>144</v>
      </c>
      <c r="C60" s="503" t="s">
        <v>262</v>
      </c>
      <c r="D60" s="504"/>
      <c r="E60" s="504"/>
      <c r="F60" s="504"/>
      <c r="G60" s="504"/>
      <c r="H60" s="504"/>
      <c r="I60" s="504"/>
      <c r="J60" s="504"/>
      <c r="K60" s="504"/>
      <c r="L60" s="504"/>
      <c r="M60" s="504"/>
      <c r="N60" s="504"/>
      <c r="O60" s="504"/>
      <c r="P60" s="504"/>
      <c r="Q60" s="504"/>
      <c r="R60" s="504"/>
      <c r="S60" s="504"/>
      <c r="T60" s="504"/>
      <c r="U60" s="503" t="s">
        <v>145</v>
      </c>
      <c r="V60" s="504"/>
      <c r="W60" s="504"/>
      <c r="X60" s="504"/>
      <c r="Y60" s="504"/>
      <c r="Z60" s="504"/>
      <c r="AA60" s="504"/>
      <c r="AB60" s="504"/>
      <c r="AC60" s="504"/>
      <c r="AD60" s="504"/>
      <c r="AE60" s="504"/>
      <c r="AF60" s="504"/>
      <c r="AG60" s="504"/>
      <c r="AH60" s="504"/>
      <c r="AI60" s="504"/>
      <c r="AJ60" s="504"/>
      <c r="AK60" s="505"/>
    </row>
    <row r="61" spans="2:37" x14ac:dyDescent="0.15">
      <c r="B61" s="501"/>
      <c r="C61" s="506"/>
      <c r="D61" s="507"/>
      <c r="E61" s="507"/>
      <c r="F61" s="507"/>
      <c r="G61" s="507"/>
      <c r="H61" s="507"/>
      <c r="I61" s="507"/>
      <c r="J61" s="507"/>
      <c r="K61" s="507"/>
      <c r="L61" s="507"/>
      <c r="M61" s="507"/>
      <c r="N61" s="507"/>
      <c r="O61" s="507"/>
      <c r="P61" s="507"/>
      <c r="Q61" s="507"/>
      <c r="R61" s="507"/>
      <c r="S61" s="507"/>
      <c r="T61" s="507"/>
      <c r="U61" s="506"/>
      <c r="V61" s="507"/>
      <c r="W61" s="507"/>
      <c r="X61" s="507"/>
      <c r="Y61" s="507"/>
      <c r="Z61" s="507"/>
      <c r="AA61" s="507"/>
      <c r="AB61" s="507"/>
      <c r="AC61" s="507"/>
      <c r="AD61" s="507"/>
      <c r="AE61" s="507"/>
      <c r="AF61" s="507"/>
      <c r="AG61" s="507"/>
      <c r="AH61" s="507"/>
      <c r="AI61" s="507"/>
      <c r="AJ61" s="507"/>
      <c r="AK61" s="512"/>
    </row>
    <row r="62" spans="2:37" x14ac:dyDescent="0.15">
      <c r="B62" s="501"/>
      <c r="C62" s="508"/>
      <c r="D62" s="509"/>
      <c r="E62" s="509"/>
      <c r="F62" s="509"/>
      <c r="G62" s="509"/>
      <c r="H62" s="509"/>
      <c r="I62" s="509"/>
      <c r="J62" s="509"/>
      <c r="K62" s="509"/>
      <c r="L62" s="509"/>
      <c r="M62" s="509"/>
      <c r="N62" s="509"/>
      <c r="O62" s="509"/>
      <c r="P62" s="509"/>
      <c r="Q62" s="509"/>
      <c r="R62" s="509"/>
      <c r="S62" s="509"/>
      <c r="T62" s="509"/>
      <c r="U62" s="508"/>
      <c r="V62" s="509"/>
      <c r="W62" s="509"/>
      <c r="X62" s="509"/>
      <c r="Y62" s="509"/>
      <c r="Z62" s="509"/>
      <c r="AA62" s="509"/>
      <c r="AB62" s="509"/>
      <c r="AC62" s="509"/>
      <c r="AD62" s="509"/>
      <c r="AE62" s="509"/>
      <c r="AF62" s="509"/>
      <c r="AG62" s="509"/>
      <c r="AH62" s="509"/>
      <c r="AI62" s="509"/>
      <c r="AJ62" s="509"/>
      <c r="AK62" s="513"/>
    </row>
    <row r="63" spans="2:37" x14ac:dyDescent="0.15">
      <c r="B63" s="501"/>
      <c r="C63" s="508"/>
      <c r="D63" s="509"/>
      <c r="E63" s="509"/>
      <c r="F63" s="509"/>
      <c r="G63" s="509"/>
      <c r="H63" s="509"/>
      <c r="I63" s="509"/>
      <c r="J63" s="509"/>
      <c r="K63" s="509"/>
      <c r="L63" s="509"/>
      <c r="M63" s="509"/>
      <c r="N63" s="509"/>
      <c r="O63" s="509"/>
      <c r="P63" s="509"/>
      <c r="Q63" s="509"/>
      <c r="R63" s="509"/>
      <c r="S63" s="509"/>
      <c r="T63" s="509"/>
      <c r="U63" s="508"/>
      <c r="V63" s="509"/>
      <c r="W63" s="509"/>
      <c r="X63" s="509"/>
      <c r="Y63" s="509"/>
      <c r="Z63" s="509"/>
      <c r="AA63" s="509"/>
      <c r="AB63" s="509"/>
      <c r="AC63" s="509"/>
      <c r="AD63" s="509"/>
      <c r="AE63" s="509"/>
      <c r="AF63" s="509"/>
      <c r="AG63" s="509"/>
      <c r="AH63" s="509"/>
      <c r="AI63" s="509"/>
      <c r="AJ63" s="509"/>
      <c r="AK63" s="513"/>
    </row>
    <row r="64" spans="2:37" x14ac:dyDescent="0.15">
      <c r="B64" s="502"/>
      <c r="C64" s="510"/>
      <c r="D64" s="511"/>
      <c r="E64" s="511"/>
      <c r="F64" s="511"/>
      <c r="G64" s="511"/>
      <c r="H64" s="511"/>
      <c r="I64" s="511"/>
      <c r="J64" s="511"/>
      <c r="K64" s="511"/>
      <c r="L64" s="511"/>
      <c r="M64" s="511"/>
      <c r="N64" s="511"/>
      <c r="O64" s="511"/>
      <c r="P64" s="511"/>
      <c r="Q64" s="511"/>
      <c r="R64" s="511"/>
      <c r="S64" s="511"/>
      <c r="T64" s="511"/>
      <c r="U64" s="510"/>
      <c r="V64" s="511"/>
      <c r="W64" s="511"/>
      <c r="X64" s="511"/>
      <c r="Y64" s="511"/>
      <c r="Z64" s="511"/>
      <c r="AA64" s="511"/>
      <c r="AB64" s="511"/>
      <c r="AC64" s="511"/>
      <c r="AD64" s="511"/>
      <c r="AE64" s="511"/>
      <c r="AF64" s="511"/>
      <c r="AG64" s="511"/>
      <c r="AH64" s="511"/>
      <c r="AI64" s="511"/>
      <c r="AJ64" s="511"/>
      <c r="AK64" s="514"/>
    </row>
    <row r="65" spans="2:37" ht="14.25" customHeight="1" x14ac:dyDescent="0.15">
      <c r="B65" s="487" t="s">
        <v>146</v>
      </c>
      <c r="C65" s="488"/>
      <c r="D65" s="488"/>
      <c r="E65" s="488"/>
      <c r="F65" s="489"/>
      <c r="G65" s="490" t="s">
        <v>147</v>
      </c>
      <c r="H65" s="490"/>
      <c r="I65" s="490"/>
      <c r="J65" s="490"/>
      <c r="K65" s="490"/>
      <c r="L65" s="490"/>
      <c r="M65" s="490"/>
      <c r="N65" s="490"/>
      <c r="O65" s="490"/>
      <c r="P65" s="490"/>
      <c r="Q65" s="490"/>
      <c r="R65" s="490"/>
      <c r="S65" s="490"/>
      <c r="T65" s="490"/>
      <c r="U65" s="491"/>
      <c r="V65" s="491"/>
      <c r="W65" s="491"/>
      <c r="X65" s="491"/>
      <c r="Y65" s="491"/>
      <c r="Z65" s="491"/>
      <c r="AA65" s="491"/>
      <c r="AB65" s="491"/>
      <c r="AC65" s="491"/>
      <c r="AD65" s="491"/>
      <c r="AE65" s="491"/>
      <c r="AF65" s="491"/>
      <c r="AG65" s="491"/>
      <c r="AH65" s="491"/>
      <c r="AI65" s="491"/>
      <c r="AJ65" s="491"/>
      <c r="AK65" s="491"/>
    </row>
    <row r="67" spans="2:37" x14ac:dyDescent="0.15">
      <c r="B67" s="83" t="s">
        <v>148</v>
      </c>
    </row>
    <row r="68" spans="2:37" x14ac:dyDescent="0.15">
      <c r="B68" s="83" t="s">
        <v>149</v>
      </c>
    </row>
    <row r="69" spans="2:37" x14ac:dyDescent="0.15">
      <c r="B69" s="83" t="s">
        <v>150</v>
      </c>
    </row>
    <row r="70" spans="2:37" x14ac:dyDescent="0.15">
      <c r="B70" s="83" t="s">
        <v>319</v>
      </c>
    </row>
    <row r="71" spans="2:37" x14ac:dyDescent="0.15">
      <c r="B71" s="83" t="s">
        <v>263</v>
      </c>
    </row>
    <row r="72" spans="2:37" x14ac:dyDescent="0.15">
      <c r="B72" s="83" t="s">
        <v>320</v>
      </c>
    </row>
    <row r="73" spans="2:37" x14ac:dyDescent="0.15">
      <c r="B73" s="83" t="s">
        <v>616</v>
      </c>
    </row>
    <row r="74" spans="2:37" x14ac:dyDescent="0.15">
      <c r="B74" s="83"/>
      <c r="E74" s="71" t="s">
        <v>264</v>
      </c>
    </row>
    <row r="75" spans="2:37" x14ac:dyDescent="0.15">
      <c r="B75" s="83" t="s">
        <v>151</v>
      </c>
    </row>
    <row r="76" spans="2:37" x14ac:dyDescent="0.15">
      <c r="B76" s="83" t="s">
        <v>265</v>
      </c>
    </row>
    <row r="77" spans="2:37" x14ac:dyDescent="0.15">
      <c r="E77" s="83" t="s">
        <v>152</v>
      </c>
    </row>
    <row r="88" spans="2:2" ht="12.75" customHeight="1" x14ac:dyDescent="0.15">
      <c r="B88" s="89"/>
    </row>
    <row r="89" spans="2:2" ht="12.75" customHeight="1" x14ac:dyDescent="0.15">
      <c r="B89" s="89" t="s">
        <v>153</v>
      </c>
    </row>
    <row r="90" spans="2:2" ht="12.75" customHeight="1" x14ac:dyDescent="0.15">
      <c r="B90" s="89" t="s">
        <v>154</v>
      </c>
    </row>
    <row r="91" spans="2:2" ht="12.75" customHeight="1" x14ac:dyDescent="0.15">
      <c r="B91" s="89" t="s">
        <v>155</v>
      </c>
    </row>
    <row r="92" spans="2:2" ht="12.75" customHeight="1" x14ac:dyDescent="0.15">
      <c r="B92" s="89" t="s">
        <v>156</v>
      </c>
    </row>
    <row r="93" spans="2:2" ht="12.75" customHeight="1" x14ac:dyDescent="0.15">
      <c r="B93" s="89" t="s">
        <v>157</v>
      </c>
    </row>
    <row r="94" spans="2:2" ht="12.75" customHeight="1" x14ac:dyDescent="0.15">
      <c r="B94" s="89" t="s">
        <v>158</v>
      </c>
    </row>
    <row r="95" spans="2:2" ht="12.75" customHeight="1" x14ac:dyDescent="0.15">
      <c r="B95" s="89" t="s">
        <v>159</v>
      </c>
    </row>
    <row r="96" spans="2:2" ht="12.75" customHeight="1" x14ac:dyDescent="0.15">
      <c r="B96" s="89" t="s">
        <v>160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90"/>
    </row>
    <row r="180" spans="1:1" x14ac:dyDescent="0.15">
      <c r="A180" s="91"/>
    </row>
    <row r="231" spans="1:1" x14ac:dyDescent="0.15">
      <c r="A231" s="91"/>
    </row>
    <row r="280" spans="1:1" x14ac:dyDescent="0.15">
      <c r="A280" s="91"/>
    </row>
    <row r="307" spans="1:1" x14ac:dyDescent="0.15">
      <c r="A307" s="90"/>
    </row>
    <row r="357" spans="1:1" x14ac:dyDescent="0.15">
      <c r="A357" s="91"/>
    </row>
    <row r="381" spans="1:1" x14ac:dyDescent="0.15">
      <c r="A381" s="90"/>
    </row>
    <row r="409" spans="1:1" x14ac:dyDescent="0.15">
      <c r="A409" s="90"/>
    </row>
    <row r="437" spans="1:1" x14ac:dyDescent="0.15">
      <c r="A437" s="90"/>
    </row>
    <row r="461" spans="1:1" x14ac:dyDescent="0.15">
      <c r="A461" s="90"/>
    </row>
    <row r="490" spans="1:1" x14ac:dyDescent="0.15">
      <c r="A490" s="90"/>
    </row>
    <row r="519" spans="1:1" x14ac:dyDescent="0.15">
      <c r="A519" s="90"/>
    </row>
    <row r="568" spans="1:1" x14ac:dyDescent="0.15">
      <c r="A568" s="91"/>
    </row>
    <row r="599" spans="1:1" x14ac:dyDescent="0.15">
      <c r="A599" s="91"/>
    </row>
    <row r="643" spans="1:1" x14ac:dyDescent="0.15">
      <c r="A643" s="91"/>
    </row>
    <row r="679" spans="1:1" x14ac:dyDescent="0.15">
      <c r="A679" s="90"/>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64">
    <mergeCell ref="E8:K8"/>
    <mergeCell ref="AA9:AK9"/>
    <mergeCell ref="V10:W10"/>
    <mergeCell ref="Y10:Z10"/>
    <mergeCell ref="AA10:AK10"/>
    <mergeCell ref="W11:AB11"/>
    <mergeCell ref="AC11:AK11"/>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C18:L18"/>
    <mergeCell ref="M18:Q18"/>
    <mergeCell ref="R18:Y18"/>
    <mergeCell ref="Z18:AD18"/>
    <mergeCell ref="AE18:AK18"/>
    <mergeCell ref="C19:L19"/>
    <mergeCell ref="M19:Q19"/>
    <mergeCell ref="R19:AK19"/>
    <mergeCell ref="M16:P16"/>
    <mergeCell ref="Q16:S16"/>
    <mergeCell ref="T16:W16"/>
    <mergeCell ref="X16:Z16"/>
    <mergeCell ref="AA16:AK16"/>
    <mergeCell ref="M17:AK17"/>
    <mergeCell ref="M22:P22"/>
    <mergeCell ref="Q22:S22"/>
    <mergeCell ref="T22:W22"/>
    <mergeCell ref="X22:Z22"/>
    <mergeCell ref="AA22:AK22"/>
    <mergeCell ref="M23:AK23"/>
    <mergeCell ref="C20:L20"/>
    <mergeCell ref="M20:Q20"/>
    <mergeCell ref="R20:Y20"/>
    <mergeCell ref="Z20:AD20"/>
    <mergeCell ref="AE20:AK20"/>
    <mergeCell ref="C21:L23"/>
    <mergeCell ref="M21:P21"/>
    <mergeCell ref="Q21:S21"/>
    <mergeCell ref="U21:W21"/>
    <mergeCell ref="Y21:AK21"/>
    <mergeCell ref="M27:P27"/>
    <mergeCell ref="Q27:S27"/>
    <mergeCell ref="T27:W27"/>
    <mergeCell ref="X27:Z27"/>
    <mergeCell ref="AA27:AK27"/>
    <mergeCell ref="M28:AK28"/>
    <mergeCell ref="B24:B37"/>
    <mergeCell ref="C24:L24"/>
    <mergeCell ref="M24:AK24"/>
    <mergeCell ref="C25:L25"/>
    <mergeCell ref="M25:AK25"/>
    <mergeCell ref="C26:L28"/>
    <mergeCell ref="M26:P26"/>
    <mergeCell ref="Q26:S26"/>
    <mergeCell ref="U26:W26"/>
    <mergeCell ref="Y26:AK26"/>
    <mergeCell ref="C29:L29"/>
    <mergeCell ref="M29:Q29"/>
    <mergeCell ref="R29:Y29"/>
    <mergeCell ref="Z29:AD29"/>
    <mergeCell ref="AE29:AK29"/>
    <mergeCell ref="C30:L32"/>
    <mergeCell ref="M30:P30"/>
    <mergeCell ref="Q30:S30"/>
    <mergeCell ref="U30:W30"/>
    <mergeCell ref="Y30:AK30"/>
    <mergeCell ref="C33:L33"/>
    <mergeCell ref="M33:Q33"/>
    <mergeCell ref="R33:Y33"/>
    <mergeCell ref="Z33:AD33"/>
    <mergeCell ref="AE33:AK33"/>
    <mergeCell ref="C34:L34"/>
    <mergeCell ref="M34:AK34"/>
    <mergeCell ref="M31:P31"/>
    <mergeCell ref="Q31:S31"/>
    <mergeCell ref="T31:W31"/>
    <mergeCell ref="X31:Z31"/>
    <mergeCell ref="AA31:AK31"/>
    <mergeCell ref="M32:AK32"/>
    <mergeCell ref="M37:AK37"/>
    <mergeCell ref="B38:B52"/>
    <mergeCell ref="C38:L39"/>
    <mergeCell ref="M38:N39"/>
    <mergeCell ref="O38:Q39"/>
    <mergeCell ref="R38:Z39"/>
    <mergeCell ref="AA38:AD39"/>
    <mergeCell ref="AE38:AH38"/>
    <mergeCell ref="AI38:AK38"/>
    <mergeCell ref="AE39:AH39"/>
    <mergeCell ref="C35:L37"/>
    <mergeCell ref="M35:P35"/>
    <mergeCell ref="Q35:S35"/>
    <mergeCell ref="U35:W35"/>
    <mergeCell ref="Y35:AK35"/>
    <mergeCell ref="M36:P36"/>
    <mergeCell ref="Q36:S36"/>
    <mergeCell ref="T36:W36"/>
    <mergeCell ref="X36:Z36"/>
    <mergeCell ref="AA36:AK36"/>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4"/>
  <dataValidations count="2">
    <dataValidation type="list" allowBlank="1" showInputMessage="1" showErrorMessage="1" sqref="R40:R54 U40:U54 X40:X54 AI40:AI52" xr:uid="{00000000-0002-0000-0300-000000000000}">
      <formula1>"□,■"</formula1>
    </dataValidation>
    <dataValidation type="list" allowBlank="1" showInputMessage="1" showErrorMessage="1" sqref="M40:N54" xr:uid="{00000000-0002-0000-0300-000001000000}">
      <formula1>"○"</formula1>
    </dataValidation>
  </dataValidations>
  <pageMargins left="0.7" right="0.7" top="0.75" bottom="0.75" header="0.3" footer="0.3"/>
  <pageSetup paperSize="9" scale="7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42EA-48B9-41FA-8CEB-26475BE4DB88}">
  <sheetPr>
    <pageSetUpPr fitToPage="1"/>
  </sheetPr>
  <dimension ref="B1:Y121"/>
  <sheetViews>
    <sheetView view="pageBreakPreview" zoomScaleNormal="80" zoomScaleSheetLayoutView="100" workbookViewId="0"/>
  </sheetViews>
  <sheetFormatPr defaultColWidth="4" defaultRowHeight="13.5" x14ac:dyDescent="0.15"/>
  <cols>
    <col min="1" max="1" width="2.125" style="3" customWidth="1"/>
    <col min="2" max="2" width="2.375" style="3" customWidth="1"/>
    <col min="3" max="8" width="4" style="3"/>
    <col min="9" max="20" width="4.625" style="3" customWidth="1"/>
    <col min="21" max="21" width="2.375" style="3" customWidth="1"/>
    <col min="22" max="24" width="3.25" style="3" customWidth="1"/>
    <col min="25" max="25" width="2.375" style="3" customWidth="1"/>
    <col min="26" max="26" width="2.125" style="3" customWidth="1"/>
    <col min="27" max="256" width="4" style="3"/>
    <col min="257" max="257" width="2.125" style="3" customWidth="1"/>
    <col min="258" max="258" width="2.375" style="3" customWidth="1"/>
    <col min="259" max="264" width="4" style="3"/>
    <col min="265" max="276" width="4.625" style="3" customWidth="1"/>
    <col min="277" max="277" width="2.375" style="3" customWidth="1"/>
    <col min="278" max="280" width="3.25" style="3" customWidth="1"/>
    <col min="281" max="281" width="2.375" style="3" customWidth="1"/>
    <col min="282" max="282" width="2.125" style="3" customWidth="1"/>
    <col min="283" max="512" width="4" style="3"/>
    <col min="513" max="513" width="2.125" style="3" customWidth="1"/>
    <col min="514" max="514" width="2.375" style="3" customWidth="1"/>
    <col min="515" max="520" width="4" style="3"/>
    <col min="521" max="532" width="4.625" style="3" customWidth="1"/>
    <col min="533" max="533" width="2.375" style="3" customWidth="1"/>
    <col min="534" max="536" width="3.25" style="3" customWidth="1"/>
    <col min="537" max="537" width="2.375" style="3" customWidth="1"/>
    <col min="538" max="538" width="2.125" style="3" customWidth="1"/>
    <col min="539" max="768" width="4" style="3"/>
    <col min="769" max="769" width="2.125" style="3" customWidth="1"/>
    <col min="770" max="770" width="2.375" style="3" customWidth="1"/>
    <col min="771" max="776" width="4" style="3"/>
    <col min="777" max="788" width="4.625" style="3" customWidth="1"/>
    <col min="789" max="789" width="2.375" style="3" customWidth="1"/>
    <col min="790" max="792" width="3.25" style="3" customWidth="1"/>
    <col min="793" max="793" width="2.375" style="3" customWidth="1"/>
    <col min="794" max="794" width="2.125" style="3" customWidth="1"/>
    <col min="795" max="1024" width="4" style="3"/>
    <col min="1025" max="1025" width="2.125" style="3" customWidth="1"/>
    <col min="1026" max="1026" width="2.375" style="3" customWidth="1"/>
    <col min="1027" max="1032" width="4" style="3"/>
    <col min="1033" max="1044" width="4.625" style="3" customWidth="1"/>
    <col min="1045" max="1045" width="2.375" style="3" customWidth="1"/>
    <col min="1046" max="1048" width="3.25" style="3" customWidth="1"/>
    <col min="1049" max="1049" width="2.375" style="3" customWidth="1"/>
    <col min="1050" max="1050" width="2.125" style="3" customWidth="1"/>
    <col min="1051" max="1280" width="4" style="3"/>
    <col min="1281" max="1281" width="2.125" style="3" customWidth="1"/>
    <col min="1282" max="1282" width="2.375" style="3" customWidth="1"/>
    <col min="1283" max="1288" width="4" style="3"/>
    <col min="1289" max="1300" width="4.625" style="3" customWidth="1"/>
    <col min="1301" max="1301" width="2.375" style="3" customWidth="1"/>
    <col min="1302" max="1304" width="3.25" style="3" customWidth="1"/>
    <col min="1305" max="1305" width="2.375" style="3" customWidth="1"/>
    <col min="1306" max="1306" width="2.125" style="3" customWidth="1"/>
    <col min="1307" max="1536" width="4" style="3"/>
    <col min="1537" max="1537" width="2.125" style="3" customWidth="1"/>
    <col min="1538" max="1538" width="2.375" style="3" customWidth="1"/>
    <col min="1539" max="1544" width="4" style="3"/>
    <col min="1545" max="1556" width="4.625" style="3" customWidth="1"/>
    <col min="1557" max="1557" width="2.375" style="3" customWidth="1"/>
    <col min="1558" max="1560" width="3.25" style="3" customWidth="1"/>
    <col min="1561" max="1561" width="2.375" style="3" customWidth="1"/>
    <col min="1562" max="1562" width="2.125" style="3" customWidth="1"/>
    <col min="1563" max="1792" width="4" style="3"/>
    <col min="1793" max="1793" width="2.125" style="3" customWidth="1"/>
    <col min="1794" max="1794" width="2.375" style="3" customWidth="1"/>
    <col min="1795" max="1800" width="4" style="3"/>
    <col min="1801" max="1812" width="4.625" style="3" customWidth="1"/>
    <col min="1813" max="1813" width="2.375" style="3" customWidth="1"/>
    <col min="1814" max="1816" width="3.25" style="3" customWidth="1"/>
    <col min="1817" max="1817" width="2.375" style="3" customWidth="1"/>
    <col min="1818" max="1818" width="2.125" style="3" customWidth="1"/>
    <col min="1819" max="2048" width="4" style="3"/>
    <col min="2049" max="2049" width="2.125" style="3" customWidth="1"/>
    <col min="2050" max="2050" width="2.375" style="3" customWidth="1"/>
    <col min="2051" max="2056" width="4" style="3"/>
    <col min="2057" max="2068" width="4.625" style="3" customWidth="1"/>
    <col min="2069" max="2069" width="2.375" style="3" customWidth="1"/>
    <col min="2070" max="2072" width="3.25" style="3" customWidth="1"/>
    <col min="2073" max="2073" width="2.375" style="3" customWidth="1"/>
    <col min="2074" max="2074" width="2.125" style="3" customWidth="1"/>
    <col min="2075" max="2304" width="4" style="3"/>
    <col min="2305" max="2305" width="2.125" style="3" customWidth="1"/>
    <col min="2306" max="2306" width="2.375" style="3" customWidth="1"/>
    <col min="2307" max="2312" width="4" style="3"/>
    <col min="2313" max="2324" width="4.625" style="3" customWidth="1"/>
    <col min="2325" max="2325" width="2.375" style="3" customWidth="1"/>
    <col min="2326" max="2328" width="3.25" style="3" customWidth="1"/>
    <col min="2329" max="2329" width="2.375" style="3" customWidth="1"/>
    <col min="2330" max="2330" width="2.125" style="3" customWidth="1"/>
    <col min="2331" max="2560" width="4" style="3"/>
    <col min="2561" max="2561" width="2.125" style="3" customWidth="1"/>
    <col min="2562" max="2562" width="2.375" style="3" customWidth="1"/>
    <col min="2563" max="2568" width="4" style="3"/>
    <col min="2569" max="2580" width="4.625" style="3" customWidth="1"/>
    <col min="2581" max="2581" width="2.375" style="3" customWidth="1"/>
    <col min="2582" max="2584" width="3.25" style="3" customWidth="1"/>
    <col min="2585" max="2585" width="2.375" style="3" customWidth="1"/>
    <col min="2586" max="2586" width="2.125" style="3" customWidth="1"/>
    <col min="2587" max="2816" width="4" style="3"/>
    <col min="2817" max="2817" width="2.125" style="3" customWidth="1"/>
    <col min="2818" max="2818" width="2.375" style="3" customWidth="1"/>
    <col min="2819" max="2824" width="4" style="3"/>
    <col min="2825" max="2836" width="4.625" style="3" customWidth="1"/>
    <col min="2837" max="2837" width="2.375" style="3" customWidth="1"/>
    <col min="2838" max="2840" width="3.25" style="3" customWidth="1"/>
    <col min="2841" max="2841" width="2.375" style="3" customWidth="1"/>
    <col min="2842" max="2842" width="2.125" style="3" customWidth="1"/>
    <col min="2843" max="3072" width="4" style="3"/>
    <col min="3073" max="3073" width="2.125" style="3" customWidth="1"/>
    <col min="3074" max="3074" width="2.375" style="3" customWidth="1"/>
    <col min="3075" max="3080" width="4" style="3"/>
    <col min="3081" max="3092" width="4.625" style="3" customWidth="1"/>
    <col min="3093" max="3093" width="2.375" style="3" customWidth="1"/>
    <col min="3094" max="3096" width="3.25" style="3" customWidth="1"/>
    <col min="3097" max="3097" width="2.375" style="3" customWidth="1"/>
    <col min="3098" max="3098" width="2.125" style="3" customWidth="1"/>
    <col min="3099" max="3328" width="4" style="3"/>
    <col min="3329" max="3329" width="2.125" style="3" customWidth="1"/>
    <col min="3330" max="3330" width="2.375" style="3" customWidth="1"/>
    <col min="3331" max="3336" width="4" style="3"/>
    <col min="3337" max="3348" width="4.625" style="3" customWidth="1"/>
    <col min="3349" max="3349" width="2.375" style="3" customWidth="1"/>
    <col min="3350" max="3352" width="3.25" style="3" customWidth="1"/>
    <col min="3353" max="3353" width="2.375" style="3" customWidth="1"/>
    <col min="3354" max="3354" width="2.125" style="3" customWidth="1"/>
    <col min="3355" max="3584" width="4" style="3"/>
    <col min="3585" max="3585" width="2.125" style="3" customWidth="1"/>
    <col min="3586" max="3586" width="2.375" style="3" customWidth="1"/>
    <col min="3587" max="3592" width="4" style="3"/>
    <col min="3593" max="3604" width="4.625" style="3" customWidth="1"/>
    <col min="3605" max="3605" width="2.375" style="3" customWidth="1"/>
    <col min="3606" max="3608" width="3.25" style="3" customWidth="1"/>
    <col min="3609" max="3609" width="2.375" style="3" customWidth="1"/>
    <col min="3610" max="3610" width="2.125" style="3" customWidth="1"/>
    <col min="3611" max="3840" width="4" style="3"/>
    <col min="3841" max="3841" width="2.125" style="3" customWidth="1"/>
    <col min="3842" max="3842" width="2.375" style="3" customWidth="1"/>
    <col min="3843" max="3848" width="4" style="3"/>
    <col min="3849" max="3860" width="4.625" style="3" customWidth="1"/>
    <col min="3861" max="3861" width="2.375" style="3" customWidth="1"/>
    <col min="3862" max="3864" width="3.25" style="3" customWidth="1"/>
    <col min="3865" max="3865" width="2.375" style="3" customWidth="1"/>
    <col min="3866" max="3866" width="2.125" style="3" customWidth="1"/>
    <col min="3867" max="4096" width="4" style="3"/>
    <col min="4097" max="4097" width="2.125" style="3" customWidth="1"/>
    <col min="4098" max="4098" width="2.375" style="3" customWidth="1"/>
    <col min="4099" max="4104" width="4" style="3"/>
    <col min="4105" max="4116" width="4.625" style="3" customWidth="1"/>
    <col min="4117" max="4117" width="2.375" style="3" customWidth="1"/>
    <col min="4118" max="4120" width="3.25" style="3" customWidth="1"/>
    <col min="4121" max="4121" width="2.375" style="3" customWidth="1"/>
    <col min="4122" max="4122" width="2.125" style="3" customWidth="1"/>
    <col min="4123" max="4352" width="4" style="3"/>
    <col min="4353" max="4353" width="2.125" style="3" customWidth="1"/>
    <col min="4354" max="4354" width="2.375" style="3" customWidth="1"/>
    <col min="4355" max="4360" width="4" style="3"/>
    <col min="4361" max="4372" width="4.625" style="3" customWidth="1"/>
    <col min="4373" max="4373" width="2.375" style="3" customWidth="1"/>
    <col min="4374" max="4376" width="3.25" style="3" customWidth="1"/>
    <col min="4377" max="4377" width="2.375" style="3" customWidth="1"/>
    <col min="4378" max="4378" width="2.125" style="3" customWidth="1"/>
    <col min="4379" max="4608" width="4" style="3"/>
    <col min="4609" max="4609" width="2.125" style="3" customWidth="1"/>
    <col min="4610" max="4610" width="2.375" style="3" customWidth="1"/>
    <col min="4611" max="4616" width="4" style="3"/>
    <col min="4617" max="4628" width="4.625" style="3" customWidth="1"/>
    <col min="4629" max="4629" width="2.375" style="3" customWidth="1"/>
    <col min="4630" max="4632" width="3.25" style="3" customWidth="1"/>
    <col min="4633" max="4633" width="2.375" style="3" customWidth="1"/>
    <col min="4634" max="4634" width="2.125" style="3" customWidth="1"/>
    <col min="4635" max="4864" width="4" style="3"/>
    <col min="4865" max="4865" width="2.125" style="3" customWidth="1"/>
    <col min="4866" max="4866" width="2.375" style="3" customWidth="1"/>
    <col min="4867" max="4872" width="4" style="3"/>
    <col min="4873" max="4884" width="4.625" style="3" customWidth="1"/>
    <col min="4885" max="4885" width="2.375" style="3" customWidth="1"/>
    <col min="4886" max="4888" width="3.25" style="3" customWidth="1"/>
    <col min="4889" max="4889" width="2.375" style="3" customWidth="1"/>
    <col min="4890" max="4890" width="2.125" style="3" customWidth="1"/>
    <col min="4891" max="5120" width="4" style="3"/>
    <col min="5121" max="5121" width="2.125" style="3" customWidth="1"/>
    <col min="5122" max="5122" width="2.375" style="3" customWidth="1"/>
    <col min="5123" max="5128" width="4" style="3"/>
    <col min="5129" max="5140" width="4.625" style="3" customWidth="1"/>
    <col min="5141" max="5141" width="2.375" style="3" customWidth="1"/>
    <col min="5142" max="5144" width="3.25" style="3" customWidth="1"/>
    <col min="5145" max="5145" width="2.375" style="3" customWidth="1"/>
    <col min="5146" max="5146" width="2.125" style="3" customWidth="1"/>
    <col min="5147" max="5376" width="4" style="3"/>
    <col min="5377" max="5377" width="2.125" style="3" customWidth="1"/>
    <col min="5378" max="5378" width="2.375" style="3" customWidth="1"/>
    <col min="5379" max="5384" width="4" style="3"/>
    <col min="5385" max="5396" width="4.625" style="3" customWidth="1"/>
    <col min="5397" max="5397" width="2.375" style="3" customWidth="1"/>
    <col min="5398" max="5400" width="3.25" style="3" customWidth="1"/>
    <col min="5401" max="5401" width="2.375" style="3" customWidth="1"/>
    <col min="5402" max="5402" width="2.125" style="3" customWidth="1"/>
    <col min="5403" max="5632" width="4" style="3"/>
    <col min="5633" max="5633" width="2.125" style="3" customWidth="1"/>
    <col min="5634" max="5634" width="2.375" style="3" customWidth="1"/>
    <col min="5635" max="5640" width="4" style="3"/>
    <col min="5641" max="5652" width="4.625" style="3" customWidth="1"/>
    <col min="5653" max="5653" width="2.375" style="3" customWidth="1"/>
    <col min="5654" max="5656" width="3.25" style="3" customWidth="1"/>
    <col min="5657" max="5657" width="2.375" style="3" customWidth="1"/>
    <col min="5658" max="5658" width="2.125" style="3" customWidth="1"/>
    <col min="5659" max="5888" width="4" style="3"/>
    <col min="5889" max="5889" width="2.125" style="3" customWidth="1"/>
    <col min="5890" max="5890" width="2.375" style="3" customWidth="1"/>
    <col min="5891" max="5896" width="4" style="3"/>
    <col min="5897" max="5908" width="4.625" style="3" customWidth="1"/>
    <col min="5909" max="5909" width="2.375" style="3" customWidth="1"/>
    <col min="5910" max="5912" width="3.25" style="3" customWidth="1"/>
    <col min="5913" max="5913" width="2.375" style="3" customWidth="1"/>
    <col min="5914" max="5914" width="2.125" style="3" customWidth="1"/>
    <col min="5915" max="6144" width="4" style="3"/>
    <col min="6145" max="6145" width="2.125" style="3" customWidth="1"/>
    <col min="6146" max="6146" width="2.375" style="3" customWidth="1"/>
    <col min="6147" max="6152" width="4" style="3"/>
    <col min="6153" max="6164" width="4.625" style="3" customWidth="1"/>
    <col min="6165" max="6165" width="2.375" style="3" customWidth="1"/>
    <col min="6166" max="6168" width="3.25" style="3" customWidth="1"/>
    <col min="6169" max="6169" width="2.375" style="3" customWidth="1"/>
    <col min="6170" max="6170" width="2.125" style="3" customWidth="1"/>
    <col min="6171" max="6400" width="4" style="3"/>
    <col min="6401" max="6401" width="2.125" style="3" customWidth="1"/>
    <col min="6402" max="6402" width="2.375" style="3" customWidth="1"/>
    <col min="6403" max="6408" width="4" style="3"/>
    <col min="6409" max="6420" width="4.625" style="3" customWidth="1"/>
    <col min="6421" max="6421" width="2.375" style="3" customWidth="1"/>
    <col min="6422" max="6424" width="3.25" style="3" customWidth="1"/>
    <col min="6425" max="6425" width="2.375" style="3" customWidth="1"/>
    <col min="6426" max="6426" width="2.125" style="3" customWidth="1"/>
    <col min="6427" max="6656" width="4" style="3"/>
    <col min="6657" max="6657" width="2.125" style="3" customWidth="1"/>
    <col min="6658" max="6658" width="2.375" style="3" customWidth="1"/>
    <col min="6659" max="6664" width="4" style="3"/>
    <col min="6665" max="6676" width="4.625" style="3" customWidth="1"/>
    <col min="6677" max="6677" width="2.375" style="3" customWidth="1"/>
    <col min="6678" max="6680" width="3.25" style="3" customWidth="1"/>
    <col min="6681" max="6681" width="2.375" style="3" customWidth="1"/>
    <col min="6682" max="6682" width="2.125" style="3" customWidth="1"/>
    <col min="6683" max="6912" width="4" style="3"/>
    <col min="6913" max="6913" width="2.125" style="3" customWidth="1"/>
    <col min="6914" max="6914" width="2.375" style="3" customWidth="1"/>
    <col min="6915" max="6920" width="4" style="3"/>
    <col min="6921" max="6932" width="4.625" style="3" customWidth="1"/>
    <col min="6933" max="6933" width="2.375" style="3" customWidth="1"/>
    <col min="6934" max="6936" width="3.25" style="3" customWidth="1"/>
    <col min="6937" max="6937" width="2.375" style="3" customWidth="1"/>
    <col min="6938" max="6938" width="2.125" style="3" customWidth="1"/>
    <col min="6939" max="7168" width="4" style="3"/>
    <col min="7169" max="7169" width="2.125" style="3" customWidth="1"/>
    <col min="7170" max="7170" width="2.375" style="3" customWidth="1"/>
    <col min="7171" max="7176" width="4" style="3"/>
    <col min="7177" max="7188" width="4.625" style="3" customWidth="1"/>
    <col min="7189" max="7189" width="2.375" style="3" customWidth="1"/>
    <col min="7190" max="7192" width="3.25" style="3" customWidth="1"/>
    <col min="7193" max="7193" width="2.375" style="3" customWidth="1"/>
    <col min="7194" max="7194" width="2.125" style="3" customWidth="1"/>
    <col min="7195" max="7424" width="4" style="3"/>
    <col min="7425" max="7425" width="2.125" style="3" customWidth="1"/>
    <col min="7426" max="7426" width="2.375" style="3" customWidth="1"/>
    <col min="7427" max="7432" width="4" style="3"/>
    <col min="7433" max="7444" width="4.625" style="3" customWidth="1"/>
    <col min="7445" max="7445" width="2.375" style="3" customWidth="1"/>
    <col min="7446" max="7448" width="3.25" style="3" customWidth="1"/>
    <col min="7449" max="7449" width="2.375" style="3" customWidth="1"/>
    <col min="7450" max="7450" width="2.125" style="3" customWidth="1"/>
    <col min="7451" max="7680" width="4" style="3"/>
    <col min="7681" max="7681" width="2.125" style="3" customWidth="1"/>
    <col min="7682" max="7682" width="2.375" style="3" customWidth="1"/>
    <col min="7683" max="7688" width="4" style="3"/>
    <col min="7689" max="7700" width="4.625" style="3" customWidth="1"/>
    <col min="7701" max="7701" width="2.375" style="3" customWidth="1"/>
    <col min="7702" max="7704" width="3.25" style="3" customWidth="1"/>
    <col min="7705" max="7705" width="2.375" style="3" customWidth="1"/>
    <col min="7706" max="7706" width="2.125" style="3" customWidth="1"/>
    <col min="7707" max="7936" width="4" style="3"/>
    <col min="7937" max="7937" width="2.125" style="3" customWidth="1"/>
    <col min="7938" max="7938" width="2.375" style="3" customWidth="1"/>
    <col min="7939" max="7944" width="4" style="3"/>
    <col min="7945" max="7956" width="4.625" style="3" customWidth="1"/>
    <col min="7957" max="7957" width="2.375" style="3" customWidth="1"/>
    <col min="7958" max="7960" width="3.25" style="3" customWidth="1"/>
    <col min="7961" max="7961" width="2.375" style="3" customWidth="1"/>
    <col min="7962" max="7962" width="2.125" style="3" customWidth="1"/>
    <col min="7963" max="8192" width="4" style="3"/>
    <col min="8193" max="8193" width="2.125" style="3" customWidth="1"/>
    <col min="8194" max="8194" width="2.375" style="3" customWidth="1"/>
    <col min="8195" max="8200" width="4" style="3"/>
    <col min="8201" max="8212" width="4.625" style="3" customWidth="1"/>
    <col min="8213" max="8213" width="2.375" style="3" customWidth="1"/>
    <col min="8214" max="8216" width="3.25" style="3" customWidth="1"/>
    <col min="8217" max="8217" width="2.375" style="3" customWidth="1"/>
    <col min="8218" max="8218" width="2.125" style="3" customWidth="1"/>
    <col min="8219" max="8448" width="4" style="3"/>
    <col min="8449" max="8449" width="2.125" style="3" customWidth="1"/>
    <col min="8450" max="8450" width="2.375" style="3" customWidth="1"/>
    <col min="8451" max="8456" width="4" style="3"/>
    <col min="8457" max="8468" width="4.625" style="3" customWidth="1"/>
    <col min="8469" max="8469" width="2.375" style="3" customWidth="1"/>
    <col min="8470" max="8472" width="3.25" style="3" customWidth="1"/>
    <col min="8473" max="8473" width="2.375" style="3" customWidth="1"/>
    <col min="8474" max="8474" width="2.125" style="3" customWidth="1"/>
    <col min="8475" max="8704" width="4" style="3"/>
    <col min="8705" max="8705" width="2.125" style="3" customWidth="1"/>
    <col min="8706" max="8706" width="2.375" style="3" customWidth="1"/>
    <col min="8707" max="8712" width="4" style="3"/>
    <col min="8713" max="8724" width="4.625" style="3" customWidth="1"/>
    <col min="8725" max="8725" width="2.375" style="3" customWidth="1"/>
    <col min="8726" max="8728" width="3.25" style="3" customWidth="1"/>
    <col min="8729" max="8729" width="2.375" style="3" customWidth="1"/>
    <col min="8730" max="8730" width="2.125" style="3" customWidth="1"/>
    <col min="8731" max="8960" width="4" style="3"/>
    <col min="8961" max="8961" width="2.125" style="3" customWidth="1"/>
    <col min="8962" max="8962" width="2.375" style="3" customWidth="1"/>
    <col min="8963" max="8968" width="4" style="3"/>
    <col min="8969" max="8980" width="4.625" style="3" customWidth="1"/>
    <col min="8981" max="8981" width="2.375" style="3" customWidth="1"/>
    <col min="8982" max="8984" width="3.25" style="3" customWidth="1"/>
    <col min="8985" max="8985" width="2.375" style="3" customWidth="1"/>
    <col min="8986" max="8986" width="2.125" style="3" customWidth="1"/>
    <col min="8987" max="9216" width="4" style="3"/>
    <col min="9217" max="9217" width="2.125" style="3" customWidth="1"/>
    <col min="9218" max="9218" width="2.375" style="3" customWidth="1"/>
    <col min="9219" max="9224" width="4" style="3"/>
    <col min="9225" max="9236" width="4.625" style="3" customWidth="1"/>
    <col min="9237" max="9237" width="2.375" style="3" customWidth="1"/>
    <col min="9238" max="9240" width="3.25" style="3" customWidth="1"/>
    <col min="9241" max="9241" width="2.375" style="3" customWidth="1"/>
    <col min="9242" max="9242" width="2.125" style="3" customWidth="1"/>
    <col min="9243" max="9472" width="4" style="3"/>
    <col min="9473" max="9473" width="2.125" style="3" customWidth="1"/>
    <col min="9474" max="9474" width="2.375" style="3" customWidth="1"/>
    <col min="9475" max="9480" width="4" style="3"/>
    <col min="9481" max="9492" width="4.625" style="3" customWidth="1"/>
    <col min="9493" max="9493" width="2.375" style="3" customWidth="1"/>
    <col min="9494" max="9496" width="3.25" style="3" customWidth="1"/>
    <col min="9497" max="9497" width="2.375" style="3" customWidth="1"/>
    <col min="9498" max="9498" width="2.125" style="3" customWidth="1"/>
    <col min="9499" max="9728" width="4" style="3"/>
    <col min="9729" max="9729" width="2.125" style="3" customWidth="1"/>
    <col min="9730" max="9730" width="2.375" style="3" customWidth="1"/>
    <col min="9731" max="9736" width="4" style="3"/>
    <col min="9737" max="9748" width="4.625" style="3" customWidth="1"/>
    <col min="9749" max="9749" width="2.375" style="3" customWidth="1"/>
    <col min="9750" max="9752" width="3.25" style="3" customWidth="1"/>
    <col min="9753" max="9753" width="2.375" style="3" customWidth="1"/>
    <col min="9754" max="9754" width="2.125" style="3" customWidth="1"/>
    <col min="9755" max="9984" width="4" style="3"/>
    <col min="9985" max="9985" width="2.125" style="3" customWidth="1"/>
    <col min="9986" max="9986" width="2.375" style="3" customWidth="1"/>
    <col min="9987" max="9992" width="4" style="3"/>
    <col min="9993" max="10004" width="4.625" style="3" customWidth="1"/>
    <col min="10005" max="10005" width="2.375" style="3" customWidth="1"/>
    <col min="10006" max="10008" width="3.25" style="3" customWidth="1"/>
    <col min="10009" max="10009" width="2.375" style="3" customWidth="1"/>
    <col min="10010" max="10010" width="2.125" style="3" customWidth="1"/>
    <col min="10011" max="10240" width="4" style="3"/>
    <col min="10241" max="10241" width="2.125" style="3" customWidth="1"/>
    <col min="10242" max="10242" width="2.375" style="3" customWidth="1"/>
    <col min="10243" max="10248" width="4" style="3"/>
    <col min="10249" max="10260" width="4.625" style="3" customWidth="1"/>
    <col min="10261" max="10261" width="2.375" style="3" customWidth="1"/>
    <col min="10262" max="10264" width="3.25" style="3" customWidth="1"/>
    <col min="10265" max="10265" width="2.375" style="3" customWidth="1"/>
    <col min="10266" max="10266" width="2.125" style="3" customWidth="1"/>
    <col min="10267" max="10496" width="4" style="3"/>
    <col min="10497" max="10497" width="2.125" style="3" customWidth="1"/>
    <col min="10498" max="10498" width="2.375" style="3" customWidth="1"/>
    <col min="10499" max="10504" width="4" style="3"/>
    <col min="10505" max="10516" width="4.625" style="3" customWidth="1"/>
    <col min="10517" max="10517" width="2.375" style="3" customWidth="1"/>
    <col min="10518" max="10520" width="3.25" style="3" customWidth="1"/>
    <col min="10521" max="10521" width="2.375" style="3" customWidth="1"/>
    <col min="10522" max="10522" width="2.125" style="3" customWidth="1"/>
    <col min="10523" max="10752" width="4" style="3"/>
    <col min="10753" max="10753" width="2.125" style="3" customWidth="1"/>
    <col min="10754" max="10754" width="2.375" style="3" customWidth="1"/>
    <col min="10755" max="10760" width="4" style="3"/>
    <col min="10761" max="10772" width="4.625" style="3" customWidth="1"/>
    <col min="10773" max="10773" width="2.375" style="3" customWidth="1"/>
    <col min="10774" max="10776" width="3.25" style="3" customWidth="1"/>
    <col min="10777" max="10777" width="2.375" style="3" customWidth="1"/>
    <col min="10778" max="10778" width="2.125" style="3" customWidth="1"/>
    <col min="10779" max="11008" width="4" style="3"/>
    <col min="11009" max="11009" width="2.125" style="3" customWidth="1"/>
    <col min="11010" max="11010" width="2.375" style="3" customWidth="1"/>
    <col min="11011" max="11016" width="4" style="3"/>
    <col min="11017" max="11028" width="4.625" style="3" customWidth="1"/>
    <col min="11029" max="11029" width="2.375" style="3" customWidth="1"/>
    <col min="11030" max="11032" width="3.25" style="3" customWidth="1"/>
    <col min="11033" max="11033" width="2.375" style="3" customWidth="1"/>
    <col min="11034" max="11034" width="2.125" style="3" customWidth="1"/>
    <col min="11035" max="11264" width="4" style="3"/>
    <col min="11265" max="11265" width="2.125" style="3" customWidth="1"/>
    <col min="11266" max="11266" width="2.375" style="3" customWidth="1"/>
    <col min="11267" max="11272" width="4" style="3"/>
    <col min="11273" max="11284" width="4.625" style="3" customWidth="1"/>
    <col min="11285" max="11285" width="2.375" style="3" customWidth="1"/>
    <col min="11286" max="11288" width="3.25" style="3" customWidth="1"/>
    <col min="11289" max="11289" width="2.375" style="3" customWidth="1"/>
    <col min="11290" max="11290" width="2.125" style="3" customWidth="1"/>
    <col min="11291" max="11520" width="4" style="3"/>
    <col min="11521" max="11521" width="2.125" style="3" customWidth="1"/>
    <col min="11522" max="11522" width="2.375" style="3" customWidth="1"/>
    <col min="11523" max="11528" width="4" style="3"/>
    <col min="11529" max="11540" width="4.625" style="3" customWidth="1"/>
    <col min="11541" max="11541" width="2.375" style="3" customWidth="1"/>
    <col min="11542" max="11544" width="3.25" style="3" customWidth="1"/>
    <col min="11545" max="11545" width="2.375" style="3" customWidth="1"/>
    <col min="11546" max="11546" width="2.125" style="3" customWidth="1"/>
    <col min="11547" max="11776" width="4" style="3"/>
    <col min="11777" max="11777" width="2.125" style="3" customWidth="1"/>
    <col min="11778" max="11778" width="2.375" style="3" customWidth="1"/>
    <col min="11779" max="11784" width="4" style="3"/>
    <col min="11785" max="11796" width="4.625" style="3" customWidth="1"/>
    <col min="11797" max="11797" width="2.375" style="3" customWidth="1"/>
    <col min="11798" max="11800" width="3.25" style="3" customWidth="1"/>
    <col min="11801" max="11801" width="2.375" style="3" customWidth="1"/>
    <col min="11802" max="11802" width="2.125" style="3" customWidth="1"/>
    <col min="11803" max="12032" width="4" style="3"/>
    <col min="12033" max="12033" width="2.125" style="3" customWidth="1"/>
    <col min="12034" max="12034" width="2.375" style="3" customWidth="1"/>
    <col min="12035" max="12040" width="4" style="3"/>
    <col min="12041" max="12052" width="4.625" style="3" customWidth="1"/>
    <col min="12053" max="12053" width="2.375" style="3" customWidth="1"/>
    <col min="12054" max="12056" width="3.25" style="3" customWidth="1"/>
    <col min="12057" max="12057" width="2.375" style="3" customWidth="1"/>
    <col min="12058" max="12058" width="2.125" style="3" customWidth="1"/>
    <col min="12059" max="12288" width="4" style="3"/>
    <col min="12289" max="12289" width="2.125" style="3" customWidth="1"/>
    <col min="12290" max="12290" width="2.375" style="3" customWidth="1"/>
    <col min="12291" max="12296" width="4" style="3"/>
    <col min="12297" max="12308" width="4.625" style="3" customWidth="1"/>
    <col min="12309" max="12309" width="2.375" style="3" customWidth="1"/>
    <col min="12310" max="12312" width="3.25" style="3" customWidth="1"/>
    <col min="12313" max="12313" width="2.375" style="3" customWidth="1"/>
    <col min="12314" max="12314" width="2.125" style="3" customWidth="1"/>
    <col min="12315" max="12544" width="4" style="3"/>
    <col min="12545" max="12545" width="2.125" style="3" customWidth="1"/>
    <col min="12546" max="12546" width="2.375" style="3" customWidth="1"/>
    <col min="12547" max="12552" width="4" style="3"/>
    <col min="12553" max="12564" width="4.625" style="3" customWidth="1"/>
    <col min="12565" max="12565" width="2.375" style="3" customWidth="1"/>
    <col min="12566" max="12568" width="3.25" style="3" customWidth="1"/>
    <col min="12569" max="12569" width="2.375" style="3" customWidth="1"/>
    <col min="12570" max="12570" width="2.125" style="3" customWidth="1"/>
    <col min="12571" max="12800" width="4" style="3"/>
    <col min="12801" max="12801" width="2.125" style="3" customWidth="1"/>
    <col min="12802" max="12802" width="2.375" style="3" customWidth="1"/>
    <col min="12803" max="12808" width="4" style="3"/>
    <col min="12809" max="12820" width="4.625" style="3" customWidth="1"/>
    <col min="12821" max="12821" width="2.375" style="3" customWidth="1"/>
    <col min="12822" max="12824" width="3.25" style="3" customWidth="1"/>
    <col min="12825" max="12825" width="2.375" style="3" customWidth="1"/>
    <col min="12826" max="12826" width="2.125" style="3" customWidth="1"/>
    <col min="12827" max="13056" width="4" style="3"/>
    <col min="13057" max="13057" width="2.125" style="3" customWidth="1"/>
    <col min="13058" max="13058" width="2.375" style="3" customWidth="1"/>
    <col min="13059" max="13064" width="4" style="3"/>
    <col min="13065" max="13076" width="4.625" style="3" customWidth="1"/>
    <col min="13077" max="13077" width="2.375" style="3" customWidth="1"/>
    <col min="13078" max="13080" width="3.25" style="3" customWidth="1"/>
    <col min="13081" max="13081" width="2.375" style="3" customWidth="1"/>
    <col min="13082" max="13082" width="2.125" style="3" customWidth="1"/>
    <col min="13083" max="13312" width="4" style="3"/>
    <col min="13313" max="13313" width="2.125" style="3" customWidth="1"/>
    <col min="13314" max="13314" width="2.375" style="3" customWidth="1"/>
    <col min="13315" max="13320" width="4" style="3"/>
    <col min="13321" max="13332" width="4.625" style="3" customWidth="1"/>
    <col min="13333" max="13333" width="2.375" style="3" customWidth="1"/>
    <col min="13334" max="13336" width="3.25" style="3" customWidth="1"/>
    <col min="13337" max="13337" width="2.375" style="3" customWidth="1"/>
    <col min="13338" max="13338" width="2.125" style="3" customWidth="1"/>
    <col min="13339" max="13568" width="4" style="3"/>
    <col min="13569" max="13569" width="2.125" style="3" customWidth="1"/>
    <col min="13570" max="13570" width="2.375" style="3" customWidth="1"/>
    <col min="13571" max="13576" width="4" style="3"/>
    <col min="13577" max="13588" width="4.625" style="3" customWidth="1"/>
    <col min="13589" max="13589" width="2.375" style="3" customWidth="1"/>
    <col min="13590" max="13592" width="3.25" style="3" customWidth="1"/>
    <col min="13593" max="13593" width="2.375" style="3" customWidth="1"/>
    <col min="13594" max="13594" width="2.125" style="3" customWidth="1"/>
    <col min="13595" max="13824" width="4" style="3"/>
    <col min="13825" max="13825" width="2.125" style="3" customWidth="1"/>
    <col min="13826" max="13826" width="2.375" style="3" customWidth="1"/>
    <col min="13827" max="13832" width="4" style="3"/>
    <col min="13833" max="13844" width="4.625" style="3" customWidth="1"/>
    <col min="13845" max="13845" width="2.375" style="3" customWidth="1"/>
    <col min="13846" max="13848" width="3.25" style="3" customWidth="1"/>
    <col min="13849" max="13849" width="2.375" style="3" customWidth="1"/>
    <col min="13850" max="13850" width="2.125" style="3" customWidth="1"/>
    <col min="13851" max="14080" width="4" style="3"/>
    <col min="14081" max="14081" width="2.125" style="3" customWidth="1"/>
    <col min="14082" max="14082" width="2.375" style="3" customWidth="1"/>
    <col min="14083" max="14088" width="4" style="3"/>
    <col min="14089" max="14100" width="4.625" style="3" customWidth="1"/>
    <col min="14101" max="14101" width="2.375" style="3" customWidth="1"/>
    <col min="14102" max="14104" width="3.25" style="3" customWidth="1"/>
    <col min="14105" max="14105" width="2.375" style="3" customWidth="1"/>
    <col min="14106" max="14106" width="2.125" style="3" customWidth="1"/>
    <col min="14107" max="14336" width="4" style="3"/>
    <col min="14337" max="14337" width="2.125" style="3" customWidth="1"/>
    <col min="14338" max="14338" width="2.375" style="3" customWidth="1"/>
    <col min="14339" max="14344" width="4" style="3"/>
    <col min="14345" max="14356" width="4.625" style="3" customWidth="1"/>
    <col min="14357" max="14357" width="2.375" style="3" customWidth="1"/>
    <col min="14358" max="14360" width="3.25" style="3" customWidth="1"/>
    <col min="14361" max="14361" width="2.375" style="3" customWidth="1"/>
    <col min="14362" max="14362" width="2.125" style="3" customWidth="1"/>
    <col min="14363" max="14592" width="4" style="3"/>
    <col min="14593" max="14593" width="2.125" style="3" customWidth="1"/>
    <col min="14594" max="14594" width="2.375" style="3" customWidth="1"/>
    <col min="14595" max="14600" width="4" style="3"/>
    <col min="14601" max="14612" width="4.625" style="3" customWidth="1"/>
    <col min="14613" max="14613" width="2.375" style="3" customWidth="1"/>
    <col min="14614" max="14616" width="3.25" style="3" customWidth="1"/>
    <col min="14617" max="14617" width="2.375" style="3" customWidth="1"/>
    <col min="14618" max="14618" width="2.125" style="3" customWidth="1"/>
    <col min="14619" max="14848" width="4" style="3"/>
    <col min="14849" max="14849" width="2.125" style="3" customWidth="1"/>
    <col min="14850" max="14850" width="2.375" style="3" customWidth="1"/>
    <col min="14851" max="14856" width="4" style="3"/>
    <col min="14857" max="14868" width="4.625" style="3" customWidth="1"/>
    <col min="14869" max="14869" width="2.375" style="3" customWidth="1"/>
    <col min="14870" max="14872" width="3.25" style="3" customWidth="1"/>
    <col min="14873" max="14873" width="2.375" style="3" customWidth="1"/>
    <col min="14874" max="14874" width="2.125" style="3" customWidth="1"/>
    <col min="14875" max="15104" width="4" style="3"/>
    <col min="15105" max="15105" width="2.125" style="3" customWidth="1"/>
    <col min="15106" max="15106" width="2.375" style="3" customWidth="1"/>
    <col min="15107" max="15112" width="4" style="3"/>
    <col min="15113" max="15124" width="4.625" style="3" customWidth="1"/>
    <col min="15125" max="15125" width="2.375" style="3" customWidth="1"/>
    <col min="15126" max="15128" width="3.25" style="3" customWidth="1"/>
    <col min="15129" max="15129" width="2.375" style="3" customWidth="1"/>
    <col min="15130" max="15130" width="2.125" style="3" customWidth="1"/>
    <col min="15131" max="15360" width="4" style="3"/>
    <col min="15361" max="15361" width="2.125" style="3" customWidth="1"/>
    <col min="15362" max="15362" width="2.375" style="3" customWidth="1"/>
    <col min="15363" max="15368" width="4" style="3"/>
    <col min="15369" max="15380" width="4.625" style="3" customWidth="1"/>
    <col min="15381" max="15381" width="2.375" style="3" customWidth="1"/>
    <col min="15382" max="15384" width="3.25" style="3" customWidth="1"/>
    <col min="15385" max="15385" width="2.375" style="3" customWidth="1"/>
    <col min="15386" max="15386" width="2.125" style="3" customWidth="1"/>
    <col min="15387" max="15616" width="4" style="3"/>
    <col min="15617" max="15617" width="2.125" style="3" customWidth="1"/>
    <col min="15618" max="15618" width="2.375" style="3" customWidth="1"/>
    <col min="15619" max="15624" width="4" style="3"/>
    <col min="15625" max="15636" width="4.625" style="3" customWidth="1"/>
    <col min="15637" max="15637" width="2.375" style="3" customWidth="1"/>
    <col min="15638" max="15640" width="3.25" style="3" customWidth="1"/>
    <col min="15641" max="15641" width="2.375" style="3" customWidth="1"/>
    <col min="15642" max="15642" width="2.125" style="3" customWidth="1"/>
    <col min="15643" max="15872" width="4" style="3"/>
    <col min="15873" max="15873" width="2.125" style="3" customWidth="1"/>
    <col min="15874" max="15874" width="2.375" style="3" customWidth="1"/>
    <col min="15875" max="15880" width="4" style="3"/>
    <col min="15881" max="15892" width="4.625" style="3" customWidth="1"/>
    <col min="15893" max="15893" width="2.375" style="3" customWidth="1"/>
    <col min="15894" max="15896" width="3.25" style="3" customWidth="1"/>
    <col min="15897" max="15897" width="2.375" style="3" customWidth="1"/>
    <col min="15898" max="15898" width="2.125" style="3" customWidth="1"/>
    <col min="15899" max="16128" width="4" style="3"/>
    <col min="16129" max="16129" width="2.125" style="3" customWidth="1"/>
    <col min="16130" max="16130" width="2.375" style="3" customWidth="1"/>
    <col min="16131" max="16136" width="4" style="3"/>
    <col min="16137" max="16148" width="4.625" style="3" customWidth="1"/>
    <col min="16149" max="16149" width="2.375" style="3" customWidth="1"/>
    <col min="16150" max="16152" width="3.25" style="3" customWidth="1"/>
    <col min="16153" max="16153" width="2.375" style="3" customWidth="1"/>
    <col min="16154" max="16154" width="2.125" style="3" customWidth="1"/>
    <col min="16155" max="16384" width="4" style="3"/>
  </cols>
  <sheetData>
    <row r="1" spans="2:25" ht="6.75" customHeight="1" x14ac:dyDescent="0.15"/>
    <row r="2" spans="2:25" x14ac:dyDescent="0.15">
      <c r="B2" s="3" t="s">
        <v>161</v>
      </c>
    </row>
    <row r="3" spans="2:25" ht="15.75" customHeight="1" x14ac:dyDescent="0.15">
      <c r="P3" s="19" t="s">
        <v>94</v>
      </c>
      <c r="Q3" s="611"/>
      <c r="R3" s="611"/>
      <c r="S3" s="6" t="s">
        <v>95</v>
      </c>
      <c r="T3" s="611"/>
      <c r="U3" s="611"/>
      <c r="V3" s="6" t="s">
        <v>162</v>
      </c>
      <c r="W3" s="611"/>
      <c r="X3" s="611"/>
      <c r="Y3" s="6" t="s">
        <v>163</v>
      </c>
    </row>
    <row r="4" spans="2:25" ht="6" customHeight="1" x14ac:dyDescent="0.15"/>
    <row r="5" spans="2:25" ht="27.75" customHeight="1" x14ac:dyDescent="0.15">
      <c r="B5" s="612" t="s">
        <v>164</v>
      </c>
      <c r="C5" s="611"/>
      <c r="D5" s="611"/>
      <c r="E5" s="611"/>
      <c r="F5" s="611"/>
      <c r="G5" s="611"/>
      <c r="H5" s="611"/>
      <c r="I5" s="611"/>
      <c r="J5" s="611"/>
      <c r="K5" s="611"/>
      <c r="L5" s="611"/>
      <c r="M5" s="611"/>
      <c r="N5" s="611"/>
      <c r="O5" s="611"/>
      <c r="P5" s="611"/>
      <c r="Q5" s="611"/>
      <c r="R5" s="611"/>
      <c r="S5" s="611"/>
      <c r="T5" s="611"/>
      <c r="U5" s="611"/>
      <c r="V5" s="611"/>
      <c r="W5" s="611"/>
      <c r="X5" s="611"/>
      <c r="Y5" s="611"/>
    </row>
    <row r="6" spans="2:25" ht="5.25" customHeight="1" x14ac:dyDescent="0.15"/>
    <row r="7" spans="2:25" ht="23.25" customHeight="1" x14ac:dyDescent="0.15">
      <c r="B7" s="613" t="s">
        <v>165</v>
      </c>
      <c r="C7" s="614"/>
      <c r="D7" s="614"/>
      <c r="E7" s="614"/>
      <c r="F7" s="615"/>
      <c r="G7" s="616"/>
      <c r="H7" s="617"/>
      <c r="I7" s="617"/>
      <c r="J7" s="617"/>
      <c r="K7" s="617"/>
      <c r="L7" s="617"/>
      <c r="M7" s="617"/>
      <c r="N7" s="617"/>
      <c r="O7" s="617"/>
      <c r="P7" s="617"/>
      <c r="Q7" s="617"/>
      <c r="R7" s="617"/>
      <c r="S7" s="617"/>
      <c r="T7" s="617"/>
      <c r="U7" s="617"/>
      <c r="V7" s="617"/>
      <c r="W7" s="617"/>
      <c r="X7" s="617"/>
      <c r="Y7" s="618"/>
    </row>
    <row r="8" spans="2:25" ht="23.25" customHeight="1" x14ac:dyDescent="0.15">
      <c r="B8" s="613" t="s">
        <v>166</v>
      </c>
      <c r="C8" s="614"/>
      <c r="D8" s="614"/>
      <c r="E8" s="614"/>
      <c r="F8" s="615"/>
      <c r="G8" s="22" t="s">
        <v>10</v>
      </c>
      <c r="H8" s="23" t="s">
        <v>167</v>
      </c>
      <c r="I8" s="23"/>
      <c r="J8" s="23"/>
      <c r="K8" s="23"/>
      <c r="L8" s="24" t="s">
        <v>10</v>
      </c>
      <c r="M8" s="23" t="s">
        <v>168</v>
      </c>
      <c r="N8" s="23"/>
      <c r="O8" s="23"/>
      <c r="P8" s="23"/>
      <c r="Q8" s="24" t="s">
        <v>10</v>
      </c>
      <c r="R8" s="23" t="s">
        <v>169</v>
      </c>
      <c r="S8" s="23"/>
      <c r="T8" s="23"/>
      <c r="U8" s="25"/>
      <c r="V8" s="25"/>
      <c r="W8" s="25"/>
      <c r="X8" s="25"/>
      <c r="Y8" s="26"/>
    </row>
    <row r="9" spans="2:25" ht="23.25" customHeight="1" x14ac:dyDescent="0.15">
      <c r="B9" s="623" t="s">
        <v>170</v>
      </c>
      <c r="C9" s="624"/>
      <c r="D9" s="624"/>
      <c r="E9" s="624"/>
      <c r="F9" s="625"/>
      <c r="G9" s="24" t="s">
        <v>10</v>
      </c>
      <c r="H9" s="12" t="s">
        <v>171</v>
      </c>
      <c r="I9" s="12"/>
      <c r="J9" s="25"/>
      <c r="K9" s="25"/>
      <c r="L9" s="25"/>
      <c r="M9" s="25"/>
      <c r="N9" s="25"/>
      <c r="O9" s="24" t="s">
        <v>10</v>
      </c>
      <c r="P9" s="12" t="s">
        <v>172</v>
      </c>
      <c r="Q9" s="25"/>
      <c r="R9" s="25"/>
      <c r="S9" s="25"/>
      <c r="T9" s="25"/>
      <c r="U9" s="25"/>
      <c r="V9" s="25"/>
      <c r="W9" s="25"/>
      <c r="X9" s="25"/>
      <c r="Y9" s="26"/>
    </row>
    <row r="10" spans="2:25" ht="23.25" customHeight="1" x14ac:dyDescent="0.15">
      <c r="B10" s="626"/>
      <c r="C10" s="611"/>
      <c r="D10" s="611"/>
      <c r="E10" s="611"/>
      <c r="F10" s="627"/>
      <c r="G10" s="24" t="s">
        <v>10</v>
      </c>
      <c r="H10" s="3" t="s">
        <v>173</v>
      </c>
      <c r="I10" s="17"/>
      <c r="J10" s="17"/>
      <c r="K10" s="17"/>
      <c r="L10" s="17"/>
      <c r="M10" s="17"/>
      <c r="N10" s="17"/>
      <c r="O10" s="24" t="s">
        <v>10</v>
      </c>
      <c r="P10" s="3" t="s">
        <v>174</v>
      </c>
      <c r="Q10" s="17"/>
      <c r="R10" s="17"/>
      <c r="S10" s="17"/>
      <c r="T10" s="17"/>
      <c r="U10" s="17"/>
      <c r="V10" s="17"/>
      <c r="W10" s="17"/>
      <c r="X10" s="17"/>
      <c r="Y10" s="27"/>
    </row>
    <row r="11" spans="2:25" ht="23.25" customHeight="1" x14ac:dyDescent="0.15">
      <c r="B11" s="620"/>
      <c r="C11" s="621"/>
      <c r="D11" s="621"/>
      <c r="E11" s="621"/>
      <c r="F11" s="622"/>
      <c r="G11" s="28" t="s">
        <v>10</v>
      </c>
      <c r="H11" s="11" t="s">
        <v>175</v>
      </c>
      <c r="I11" s="29"/>
      <c r="J11" s="29"/>
      <c r="K11" s="29"/>
      <c r="L11" s="29"/>
      <c r="M11" s="29"/>
      <c r="N11" s="29"/>
      <c r="O11" s="29"/>
      <c r="P11" s="29"/>
      <c r="Q11" s="29"/>
      <c r="R11" s="29"/>
      <c r="S11" s="29"/>
      <c r="T11" s="29"/>
      <c r="U11" s="29"/>
      <c r="V11" s="29"/>
      <c r="W11" s="29"/>
      <c r="X11" s="29"/>
      <c r="Y11" s="30"/>
    </row>
    <row r="13" spans="2:25" ht="6" customHeight="1" x14ac:dyDescent="0.15">
      <c r="B13" s="31"/>
      <c r="C13" s="12"/>
      <c r="D13" s="12"/>
      <c r="E13" s="12"/>
      <c r="F13" s="12"/>
      <c r="G13" s="12"/>
      <c r="H13" s="12"/>
      <c r="I13" s="12"/>
      <c r="J13" s="12"/>
      <c r="K13" s="12"/>
      <c r="L13" s="12"/>
      <c r="M13" s="12"/>
      <c r="N13" s="12"/>
      <c r="O13" s="12"/>
      <c r="P13" s="12"/>
      <c r="Q13" s="12"/>
      <c r="R13" s="12"/>
      <c r="S13" s="12"/>
      <c r="T13" s="12"/>
      <c r="U13" s="31"/>
      <c r="V13" s="12"/>
      <c r="W13" s="12"/>
      <c r="X13" s="12"/>
      <c r="Y13" s="32"/>
    </row>
    <row r="14" spans="2:25" x14ac:dyDescent="0.15">
      <c r="B14" s="15" t="s">
        <v>176</v>
      </c>
      <c r="U14" s="15"/>
      <c r="V14" s="33" t="s">
        <v>177</v>
      </c>
      <c r="W14" s="33" t="s">
        <v>178</v>
      </c>
      <c r="X14" s="33" t="s">
        <v>179</v>
      </c>
      <c r="Y14" s="16"/>
    </row>
    <row r="15" spans="2:25" ht="6.75" customHeight="1" x14ac:dyDescent="0.15">
      <c r="B15" s="15"/>
      <c r="U15" s="15"/>
      <c r="Y15" s="16"/>
    </row>
    <row r="16" spans="2:25" ht="18" customHeight="1" x14ac:dyDescent="0.15">
      <c r="B16" s="15"/>
      <c r="C16" s="3" t="s">
        <v>180</v>
      </c>
      <c r="U16" s="18"/>
      <c r="V16" s="24"/>
      <c r="W16" s="24"/>
      <c r="X16" s="24"/>
      <c r="Y16" s="27"/>
    </row>
    <row r="17" spans="2:25" ht="6.75" customHeight="1" x14ac:dyDescent="0.15">
      <c r="B17" s="15"/>
      <c r="U17" s="34"/>
      <c r="V17" s="6"/>
      <c r="W17" s="6"/>
      <c r="X17" s="6"/>
      <c r="Y17" s="35"/>
    </row>
    <row r="18" spans="2:25" ht="14.25" customHeight="1" x14ac:dyDescent="0.15">
      <c r="B18" s="15"/>
      <c r="C18" s="3" t="s">
        <v>181</v>
      </c>
      <c r="D18" s="613" t="s">
        <v>182</v>
      </c>
      <c r="E18" s="614"/>
      <c r="F18" s="614"/>
      <c r="G18" s="614"/>
      <c r="H18" s="615"/>
      <c r="I18" s="36" t="s">
        <v>183</v>
      </c>
      <c r="J18" s="37"/>
      <c r="K18" s="37"/>
      <c r="L18" s="614"/>
      <c r="M18" s="614"/>
      <c r="N18" s="614"/>
      <c r="O18" s="38" t="s">
        <v>184</v>
      </c>
      <c r="U18" s="34"/>
      <c r="V18" s="6"/>
      <c r="W18" s="6"/>
      <c r="X18" s="6"/>
      <c r="Y18" s="35"/>
    </row>
    <row r="19" spans="2:25" ht="7.5" customHeight="1" x14ac:dyDescent="0.15">
      <c r="B19" s="15"/>
      <c r="U19" s="34"/>
      <c r="V19" s="6"/>
      <c r="W19" s="6"/>
      <c r="X19" s="6"/>
      <c r="Y19" s="35"/>
    </row>
    <row r="20" spans="2:25" ht="18" customHeight="1" x14ac:dyDescent="0.15">
      <c r="B20" s="15"/>
      <c r="C20" s="3" t="s">
        <v>227</v>
      </c>
      <c r="U20" s="34"/>
      <c r="V20" s="6"/>
      <c r="W20" s="6"/>
      <c r="X20" s="6"/>
      <c r="Y20" s="35"/>
    </row>
    <row r="21" spans="2:25" ht="6.75" customHeight="1" x14ac:dyDescent="0.15">
      <c r="B21" s="15"/>
      <c r="U21" s="34"/>
      <c r="V21" s="6"/>
      <c r="W21" s="6"/>
      <c r="X21" s="6"/>
      <c r="Y21" s="35"/>
    </row>
    <row r="22" spans="2:25" ht="14.25" customHeight="1" x14ac:dyDescent="0.15">
      <c r="B22" s="15"/>
      <c r="C22" s="3" t="s">
        <v>181</v>
      </c>
      <c r="D22" s="613" t="s">
        <v>185</v>
      </c>
      <c r="E22" s="614"/>
      <c r="F22" s="614"/>
      <c r="G22" s="614"/>
      <c r="H22" s="615"/>
      <c r="I22" s="36" t="s">
        <v>183</v>
      </c>
      <c r="J22" s="37"/>
      <c r="K22" s="37"/>
      <c r="L22" s="614"/>
      <c r="M22" s="614"/>
      <c r="N22" s="614"/>
      <c r="O22" s="38" t="s">
        <v>184</v>
      </c>
      <c r="U22" s="34"/>
      <c r="V22" s="6"/>
      <c r="W22" s="6"/>
      <c r="X22" s="6"/>
      <c r="Y22" s="35"/>
    </row>
    <row r="23" spans="2:25" ht="7.5" customHeight="1" x14ac:dyDescent="0.15">
      <c r="B23" s="15"/>
      <c r="U23" s="34"/>
      <c r="V23" s="6"/>
      <c r="W23" s="6"/>
      <c r="X23" s="6"/>
      <c r="Y23" s="35"/>
    </row>
    <row r="24" spans="2:25" ht="18" customHeight="1" x14ac:dyDescent="0.15">
      <c r="B24" s="15"/>
      <c r="C24" s="3" t="s">
        <v>546</v>
      </c>
      <c r="U24" s="18"/>
      <c r="V24" s="24" t="s">
        <v>10</v>
      </c>
      <c r="W24" s="24" t="s">
        <v>178</v>
      </c>
      <c r="X24" s="24" t="s">
        <v>10</v>
      </c>
      <c r="Y24" s="27"/>
    </row>
    <row r="25" spans="2:25" ht="18" customHeight="1" x14ac:dyDescent="0.15">
      <c r="B25" s="15"/>
      <c r="C25" s="3" t="s">
        <v>187</v>
      </c>
      <c r="U25" s="18"/>
      <c r="V25" s="17"/>
      <c r="W25" s="17"/>
      <c r="X25" s="17"/>
      <c r="Y25" s="27"/>
    </row>
    <row r="26" spans="2:25" ht="18" customHeight="1" x14ac:dyDescent="0.15">
      <c r="B26" s="15"/>
      <c r="C26" s="3" t="s">
        <v>547</v>
      </c>
      <c r="T26" s="3" t="s">
        <v>188</v>
      </c>
      <c r="U26" s="18"/>
      <c r="V26" s="24" t="s">
        <v>10</v>
      </c>
      <c r="W26" s="24" t="s">
        <v>178</v>
      </c>
      <c r="X26" s="24" t="s">
        <v>10</v>
      </c>
      <c r="Y26" s="27"/>
    </row>
    <row r="27" spans="2:25" ht="18" customHeight="1" x14ac:dyDescent="0.15">
      <c r="B27" s="15"/>
      <c r="C27" s="3" t="s">
        <v>548</v>
      </c>
      <c r="U27" s="18"/>
      <c r="V27" s="24" t="s">
        <v>10</v>
      </c>
      <c r="W27" s="24" t="s">
        <v>178</v>
      </c>
      <c r="X27" s="24" t="s">
        <v>10</v>
      </c>
      <c r="Y27" s="27"/>
    </row>
    <row r="28" spans="2:25" ht="18" customHeight="1" x14ac:dyDescent="0.15">
      <c r="B28" s="15"/>
      <c r="C28" s="3" t="s">
        <v>189</v>
      </c>
      <c r="U28" s="18"/>
      <c r="V28" s="17"/>
      <c r="W28" s="17"/>
      <c r="X28" s="17"/>
      <c r="Y28" s="27"/>
    </row>
    <row r="29" spans="2:25" ht="18" customHeight="1" x14ac:dyDescent="0.15">
      <c r="B29" s="15"/>
      <c r="C29" s="3" t="s">
        <v>549</v>
      </c>
      <c r="U29" s="18"/>
      <c r="V29" s="24" t="s">
        <v>10</v>
      </c>
      <c r="W29" s="24" t="s">
        <v>178</v>
      </c>
      <c r="X29" s="24" t="s">
        <v>10</v>
      </c>
      <c r="Y29" s="27"/>
    </row>
    <row r="30" spans="2:25" ht="18" customHeight="1" x14ac:dyDescent="0.15">
      <c r="B30" s="15"/>
      <c r="C30" s="3" t="s">
        <v>550</v>
      </c>
      <c r="U30" s="18"/>
      <c r="V30" s="24" t="s">
        <v>10</v>
      </c>
      <c r="W30" s="24" t="s">
        <v>178</v>
      </c>
      <c r="X30" s="24" t="s">
        <v>10</v>
      </c>
      <c r="Y30" s="27"/>
    </row>
    <row r="31" spans="2:25" ht="18" customHeight="1" x14ac:dyDescent="0.15">
      <c r="B31" s="15"/>
      <c r="C31" s="3" t="s">
        <v>190</v>
      </c>
      <c r="U31" s="18"/>
      <c r="V31" s="17"/>
      <c r="W31" s="17"/>
      <c r="X31" s="17"/>
      <c r="Y31" s="27"/>
    </row>
    <row r="32" spans="2:25" ht="18" customHeight="1" x14ac:dyDescent="0.15">
      <c r="B32" s="15"/>
      <c r="C32" s="3" t="s">
        <v>191</v>
      </c>
      <c r="U32" s="18"/>
      <c r="V32" s="24" t="s">
        <v>10</v>
      </c>
      <c r="W32" s="24" t="s">
        <v>178</v>
      </c>
      <c r="X32" s="24" t="s">
        <v>10</v>
      </c>
      <c r="Y32" s="27"/>
    </row>
    <row r="33" spans="2:25" ht="18" customHeight="1" x14ac:dyDescent="0.15">
      <c r="B33" s="15"/>
      <c r="C33" s="3" t="s">
        <v>192</v>
      </c>
      <c r="U33" s="18"/>
      <c r="V33" s="24"/>
      <c r="W33" s="24"/>
      <c r="X33" s="24"/>
      <c r="Y33" s="27"/>
    </row>
    <row r="34" spans="2:25" ht="18" customHeight="1" x14ac:dyDescent="0.15">
      <c r="B34" s="15"/>
      <c r="C34" s="3" t="s">
        <v>193</v>
      </c>
      <c r="U34" s="18"/>
      <c r="V34" s="24"/>
      <c r="W34" s="24"/>
      <c r="X34" s="24"/>
      <c r="Y34" s="27"/>
    </row>
    <row r="35" spans="2:25" ht="18" customHeight="1" x14ac:dyDescent="0.15">
      <c r="B35" s="15"/>
      <c r="C35" s="3" t="s">
        <v>194</v>
      </c>
      <c r="U35" s="18"/>
      <c r="V35" s="24" t="s">
        <v>10</v>
      </c>
      <c r="W35" s="24" t="s">
        <v>178</v>
      </c>
      <c r="X35" s="24" t="s">
        <v>10</v>
      </c>
      <c r="Y35" s="27"/>
    </row>
    <row r="36" spans="2:25" ht="18" customHeight="1" x14ac:dyDescent="0.15">
      <c r="B36" s="15"/>
      <c r="C36" s="3" t="s">
        <v>551</v>
      </c>
      <c r="U36" s="18"/>
      <c r="V36" s="17"/>
      <c r="W36" s="17"/>
      <c r="X36" s="17"/>
      <c r="Y36" s="27"/>
    </row>
    <row r="37" spans="2:25" ht="18" customHeight="1" x14ac:dyDescent="0.15">
      <c r="B37" s="15"/>
      <c r="D37" s="3" t="s">
        <v>552</v>
      </c>
      <c r="U37" s="18"/>
      <c r="V37" s="24" t="s">
        <v>10</v>
      </c>
      <c r="W37" s="24" t="s">
        <v>178</v>
      </c>
      <c r="X37" s="24" t="s">
        <v>10</v>
      </c>
      <c r="Y37" s="27"/>
    </row>
    <row r="38" spans="2:25" ht="18" customHeight="1" x14ac:dyDescent="0.15">
      <c r="B38" s="15"/>
      <c r="D38" s="3" t="s">
        <v>553</v>
      </c>
      <c r="U38" s="18"/>
      <c r="V38" s="24" t="s">
        <v>10</v>
      </c>
      <c r="W38" s="24" t="s">
        <v>178</v>
      </c>
      <c r="X38" s="24" t="s">
        <v>10</v>
      </c>
      <c r="Y38" s="27"/>
    </row>
    <row r="39" spans="2:25" ht="18" customHeight="1" x14ac:dyDescent="0.15">
      <c r="B39" s="15"/>
      <c r="C39" s="3" t="s">
        <v>554</v>
      </c>
      <c r="U39" s="18"/>
      <c r="V39" s="24" t="s">
        <v>10</v>
      </c>
      <c r="W39" s="6" t="s">
        <v>178</v>
      </c>
      <c r="X39" s="24" t="s">
        <v>10</v>
      </c>
      <c r="Y39" s="27"/>
    </row>
    <row r="40" spans="2:25" ht="18" customHeight="1" x14ac:dyDescent="0.15">
      <c r="B40" s="15"/>
      <c r="C40" s="3" t="s">
        <v>198</v>
      </c>
      <c r="U40" s="18"/>
      <c r="V40" s="17"/>
      <c r="W40" s="17"/>
      <c r="X40" s="17"/>
      <c r="Y40" s="27"/>
    </row>
    <row r="41" spans="2:25" ht="18" customHeight="1" x14ac:dyDescent="0.15">
      <c r="B41" s="15"/>
      <c r="C41" s="3" t="s">
        <v>555</v>
      </c>
      <c r="U41" s="18"/>
      <c r="V41" s="24" t="s">
        <v>10</v>
      </c>
      <c r="W41" s="24" t="s">
        <v>178</v>
      </c>
      <c r="X41" s="24" t="s">
        <v>10</v>
      </c>
      <c r="Y41" s="27"/>
    </row>
    <row r="42" spans="2:25" ht="18" customHeight="1" x14ac:dyDescent="0.15">
      <c r="B42" s="15"/>
      <c r="C42" s="3" t="s">
        <v>199</v>
      </c>
      <c r="U42" s="34"/>
      <c r="V42" s="6"/>
      <c r="W42" s="6"/>
      <c r="X42" s="6"/>
      <c r="Y42" s="35"/>
    </row>
    <row r="43" spans="2:25" ht="18" customHeight="1" x14ac:dyDescent="0.15">
      <c r="B43" s="15"/>
      <c r="C43" s="3" t="s">
        <v>556</v>
      </c>
      <c r="U43" s="18"/>
      <c r="V43" s="24" t="s">
        <v>10</v>
      </c>
      <c r="W43" s="24" t="s">
        <v>178</v>
      </c>
      <c r="X43" s="24" t="s">
        <v>10</v>
      </c>
      <c r="Y43" s="27"/>
    </row>
    <row r="44" spans="2:25" ht="18" customHeight="1" x14ac:dyDescent="0.15">
      <c r="B44" s="15"/>
      <c r="C44" s="3" t="s">
        <v>200</v>
      </c>
      <c r="U44" s="34"/>
      <c r="V44" s="6"/>
      <c r="W44" s="6"/>
      <c r="X44" s="6"/>
      <c r="Y44" s="35"/>
    </row>
    <row r="45" spans="2:25" ht="18" customHeight="1" x14ac:dyDescent="0.15">
      <c r="B45" s="15"/>
      <c r="C45" s="3" t="s">
        <v>201</v>
      </c>
      <c r="U45" s="34"/>
      <c r="V45" s="6"/>
      <c r="W45" s="6"/>
      <c r="X45" s="6"/>
      <c r="Y45" s="35"/>
    </row>
    <row r="46" spans="2:25" ht="15" customHeight="1" x14ac:dyDescent="0.15">
      <c r="B46" s="15"/>
      <c r="U46" s="15"/>
      <c r="Y46" s="16"/>
    </row>
    <row r="47" spans="2:25" ht="15" customHeight="1" x14ac:dyDescent="0.15">
      <c r="B47" s="15" t="s">
        <v>202</v>
      </c>
      <c r="U47" s="34"/>
      <c r="V47" s="33" t="s">
        <v>177</v>
      </c>
      <c r="W47" s="33" t="s">
        <v>178</v>
      </c>
      <c r="X47" s="33" t="s">
        <v>179</v>
      </c>
      <c r="Y47" s="35"/>
    </row>
    <row r="48" spans="2:25" ht="6.75" customHeight="1" x14ac:dyDescent="0.15">
      <c r="B48" s="15"/>
      <c r="U48" s="34"/>
      <c r="V48" s="6"/>
      <c r="W48" s="6"/>
      <c r="X48" s="6"/>
      <c r="Y48" s="35"/>
    </row>
    <row r="49" spans="2:25" ht="18" customHeight="1" x14ac:dyDescent="0.15">
      <c r="B49" s="15"/>
      <c r="C49" s="3" t="s">
        <v>203</v>
      </c>
      <c r="U49" s="18"/>
      <c r="V49" s="24" t="s">
        <v>10</v>
      </c>
      <c r="W49" s="24" t="s">
        <v>178</v>
      </c>
      <c r="X49" s="24" t="s">
        <v>10</v>
      </c>
      <c r="Y49" s="27"/>
    </row>
    <row r="50" spans="2:25" ht="18" customHeight="1" x14ac:dyDescent="0.15">
      <c r="B50" s="15"/>
      <c r="C50" s="3" t="s">
        <v>204</v>
      </c>
      <c r="U50" s="15"/>
      <c r="Y50" s="16"/>
    </row>
    <row r="51" spans="2:25" ht="18" customHeight="1" x14ac:dyDescent="0.15">
      <c r="B51" s="15"/>
      <c r="C51" s="3" t="s">
        <v>205</v>
      </c>
      <c r="U51" s="18"/>
      <c r="V51" s="24" t="s">
        <v>10</v>
      </c>
      <c r="W51" s="24" t="s">
        <v>178</v>
      </c>
      <c r="X51" s="24" t="s">
        <v>10</v>
      </c>
      <c r="Y51" s="27"/>
    </row>
    <row r="52" spans="2:25" ht="18" customHeight="1" x14ac:dyDescent="0.15">
      <c r="B52" s="15"/>
      <c r="D52" s="461" t="s">
        <v>206</v>
      </c>
      <c r="E52" s="461"/>
      <c r="F52" s="461"/>
      <c r="G52" s="461"/>
      <c r="H52" s="461"/>
      <c r="I52" s="461"/>
      <c r="J52" s="461"/>
      <c r="K52" s="461"/>
      <c r="L52" s="461"/>
      <c r="M52" s="461"/>
      <c r="N52" s="461"/>
      <c r="O52" s="461"/>
      <c r="P52" s="461"/>
      <c r="Q52" s="461"/>
      <c r="R52" s="461"/>
      <c r="S52" s="461"/>
      <c r="T52" s="619"/>
      <c r="U52" s="18"/>
      <c r="V52" s="24"/>
      <c r="W52" s="24"/>
      <c r="X52" s="24"/>
      <c r="Y52" s="27"/>
    </row>
    <row r="53" spans="2:25" ht="18" customHeight="1" x14ac:dyDescent="0.15">
      <c r="B53" s="15"/>
      <c r="D53" s="461" t="s">
        <v>207</v>
      </c>
      <c r="E53" s="461"/>
      <c r="F53" s="461"/>
      <c r="G53" s="461"/>
      <c r="H53" s="461"/>
      <c r="I53" s="461"/>
      <c r="J53" s="461"/>
      <c r="K53" s="461"/>
      <c r="L53" s="461"/>
      <c r="M53" s="461"/>
      <c r="N53" s="461"/>
      <c r="O53" s="461"/>
      <c r="P53" s="461"/>
      <c r="Q53" s="461"/>
      <c r="R53" s="461"/>
      <c r="S53" s="461"/>
      <c r="T53" s="619"/>
      <c r="U53" s="18"/>
      <c r="V53" s="24"/>
      <c r="W53" s="24"/>
      <c r="X53" s="24"/>
      <c r="Y53" s="27"/>
    </row>
    <row r="54" spans="2:25" ht="18" customHeight="1" x14ac:dyDescent="0.15">
      <c r="B54" s="15"/>
      <c r="D54" s="461" t="s">
        <v>208</v>
      </c>
      <c r="E54" s="461"/>
      <c r="F54" s="461"/>
      <c r="G54" s="461"/>
      <c r="H54" s="461"/>
      <c r="I54" s="461"/>
      <c r="J54" s="461"/>
      <c r="K54" s="461"/>
      <c r="L54" s="461"/>
      <c r="M54" s="461"/>
      <c r="N54" s="461"/>
      <c r="O54" s="461"/>
      <c r="P54" s="461"/>
      <c r="Q54" s="461"/>
      <c r="R54" s="461"/>
      <c r="S54" s="461"/>
      <c r="T54" s="619"/>
      <c r="U54" s="18"/>
      <c r="V54" s="24"/>
      <c r="W54" s="24"/>
      <c r="X54" s="24"/>
      <c r="Y54" s="27"/>
    </row>
    <row r="55" spans="2:25" ht="18" customHeight="1" x14ac:dyDescent="0.15">
      <c r="B55" s="15"/>
      <c r="C55" s="3" t="s">
        <v>209</v>
      </c>
      <c r="U55" s="18"/>
      <c r="V55" s="24" t="s">
        <v>10</v>
      </c>
      <c r="W55" s="24" t="s">
        <v>178</v>
      </c>
      <c r="X55" s="24" t="s">
        <v>10</v>
      </c>
      <c r="Y55" s="27"/>
    </row>
    <row r="56" spans="2:25" ht="8.25" customHeight="1" x14ac:dyDescent="0.15">
      <c r="B56" s="14"/>
      <c r="C56" s="11"/>
      <c r="D56" s="11"/>
      <c r="E56" s="11"/>
      <c r="F56" s="11"/>
      <c r="G56" s="11"/>
      <c r="H56" s="11"/>
      <c r="I56" s="11"/>
      <c r="J56" s="11"/>
      <c r="K56" s="11"/>
      <c r="L56" s="11"/>
      <c r="M56" s="11"/>
      <c r="N56" s="11"/>
      <c r="O56" s="11"/>
      <c r="P56" s="11"/>
      <c r="Q56" s="11"/>
      <c r="R56" s="11"/>
      <c r="S56" s="11"/>
      <c r="T56" s="11"/>
      <c r="U56" s="620"/>
      <c r="V56" s="621"/>
      <c r="W56" s="621"/>
      <c r="X56" s="621"/>
      <c r="Y56" s="622"/>
    </row>
    <row r="57" spans="2:25" x14ac:dyDescent="0.15">
      <c r="B57" s="3" t="s">
        <v>210</v>
      </c>
    </row>
    <row r="58" spans="2:25" ht="14.25" customHeight="1" x14ac:dyDescent="0.15">
      <c r="B58" s="3" t="s">
        <v>211</v>
      </c>
    </row>
    <row r="59" spans="2:25" ht="9" customHeight="1" x14ac:dyDescent="0.15">
      <c r="B59" s="31"/>
      <c r="C59" s="12"/>
      <c r="D59" s="12"/>
      <c r="E59" s="12"/>
      <c r="F59" s="12"/>
      <c r="G59" s="12"/>
      <c r="H59" s="12"/>
      <c r="I59" s="12"/>
      <c r="J59" s="12"/>
      <c r="K59" s="12"/>
      <c r="L59" s="12"/>
      <c r="M59" s="12"/>
      <c r="N59" s="12"/>
      <c r="O59" s="12"/>
      <c r="P59" s="12"/>
      <c r="Q59" s="12"/>
      <c r="R59" s="12"/>
      <c r="S59" s="12"/>
      <c r="T59" s="12"/>
      <c r="U59" s="31"/>
      <c r="V59" s="12"/>
      <c r="W59" s="12"/>
      <c r="X59" s="12"/>
      <c r="Y59" s="32"/>
    </row>
    <row r="60" spans="2:25" x14ac:dyDescent="0.15">
      <c r="B60" s="15" t="s">
        <v>212</v>
      </c>
      <c r="U60" s="15"/>
      <c r="V60" s="33" t="s">
        <v>177</v>
      </c>
      <c r="W60" s="33" t="s">
        <v>178</v>
      </c>
      <c r="X60" s="33" t="s">
        <v>179</v>
      </c>
      <c r="Y60" s="16"/>
    </row>
    <row r="61" spans="2:25" ht="6.75" customHeight="1" x14ac:dyDescent="0.15">
      <c r="B61" s="15"/>
      <c r="U61" s="15"/>
      <c r="Y61" s="16"/>
    </row>
    <row r="62" spans="2:25" ht="18" customHeight="1" x14ac:dyDescent="0.15">
      <c r="B62" s="15"/>
      <c r="C62" s="3" t="s">
        <v>213</v>
      </c>
      <c r="U62" s="18"/>
      <c r="V62" s="24" t="s">
        <v>10</v>
      </c>
      <c r="W62" s="24" t="s">
        <v>178</v>
      </c>
      <c r="X62" s="24" t="s">
        <v>10</v>
      </c>
      <c r="Y62" s="27"/>
    </row>
    <row r="63" spans="2:25" ht="18" customHeight="1" x14ac:dyDescent="0.15">
      <c r="B63" s="15"/>
      <c r="C63" s="3" t="s">
        <v>214</v>
      </c>
      <c r="U63" s="15"/>
      <c r="Y63" s="16"/>
    </row>
    <row r="64" spans="2:25" ht="18" customHeight="1" x14ac:dyDescent="0.15">
      <c r="B64" s="15"/>
      <c r="C64" s="3" t="s">
        <v>215</v>
      </c>
      <c r="U64" s="15"/>
      <c r="Y64" s="16"/>
    </row>
    <row r="65" spans="2:25" ht="6" customHeight="1" x14ac:dyDescent="0.15">
      <c r="B65" s="14"/>
      <c r="C65" s="11"/>
      <c r="D65" s="11"/>
      <c r="E65" s="11"/>
      <c r="F65" s="11"/>
      <c r="G65" s="11"/>
      <c r="H65" s="11"/>
      <c r="I65" s="11"/>
      <c r="J65" s="11"/>
      <c r="K65" s="11"/>
      <c r="L65" s="11"/>
      <c r="M65" s="11"/>
      <c r="N65" s="11"/>
      <c r="O65" s="11"/>
      <c r="P65" s="11"/>
      <c r="Q65" s="11"/>
      <c r="R65" s="11"/>
      <c r="S65" s="11"/>
      <c r="T65" s="11"/>
      <c r="U65" s="14"/>
      <c r="V65" s="11"/>
      <c r="W65" s="11"/>
      <c r="X65" s="11"/>
      <c r="Y65" s="13"/>
    </row>
    <row r="120" spans="3:7" x14ac:dyDescent="0.15">
      <c r="C120" s="11"/>
      <c r="D120" s="11"/>
      <c r="E120" s="11"/>
      <c r="F120" s="11"/>
      <c r="G120" s="11"/>
    </row>
    <row r="121" spans="3:7" x14ac:dyDescent="0.15">
      <c r="C121" s="12"/>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4"/>
  <printOptions horizontalCentered="1" verticalCentered="1"/>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608578-51C4-4A4E-91F2-4860FBD1244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122"/>
  <sheetViews>
    <sheetView view="pageBreakPreview" zoomScaleNormal="100" zoomScaleSheetLayoutView="100" workbookViewId="0">
      <selection activeCell="Q3" sqref="Q3:R3"/>
    </sheetView>
  </sheetViews>
  <sheetFormatPr defaultColWidth="4" defaultRowHeight="13.5" x14ac:dyDescent="0.15"/>
  <cols>
    <col min="1" max="1" width="2.125" style="3" customWidth="1"/>
    <col min="2" max="2" width="1.625" style="3" customWidth="1"/>
    <col min="3" max="19" width="3.875" style="3" customWidth="1"/>
    <col min="20" max="20" width="7.75" style="3" customWidth="1"/>
    <col min="21" max="25" width="3.25" style="3" customWidth="1"/>
    <col min="26" max="26" width="2.125" style="3" customWidth="1"/>
    <col min="27" max="16384" width="4" style="3"/>
  </cols>
  <sheetData>
    <row r="1" spans="2:25" ht="6.75" customHeight="1" x14ac:dyDescent="0.15"/>
    <row r="2" spans="2:25" x14ac:dyDescent="0.15">
      <c r="B2" s="3" t="s">
        <v>216</v>
      </c>
    </row>
    <row r="3" spans="2:25" ht="15.75" customHeight="1" x14ac:dyDescent="0.15">
      <c r="P3" s="19" t="s">
        <v>94</v>
      </c>
      <c r="Q3" s="611"/>
      <c r="R3" s="611"/>
      <c r="S3" s="6" t="s">
        <v>95</v>
      </c>
      <c r="T3" s="611"/>
      <c r="U3" s="611"/>
      <c r="V3" s="6" t="s">
        <v>162</v>
      </c>
      <c r="W3" s="611"/>
      <c r="X3" s="611"/>
      <c r="Y3" s="6" t="s">
        <v>163</v>
      </c>
    </row>
    <row r="4" spans="2:25" ht="10.5" customHeight="1" x14ac:dyDescent="0.15"/>
    <row r="5" spans="2:25" ht="27.75" customHeight="1" x14ac:dyDescent="0.15">
      <c r="B5" s="612" t="s">
        <v>217</v>
      </c>
      <c r="C5" s="612"/>
      <c r="D5" s="612"/>
      <c r="E5" s="612"/>
      <c r="F5" s="612"/>
      <c r="G5" s="612"/>
      <c r="H5" s="612"/>
      <c r="I5" s="612"/>
      <c r="J5" s="612"/>
      <c r="K5" s="612"/>
      <c r="L5" s="612"/>
      <c r="M5" s="612"/>
      <c r="N5" s="612"/>
      <c r="O5" s="612"/>
      <c r="P5" s="612"/>
      <c r="Q5" s="612"/>
      <c r="R5" s="612"/>
      <c r="S5" s="612"/>
      <c r="T5" s="612"/>
      <c r="U5" s="612"/>
      <c r="V5" s="612"/>
      <c r="W5" s="612"/>
      <c r="X5" s="612"/>
      <c r="Y5" s="612"/>
    </row>
    <row r="7" spans="2:25" ht="23.25" customHeight="1" x14ac:dyDescent="0.15">
      <c r="B7" s="613" t="s">
        <v>218</v>
      </c>
      <c r="C7" s="613"/>
      <c r="D7" s="613"/>
      <c r="E7" s="613"/>
      <c r="F7" s="613"/>
      <c r="G7" s="613"/>
      <c r="H7" s="613"/>
      <c r="I7" s="613"/>
      <c r="J7" s="613"/>
      <c r="K7" s="613"/>
      <c r="L7" s="613"/>
      <c r="M7" s="613"/>
      <c r="N7" s="613"/>
      <c r="O7" s="613"/>
      <c r="P7" s="613"/>
      <c r="Q7" s="613"/>
      <c r="R7" s="613"/>
      <c r="S7" s="613"/>
      <c r="T7" s="613"/>
      <c r="U7" s="613"/>
      <c r="V7" s="613"/>
      <c r="W7" s="613"/>
      <c r="X7" s="613"/>
      <c r="Y7" s="628"/>
    </row>
    <row r="8" spans="2:25" ht="23.25" customHeight="1" x14ac:dyDescent="0.15">
      <c r="B8" s="628" t="s">
        <v>219</v>
      </c>
      <c r="C8" s="628"/>
      <c r="D8" s="628"/>
      <c r="E8" s="628"/>
      <c r="F8" s="628"/>
      <c r="G8" s="628"/>
      <c r="H8" s="628"/>
      <c r="I8" s="629"/>
      <c r="J8" s="629"/>
      <c r="K8" s="629"/>
      <c r="L8" s="629"/>
      <c r="M8" s="629"/>
      <c r="N8" s="629"/>
      <c r="O8" s="629"/>
      <c r="P8" s="629"/>
      <c r="Q8" s="629"/>
      <c r="R8" s="629"/>
      <c r="S8" s="629"/>
      <c r="T8" s="629"/>
      <c r="U8" s="629"/>
      <c r="V8" s="629"/>
      <c r="W8" s="629"/>
      <c r="X8" s="629"/>
      <c r="Y8" s="629"/>
    </row>
    <row r="9" spans="2:25" ht="23.25" customHeight="1" x14ac:dyDescent="0.15">
      <c r="B9" s="628" t="s">
        <v>220</v>
      </c>
      <c r="C9" s="628"/>
      <c r="D9" s="628"/>
      <c r="E9" s="628"/>
      <c r="F9" s="628"/>
      <c r="G9" s="628"/>
      <c r="H9" s="628"/>
      <c r="I9" s="22" t="s">
        <v>10</v>
      </c>
      <c r="J9" s="23" t="s">
        <v>221</v>
      </c>
      <c r="K9" s="23"/>
      <c r="L9" s="23"/>
      <c r="M9" s="23"/>
      <c r="N9" s="39" t="s">
        <v>10</v>
      </c>
      <c r="O9" s="23" t="s">
        <v>222</v>
      </c>
      <c r="P9" s="23"/>
      <c r="Q9" s="23"/>
      <c r="R9" s="23"/>
      <c r="S9" s="39" t="s">
        <v>10</v>
      </c>
      <c r="T9" s="23" t="s">
        <v>223</v>
      </c>
      <c r="U9" s="23"/>
      <c r="V9" s="23"/>
      <c r="W9" s="23"/>
      <c r="X9" s="23"/>
      <c r="Y9" s="40"/>
    </row>
    <row r="11" spans="2:25" ht="6" customHeight="1" x14ac:dyDescent="0.15">
      <c r="B11" s="31"/>
      <c r="C11" s="12"/>
      <c r="D11" s="12"/>
      <c r="E11" s="12"/>
      <c r="F11" s="12"/>
      <c r="G11" s="12"/>
      <c r="H11" s="12"/>
      <c r="I11" s="12"/>
      <c r="J11" s="12"/>
      <c r="K11" s="12"/>
      <c r="L11" s="12"/>
      <c r="M11" s="12"/>
      <c r="N11" s="12"/>
      <c r="O11" s="12"/>
      <c r="P11" s="12"/>
      <c r="Q11" s="12"/>
      <c r="R11" s="12"/>
      <c r="S11" s="12"/>
      <c r="T11" s="12"/>
      <c r="U11" s="31"/>
      <c r="V11" s="12"/>
      <c r="W11" s="12"/>
      <c r="X11" s="12"/>
      <c r="Y11" s="32"/>
    </row>
    <row r="12" spans="2:25" x14ac:dyDescent="0.15">
      <c r="B12" s="15" t="s">
        <v>224</v>
      </c>
      <c r="U12" s="15"/>
      <c r="V12" s="33" t="s">
        <v>177</v>
      </c>
      <c r="W12" s="33" t="s">
        <v>186</v>
      </c>
      <c r="X12" s="33" t="s">
        <v>179</v>
      </c>
      <c r="Y12" s="16"/>
    </row>
    <row r="13" spans="2:25" ht="6" customHeight="1" x14ac:dyDescent="0.15">
      <c r="B13" s="15"/>
      <c r="U13" s="15"/>
      <c r="Y13" s="16"/>
    </row>
    <row r="14" spans="2:25" ht="18" customHeight="1" x14ac:dyDescent="0.15">
      <c r="B14" s="15"/>
      <c r="C14" s="3" t="s">
        <v>225</v>
      </c>
      <c r="U14" s="18"/>
      <c r="V14" s="24" t="s">
        <v>10</v>
      </c>
      <c r="W14" s="24" t="s">
        <v>226</v>
      </c>
      <c r="X14" s="24" t="s">
        <v>10</v>
      </c>
      <c r="Y14" s="27"/>
    </row>
    <row r="15" spans="2:25" ht="18" customHeight="1" x14ac:dyDescent="0.15">
      <c r="B15" s="15"/>
      <c r="C15" s="3" t="s">
        <v>227</v>
      </c>
      <c r="U15" s="18"/>
      <c r="V15" s="17"/>
      <c r="W15" s="17"/>
      <c r="X15" s="17"/>
      <c r="Y15" s="27"/>
    </row>
    <row r="16" spans="2:25" ht="18" customHeight="1" x14ac:dyDescent="0.15">
      <c r="B16" s="15"/>
      <c r="U16" s="18"/>
      <c r="V16" s="17"/>
      <c r="W16" s="17"/>
      <c r="X16" s="17"/>
      <c r="Y16" s="27"/>
    </row>
    <row r="17" spans="2:25" ht="18" customHeight="1" x14ac:dyDescent="0.15">
      <c r="B17" s="15"/>
      <c r="C17" s="3" t="s">
        <v>228</v>
      </c>
      <c r="D17" s="613" t="s">
        <v>185</v>
      </c>
      <c r="E17" s="613"/>
      <c r="F17" s="613"/>
      <c r="G17" s="613"/>
      <c r="H17" s="613"/>
      <c r="I17" s="36" t="s">
        <v>183</v>
      </c>
      <c r="J17" s="37"/>
      <c r="K17" s="37"/>
      <c r="L17" s="614"/>
      <c r="M17" s="614"/>
      <c r="N17" s="614"/>
      <c r="O17" s="38" t="s">
        <v>184</v>
      </c>
      <c r="U17" s="34"/>
      <c r="V17" s="6"/>
      <c r="W17" s="6"/>
      <c r="X17" s="6"/>
      <c r="Y17" s="35"/>
    </row>
    <row r="18" spans="2:25" ht="18" customHeight="1" x14ac:dyDescent="0.15">
      <c r="B18" s="15"/>
      <c r="C18" s="3" t="s">
        <v>229</v>
      </c>
      <c r="D18" s="613" t="s">
        <v>185</v>
      </c>
      <c r="E18" s="613"/>
      <c r="F18" s="613"/>
      <c r="G18" s="613"/>
      <c r="H18" s="613"/>
      <c r="I18" s="36" t="s">
        <v>230</v>
      </c>
      <c r="J18" s="37"/>
      <c r="K18" s="37"/>
      <c r="L18" s="614"/>
      <c r="M18" s="614"/>
      <c r="N18" s="614"/>
      <c r="O18" s="38" t="s">
        <v>184</v>
      </c>
      <c r="U18" s="34"/>
      <c r="V18" s="6"/>
      <c r="W18" s="6"/>
      <c r="X18" s="6"/>
      <c r="Y18" s="35"/>
    </row>
    <row r="19" spans="2:25" ht="18" customHeight="1" x14ac:dyDescent="0.15">
      <c r="B19" s="15"/>
      <c r="D19" s="6"/>
      <c r="E19" s="6"/>
      <c r="F19" s="6"/>
      <c r="G19" s="6"/>
      <c r="H19" s="6"/>
      <c r="O19" s="6"/>
      <c r="U19" s="34"/>
      <c r="V19" s="6"/>
      <c r="W19" s="6"/>
      <c r="X19" s="6"/>
      <c r="Y19" s="35"/>
    </row>
    <row r="20" spans="2:25" ht="18" customHeight="1" x14ac:dyDescent="0.15">
      <c r="B20" s="15"/>
      <c r="C20" s="3" t="s">
        <v>231</v>
      </c>
      <c r="U20" s="18"/>
      <c r="V20" s="24" t="s">
        <v>10</v>
      </c>
      <c r="W20" s="24" t="s">
        <v>178</v>
      </c>
      <c r="X20" s="24" t="s">
        <v>10</v>
      </c>
      <c r="Y20" s="27"/>
    </row>
    <row r="21" spans="2:25" ht="18" customHeight="1" x14ac:dyDescent="0.15">
      <c r="B21" s="15"/>
      <c r="C21" s="3" t="s">
        <v>232</v>
      </c>
      <c r="U21" s="18"/>
      <c r="V21" s="17"/>
      <c r="W21" s="17"/>
      <c r="X21" s="17"/>
      <c r="Y21" s="27"/>
    </row>
    <row r="22" spans="2:25" ht="18" customHeight="1" x14ac:dyDescent="0.15">
      <c r="B22" s="15"/>
      <c r="C22" s="3" t="s">
        <v>233</v>
      </c>
      <c r="T22" s="3" t="s">
        <v>234</v>
      </c>
      <c r="U22" s="18"/>
      <c r="V22" s="24" t="s">
        <v>10</v>
      </c>
      <c r="W22" s="24" t="s">
        <v>178</v>
      </c>
      <c r="X22" s="24" t="s">
        <v>10</v>
      </c>
      <c r="Y22" s="27"/>
    </row>
    <row r="23" spans="2:25" ht="18" customHeight="1" x14ac:dyDescent="0.15">
      <c r="B23" s="15"/>
      <c r="C23" s="3" t="s">
        <v>235</v>
      </c>
      <c r="U23" s="18"/>
      <c r="V23" s="24" t="s">
        <v>10</v>
      </c>
      <c r="W23" s="24" t="s">
        <v>178</v>
      </c>
      <c r="X23" s="24" t="s">
        <v>10</v>
      </c>
      <c r="Y23" s="27"/>
    </row>
    <row r="24" spans="2:25" ht="18" customHeight="1" x14ac:dyDescent="0.15">
      <c r="B24" s="15"/>
      <c r="C24" s="3" t="s">
        <v>236</v>
      </c>
      <c r="U24" s="18"/>
      <c r="V24" s="24" t="s">
        <v>10</v>
      </c>
      <c r="W24" s="24" t="s">
        <v>186</v>
      </c>
      <c r="X24" s="24" t="s">
        <v>10</v>
      </c>
      <c r="Y24" s="27"/>
    </row>
    <row r="25" spans="2:25" ht="18" customHeight="1" x14ac:dyDescent="0.15">
      <c r="B25" s="15"/>
      <c r="C25" s="3" t="s">
        <v>237</v>
      </c>
      <c r="U25" s="18"/>
      <c r="V25" s="17"/>
      <c r="W25" s="17"/>
      <c r="X25" s="17"/>
      <c r="Y25" s="27"/>
    </row>
    <row r="26" spans="2:25" ht="18" customHeight="1" x14ac:dyDescent="0.15">
      <c r="B26" s="15"/>
      <c r="C26" s="3" t="s">
        <v>238</v>
      </c>
      <c r="U26" s="18"/>
      <c r="V26" s="24" t="s">
        <v>10</v>
      </c>
      <c r="W26" s="24" t="s">
        <v>239</v>
      </c>
      <c r="X26" s="24" t="s">
        <v>10</v>
      </c>
      <c r="Y26" s="27"/>
    </row>
    <row r="27" spans="2:25" ht="18" customHeight="1" x14ac:dyDescent="0.15">
      <c r="B27" s="15"/>
      <c r="C27" s="3" t="s">
        <v>192</v>
      </c>
      <c r="U27" s="18"/>
      <c r="V27" s="24"/>
      <c r="W27" s="24"/>
      <c r="X27" s="24"/>
      <c r="Y27" s="27"/>
    </row>
    <row r="28" spans="2:25" ht="18" customHeight="1" x14ac:dyDescent="0.15">
      <c r="B28" s="15"/>
      <c r="C28" s="3" t="s">
        <v>193</v>
      </c>
      <c r="U28" s="18"/>
      <c r="V28" s="24"/>
      <c r="W28" s="24"/>
      <c r="X28" s="24"/>
      <c r="Y28" s="27"/>
    </row>
    <row r="29" spans="2:25" ht="18" customHeight="1" x14ac:dyDescent="0.15">
      <c r="B29" s="15"/>
      <c r="C29" s="3" t="s">
        <v>240</v>
      </c>
      <c r="U29" s="18"/>
      <c r="V29" s="24" t="s">
        <v>10</v>
      </c>
      <c r="W29" s="24" t="s">
        <v>241</v>
      </c>
      <c r="X29" s="24" t="s">
        <v>10</v>
      </c>
      <c r="Y29" s="27"/>
    </row>
    <row r="30" spans="2:25" ht="18" customHeight="1" x14ac:dyDescent="0.15">
      <c r="B30" s="15"/>
      <c r="C30" s="3" t="s">
        <v>242</v>
      </c>
      <c r="U30" s="18"/>
      <c r="V30" s="17"/>
      <c r="W30" s="17"/>
      <c r="X30" s="17"/>
      <c r="Y30" s="27"/>
    </row>
    <row r="31" spans="2:25" ht="18" customHeight="1" x14ac:dyDescent="0.15">
      <c r="B31" s="15"/>
      <c r="D31" s="3" t="s">
        <v>195</v>
      </c>
      <c r="U31" s="18"/>
      <c r="V31" s="24" t="s">
        <v>10</v>
      </c>
      <c r="W31" s="24" t="s">
        <v>239</v>
      </c>
      <c r="X31" s="24" t="s">
        <v>10</v>
      </c>
      <c r="Y31" s="27"/>
    </row>
    <row r="32" spans="2:25" ht="18" customHeight="1" x14ac:dyDescent="0.15">
      <c r="B32" s="15"/>
      <c r="D32" s="3" t="s">
        <v>197</v>
      </c>
      <c r="U32" s="18"/>
      <c r="V32" s="24" t="s">
        <v>10</v>
      </c>
      <c r="W32" s="24" t="s">
        <v>178</v>
      </c>
      <c r="X32" s="24" t="s">
        <v>10</v>
      </c>
      <c r="Y32" s="27"/>
    </row>
    <row r="33" spans="2:25" ht="18" customHeight="1" x14ac:dyDescent="0.15">
      <c r="B33" s="15"/>
      <c r="C33" s="3" t="s">
        <v>243</v>
      </c>
      <c r="U33" s="18"/>
      <c r="V33" s="24" t="s">
        <v>10</v>
      </c>
      <c r="W33" s="24" t="s">
        <v>178</v>
      </c>
      <c r="X33" s="24" t="s">
        <v>10</v>
      </c>
      <c r="Y33" s="27"/>
    </row>
    <row r="34" spans="2:25" ht="18" customHeight="1" x14ac:dyDescent="0.15">
      <c r="B34" s="15"/>
      <c r="C34" s="3" t="s">
        <v>244</v>
      </c>
      <c r="U34" s="18"/>
      <c r="V34" s="17"/>
      <c r="W34" s="17"/>
      <c r="X34" s="17"/>
      <c r="Y34" s="27"/>
    </row>
    <row r="35" spans="2:25" ht="18" customHeight="1" x14ac:dyDescent="0.15">
      <c r="B35" s="15"/>
      <c r="C35" s="3" t="s">
        <v>245</v>
      </c>
      <c r="U35" s="18"/>
      <c r="V35" s="24" t="s">
        <v>10</v>
      </c>
      <c r="W35" s="24" t="s">
        <v>178</v>
      </c>
      <c r="X35" s="24" t="s">
        <v>10</v>
      </c>
      <c r="Y35" s="27"/>
    </row>
    <row r="36" spans="2:25" ht="18" customHeight="1" x14ac:dyDescent="0.15">
      <c r="B36" s="15"/>
      <c r="C36" s="3" t="s">
        <v>246</v>
      </c>
      <c r="U36" s="18"/>
      <c r="V36" s="17"/>
      <c r="W36" s="17"/>
      <c r="X36" s="17"/>
      <c r="Y36" s="27"/>
    </row>
    <row r="37" spans="2:25" ht="18" customHeight="1" x14ac:dyDescent="0.15">
      <c r="B37" s="15"/>
      <c r="C37" s="3" t="s">
        <v>247</v>
      </c>
      <c r="U37" s="18"/>
      <c r="V37" s="24" t="s">
        <v>10</v>
      </c>
      <c r="W37" s="24" t="s">
        <v>196</v>
      </c>
      <c r="X37" s="24" t="s">
        <v>10</v>
      </c>
      <c r="Y37" s="27"/>
    </row>
    <row r="38" spans="2:25" ht="18" customHeight="1" x14ac:dyDescent="0.15">
      <c r="B38" s="15"/>
      <c r="C38" s="3" t="s">
        <v>200</v>
      </c>
      <c r="U38" s="18"/>
      <c r="V38" s="17"/>
      <c r="W38" s="17"/>
      <c r="X38" s="17"/>
      <c r="Y38" s="27"/>
    </row>
    <row r="39" spans="2:25" ht="18" customHeight="1" x14ac:dyDescent="0.15">
      <c r="B39" s="14"/>
      <c r="C39" s="11" t="s">
        <v>248</v>
      </c>
      <c r="D39" s="11"/>
      <c r="E39" s="11"/>
      <c r="F39" s="11"/>
      <c r="G39" s="11"/>
      <c r="H39" s="11"/>
      <c r="I39" s="11"/>
      <c r="J39" s="11"/>
      <c r="K39" s="11"/>
      <c r="L39" s="11"/>
      <c r="M39" s="11"/>
      <c r="N39" s="11"/>
      <c r="O39" s="11"/>
      <c r="P39" s="11"/>
      <c r="Q39" s="11"/>
      <c r="R39" s="11"/>
      <c r="S39" s="11"/>
      <c r="T39" s="11"/>
      <c r="U39" s="41"/>
      <c r="V39" s="29"/>
      <c r="W39" s="29"/>
      <c r="X39" s="29"/>
      <c r="Y39" s="30"/>
    </row>
    <row r="40" spans="2:25" x14ac:dyDescent="0.15">
      <c r="B40" s="3" t="s">
        <v>210</v>
      </c>
    </row>
    <row r="41" spans="2:25" ht="14.25" customHeight="1" x14ac:dyDescent="0.15">
      <c r="B41" s="3" t="s">
        <v>211</v>
      </c>
    </row>
    <row r="43" spans="2:25" ht="14.25" customHeight="1" x14ac:dyDescent="0.15"/>
    <row r="121" spans="3:7" x14ac:dyDescent="0.15">
      <c r="C121" s="11"/>
      <c r="D121" s="11"/>
      <c r="E121" s="11"/>
      <c r="F121" s="11"/>
      <c r="G121" s="11"/>
    </row>
    <row r="122" spans="3:7" x14ac:dyDescent="0.15">
      <c r="C122" s="1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居宅介護支援（添付書類一覧）</vt:lpstr>
      <vt:lpstr>別紙１－１</vt:lpstr>
      <vt:lpstr>備考（1）</vt:lpstr>
      <vt:lpstr>別紙１－２</vt:lpstr>
      <vt:lpstr>別紙１－4</vt:lpstr>
      <vt:lpstr>備考（1－2）</vt:lpstr>
      <vt:lpstr>別紙3－2</vt:lpstr>
      <vt:lpstr>別紙36 </vt:lpstr>
      <vt:lpstr>別紙36-2</vt:lpstr>
      <vt:lpstr>別紙50</vt:lpstr>
      <vt:lpstr>標準様式1【記載例】居宅介護支援</vt:lpstr>
      <vt:lpstr>(標準様式1)居宅介護支援</vt:lpstr>
      <vt:lpstr>記入方法</vt:lpstr>
      <vt:lpstr>プルダウン・リスト</vt:lpstr>
      <vt:lpstr>基準の遵守状況</vt:lpstr>
      <vt:lpstr>'(標準様式1)居宅介護支援'!Print_Area</vt:lpstr>
      <vt:lpstr>基準の遵守状況!Print_Area</vt:lpstr>
      <vt:lpstr>記入方法!Print_Area</vt:lpstr>
      <vt:lpstr>'居宅介護支援（添付書類一覧）'!Print_Area</vt:lpstr>
      <vt:lpstr>'備考（1）'!Print_Area</vt:lpstr>
      <vt:lpstr>'備考（1－2）'!Print_Area</vt:lpstr>
      <vt:lpstr>標準様式1【記載例】居宅介護支援!Print_Area</vt:lpstr>
      <vt:lpstr>'別紙１－１'!Print_Area</vt:lpstr>
      <vt:lpstr>'別紙１－２'!Print_Area</vt:lpstr>
      <vt:lpstr>'別紙１－4'!Print_Area</vt:lpstr>
      <vt:lpstr>'別紙3－2'!Print_Area</vt:lpstr>
      <vt:lpstr>'別紙36 '!Print_Area</vt:lpstr>
      <vt:lpstr>'別紙36-2'!Print_Area</vt:lpstr>
      <vt:lpstr>別紙50!Print_Area</vt:lpstr>
      <vt:lpstr>'(標準様式1)居宅介護支援'!Print_Titles</vt:lpstr>
      <vt:lpstr>標準様式1【記載例】居宅介護支援!Print_Titles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2025-11-27T06:35:51Z</dcterms:created>
  <dcterms:modified xsi:type="dcterms:W3CDTF">2026-03-30T06:59:43Z</dcterms:modified>
</cp:coreProperties>
</file>