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7年度\8_資料４_様式集\"/>
    </mc:Choice>
  </mc:AlternateContent>
  <xr:revisionPtr revIDLastSave="0" documentId="13_ncr:1_{662B468E-F357-469B-9D81-F73CFBA429B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34_共同懸賞" sheetId="1" r:id="rId1"/>
    <sheet name="様式34（印刷用）" sheetId="2" r:id="rId2"/>
  </sheets>
  <definedNames>
    <definedName name="_xlnm.Print_Area" localSheetId="1">'様式34（印刷用）'!$A$1:$H$36</definedName>
    <definedName name="_xlnm.Print_Area" localSheetId="0">様式34_共同懸賞!$A$1:$H$36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28" i="1"/>
  <c r="E22" i="1"/>
  <c r="E15" i="1" l="1"/>
  <c r="E16" i="1" s="1"/>
  <c r="H34" i="1" l="1"/>
  <c r="H35" i="1"/>
  <c r="H33" i="1"/>
  <c r="C36" i="1" s="1"/>
  <c r="G26" i="1"/>
  <c r="G20" i="1"/>
  <c r="E27" i="1"/>
  <c r="G11" i="1"/>
  <c r="G10" i="1"/>
  <c r="G9" i="1"/>
  <c r="E21" i="1" l="1"/>
</calcChain>
</file>

<file path=xl/sharedStrings.xml><?xml version="1.0" encoding="utf-8"?>
<sst xmlns="http://schemas.openxmlformats.org/spreadsheetml/2006/main" count="103" uniqueCount="52">
  <si>
    <t>※商店街振興組合、会員30名以上の協同組合・商店会用</t>
    <rPh sb="1" eb="4">
      <t>ショウテンガイ</t>
    </rPh>
    <rPh sb="4" eb="8">
      <t>シンコウクミアイ</t>
    </rPh>
    <rPh sb="9" eb="11">
      <t>カイイン</t>
    </rPh>
    <rPh sb="13" eb="14">
      <t>メイ</t>
    </rPh>
    <rPh sb="14" eb="16">
      <t>イジョウ</t>
    </rPh>
    <rPh sb="17" eb="21">
      <t>キョウドウクミアイ</t>
    </rPh>
    <rPh sb="22" eb="25">
      <t>ショウテンカイ</t>
    </rPh>
    <rPh sb="25" eb="26">
      <t>ヨウ</t>
    </rPh>
    <phoneticPr fontId="1"/>
  </si>
  <si>
    <t>１　景品類限度額の確認</t>
    <rPh sb="2" eb="4">
      <t>ケイヒン</t>
    </rPh>
    <rPh sb="4" eb="5">
      <t>ルイ</t>
    </rPh>
    <rPh sb="5" eb="8">
      <t>ゲンドガク</t>
    </rPh>
    <rPh sb="9" eb="11">
      <t>カクニン</t>
    </rPh>
    <phoneticPr fontId="1"/>
  </si>
  <si>
    <t>懸賞期間中の売上予定総額</t>
    <rPh sb="0" eb="5">
      <t>ケンショウキカンチュウ</t>
    </rPh>
    <rPh sb="6" eb="8">
      <t>ウリアゲ</t>
    </rPh>
    <rPh sb="8" eb="10">
      <t>ヨテイ</t>
    </rPh>
    <rPh sb="10" eb="12">
      <t>ソウガク</t>
    </rPh>
    <phoneticPr fontId="1"/>
  </si>
  <si>
    <t>店舗</t>
    <rPh sb="0" eb="2">
      <t>テンポ</t>
    </rPh>
    <phoneticPr fontId="1"/>
  </si>
  <si>
    <t>日間</t>
    <rPh sb="0" eb="2">
      <t>ニチカン</t>
    </rPh>
    <phoneticPr fontId="1"/>
  </si>
  <si>
    <t>万円</t>
    <rPh sb="0" eb="2">
      <t>マンエン</t>
    </rPh>
    <phoneticPr fontId="1"/>
  </si>
  <si>
    <t>イベント参加店舗数</t>
    <rPh sb="4" eb="6">
      <t>サンカ</t>
    </rPh>
    <rPh sb="6" eb="9">
      <t>テンポスウ</t>
    </rPh>
    <phoneticPr fontId="1"/>
  </si>
  <si>
    <t>参加店の１日当たりの売上（見込み）</t>
    <rPh sb="0" eb="3">
      <t>サンカテン</t>
    </rPh>
    <rPh sb="5" eb="6">
      <t>ニチ</t>
    </rPh>
    <rPh sb="6" eb="7">
      <t>ア</t>
    </rPh>
    <rPh sb="10" eb="12">
      <t>ウリアゲ</t>
    </rPh>
    <rPh sb="13" eb="15">
      <t>ミコ</t>
    </rPh>
    <phoneticPr fontId="1"/>
  </si>
  <si>
    <t>円</t>
    <rPh sb="0" eb="1">
      <t>エン</t>
    </rPh>
    <phoneticPr fontId="1"/>
  </si>
  <si>
    <t>（自動計算）</t>
    <rPh sb="1" eb="5">
      <t>ジドウケイサン</t>
    </rPh>
    <phoneticPr fontId="1"/>
  </si>
  <si>
    <t>（自動判定）</t>
    <rPh sb="1" eb="3">
      <t>ジドウ</t>
    </rPh>
    <rPh sb="3" eb="5">
      <t>ハンテイ</t>
    </rPh>
    <phoneticPr fontId="1"/>
  </si>
  <si>
    <t>懸賞（イベント）実施期間</t>
    <rPh sb="0" eb="2">
      <t>ケンショウ</t>
    </rPh>
    <rPh sb="8" eb="10">
      <t>ジッシ</t>
    </rPh>
    <rPh sb="10" eb="12">
      <t>キカン</t>
    </rPh>
    <phoneticPr fontId="1"/>
  </si>
  <si>
    <t>※懸賞期間中の売上予定総額は、参加店舗数×懸賞期間×参加店の売上見込で算出します。</t>
    <rPh sb="1" eb="3">
      <t>ケンショウ</t>
    </rPh>
    <rPh sb="3" eb="6">
      <t>キカンチュウ</t>
    </rPh>
    <rPh sb="7" eb="9">
      <t>ウリアゲ</t>
    </rPh>
    <rPh sb="9" eb="11">
      <t>ヨテイ</t>
    </rPh>
    <rPh sb="11" eb="13">
      <t>ソウガク</t>
    </rPh>
    <rPh sb="15" eb="20">
      <t>サンカテンポスウ</t>
    </rPh>
    <rPh sb="21" eb="23">
      <t>ケンショウ</t>
    </rPh>
    <rPh sb="23" eb="25">
      <t>キカン</t>
    </rPh>
    <rPh sb="26" eb="29">
      <t>サンカテン</t>
    </rPh>
    <rPh sb="30" eb="32">
      <t>ウリアゲ</t>
    </rPh>
    <rPh sb="32" eb="34">
      <t>ミコ</t>
    </rPh>
    <rPh sb="35" eb="37">
      <t>サンシュツ</t>
    </rPh>
    <phoneticPr fontId="1"/>
  </si>
  <si>
    <t>※懸賞実施期間とは、抽選券・抽選補助券の配布期間等、懸賞に参加する権利を得られる期間をいいます。</t>
    <rPh sb="1" eb="3">
      <t>ケンショウ</t>
    </rPh>
    <rPh sb="3" eb="5">
      <t>ジッシ</t>
    </rPh>
    <rPh sb="5" eb="7">
      <t>キカン</t>
    </rPh>
    <rPh sb="10" eb="13">
      <t>チュウセンケン</t>
    </rPh>
    <rPh sb="14" eb="16">
      <t>チュウセン</t>
    </rPh>
    <rPh sb="16" eb="19">
      <t>ホジョケン</t>
    </rPh>
    <rPh sb="20" eb="22">
      <t>ハイフ</t>
    </rPh>
    <rPh sb="22" eb="24">
      <t>キカン</t>
    </rPh>
    <rPh sb="24" eb="25">
      <t>トウ</t>
    </rPh>
    <rPh sb="26" eb="28">
      <t>ケンショウ</t>
    </rPh>
    <rPh sb="29" eb="31">
      <t>サンカ</t>
    </rPh>
    <rPh sb="33" eb="35">
      <t>ケンリ</t>
    </rPh>
    <rPh sb="36" eb="37">
      <t>エ</t>
    </rPh>
    <rPh sb="40" eb="42">
      <t>キカン</t>
    </rPh>
    <phoneticPr fontId="1"/>
  </si>
  <si>
    <t>２　景品最高額の確認</t>
    <rPh sb="2" eb="4">
      <t>ケイヒン</t>
    </rPh>
    <rPh sb="4" eb="7">
      <t>サイコウガク</t>
    </rPh>
    <rPh sb="8" eb="10">
      <t>カクニン</t>
    </rPh>
    <phoneticPr fontId="1"/>
  </si>
  <si>
    <t>景品最高額</t>
    <rPh sb="0" eb="2">
      <t>ケイヒン</t>
    </rPh>
    <rPh sb="2" eb="5">
      <t>サイコウガク</t>
    </rPh>
    <phoneticPr fontId="1"/>
  </si>
  <si>
    <t>3　共同懸賞実施回数及び日数の確認</t>
    <rPh sb="2" eb="4">
      <t>キョウドウ</t>
    </rPh>
    <rPh sb="4" eb="6">
      <t>ケンショウ</t>
    </rPh>
    <rPh sb="6" eb="10">
      <t>ジッシカイスウ</t>
    </rPh>
    <rPh sb="10" eb="11">
      <t>オヨ</t>
    </rPh>
    <rPh sb="12" eb="14">
      <t>ニッスウ</t>
    </rPh>
    <rPh sb="15" eb="17">
      <t>カクニン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</si>
  <si>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</si>
  <si>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</si>
  <si>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開始日</t>
    <rPh sb="0" eb="3">
      <t>カイシビ</t>
    </rPh>
    <phoneticPr fontId="1"/>
  </si>
  <si>
    <t>３回目</t>
    <rPh sb="1" eb="3">
      <t>カイメ</t>
    </rPh>
    <phoneticPr fontId="1"/>
  </si>
  <si>
    <t>終了日</t>
    <rPh sb="0" eb="3">
      <t>シュウリョウビ</t>
    </rPh>
    <phoneticPr fontId="1"/>
  </si>
  <si>
    <t>日数判定</t>
    <rPh sb="0" eb="2">
      <t>ニッスウ</t>
    </rPh>
    <rPh sb="2" eb="4">
      <t>ハンテイ</t>
    </rPh>
    <phoneticPr fontId="1"/>
  </si>
  <si>
    <t>～</t>
    <phoneticPr fontId="1"/>
  </si>
  <si>
    <r>
      <t>景品表示法上、共同懸賞の</t>
    </r>
    <r>
      <rPr>
        <b/>
        <u/>
        <sz val="11"/>
        <color theme="1"/>
        <rFont val="游ゴシック Light"/>
        <family val="3"/>
        <charset val="128"/>
        <scheme val="major"/>
      </rPr>
      <t>景品最高額は30万円</t>
    </r>
    <r>
      <rPr>
        <sz val="11"/>
        <color theme="1"/>
        <rFont val="游ゴシック Light"/>
        <family val="3"/>
        <charset val="128"/>
        <scheme val="major"/>
      </rPr>
      <t>となっています。景品最高額を確認します。</t>
    </r>
    <rPh sb="0" eb="6">
      <t>ケイヒンヒョウジホウジョウ</t>
    </rPh>
    <rPh sb="7" eb="11">
      <t>キョウドウケンショウ</t>
    </rPh>
    <rPh sb="12" eb="14">
      <t>ケイヒン</t>
    </rPh>
    <rPh sb="14" eb="17">
      <t>サイコウガク</t>
    </rPh>
    <rPh sb="20" eb="22">
      <t>マンエン</t>
    </rPh>
    <rPh sb="30" eb="35">
      <t>ケイヒンサイコウガク</t>
    </rPh>
    <rPh sb="36" eb="38">
      <t>カクニン</t>
    </rPh>
    <phoneticPr fontId="1"/>
  </si>
  <si>
    <t>イベントの景品購入費の総額</t>
    <rPh sb="5" eb="9">
      <t>ケイヒンコウニュウ</t>
    </rPh>
    <rPh sb="9" eb="10">
      <t>ヒ</t>
    </rPh>
    <rPh sb="11" eb="13">
      <t>ソウガク</t>
    </rPh>
    <phoneticPr fontId="1"/>
  </si>
  <si>
    <r>
      <t>※</t>
    </r>
    <r>
      <rPr>
        <sz val="9"/>
        <color rgb="FFFF0000"/>
        <rFont val="游ゴシック Light"/>
        <family val="3"/>
        <charset val="128"/>
        <scheme val="major"/>
      </rPr>
      <t>景品購入費の限度額</t>
    </r>
    <r>
      <rPr>
        <sz val="9"/>
        <color theme="1"/>
        <rFont val="游ゴシック Light"/>
        <family val="3"/>
        <charset val="128"/>
        <scheme val="major"/>
      </rPr>
      <t>は共同懸賞では、懸賞期間中の売上予定総額の３％となります。</t>
    </r>
    <rPh sb="7" eb="10">
      <t>ゲンドガク</t>
    </rPh>
    <rPh sb="11" eb="13">
      <t>キョウドウ</t>
    </rPh>
    <rPh sb="13" eb="15">
      <t>ケンショウ</t>
    </rPh>
    <rPh sb="18" eb="23">
      <t>ケンショウキカンチュウ</t>
    </rPh>
    <rPh sb="24" eb="26">
      <t>ウリアゲ</t>
    </rPh>
    <rPh sb="26" eb="30">
      <t>ヨテイソウガク</t>
    </rPh>
    <phoneticPr fontId="1"/>
  </si>
  <si>
    <r>
      <t>景品表示法上、補助金を使うか使わないかにかかわらず共同懸賞は</t>
    </r>
    <r>
      <rPr>
        <b/>
        <u/>
        <sz val="11"/>
        <color theme="1"/>
        <rFont val="游ゴシック Light"/>
        <family val="3"/>
        <charset val="128"/>
        <scheme val="major"/>
      </rPr>
      <t>年間３回以内かつ70日以内</t>
    </r>
    <r>
      <rPr>
        <sz val="11"/>
        <color theme="1"/>
        <rFont val="游ゴシック Light"/>
        <family val="3"/>
        <charset val="128"/>
        <scheme val="major"/>
      </rPr>
      <t>となっています。懸賞回数と日数が規定内かを確認します。</t>
    </r>
    <r>
      <rPr>
        <sz val="11"/>
        <color rgb="FFFF0000"/>
        <rFont val="游ゴシック Light"/>
        <family val="3"/>
        <charset val="128"/>
        <scheme val="major"/>
      </rPr>
      <t>入力例：2025/4/1　～　2025/4/14</t>
    </r>
    <rPh sb="0" eb="6">
      <t>ケイヒンヒョウジホウジョウ</t>
    </rPh>
    <rPh sb="7" eb="10">
      <t>ホジョキン</t>
    </rPh>
    <rPh sb="11" eb="12">
      <t>ツカ</t>
    </rPh>
    <rPh sb="14" eb="15">
      <t>ツカ</t>
    </rPh>
    <rPh sb="25" eb="29">
      <t>キョウドウケンショウ</t>
    </rPh>
    <rPh sb="30" eb="32">
      <t>ネンカン</t>
    </rPh>
    <rPh sb="33" eb="34">
      <t>カイ</t>
    </rPh>
    <rPh sb="34" eb="36">
      <t>イナイ</t>
    </rPh>
    <rPh sb="40" eb="41">
      <t>ニチ</t>
    </rPh>
    <rPh sb="41" eb="43">
      <t>イナイ</t>
    </rPh>
    <rPh sb="51" eb="53">
      <t>ケンショウ</t>
    </rPh>
    <rPh sb="53" eb="55">
      <t>カイスウ</t>
    </rPh>
    <rPh sb="56" eb="58">
      <t>ニッスウ</t>
    </rPh>
    <rPh sb="59" eb="61">
      <t>キテイ</t>
    </rPh>
    <rPh sb="61" eb="62">
      <t>ナイ</t>
    </rPh>
    <rPh sb="64" eb="66">
      <t>カクニン</t>
    </rPh>
    <rPh sb="70" eb="72">
      <t>ニュウリョク</t>
    </rPh>
    <rPh sb="72" eb="73">
      <t>レイ</t>
    </rPh>
    <phoneticPr fontId="1"/>
  </si>
  <si>
    <r>
      <t>※参加店の１日当たりの売上は、</t>
    </r>
    <r>
      <rPr>
        <sz val="9"/>
        <color rgb="FFFF0000"/>
        <rFont val="游ゴシック Light"/>
        <family val="3"/>
        <charset val="128"/>
        <scheme val="major"/>
      </rPr>
      <t>参加店舗全店の平均を</t>
    </r>
    <r>
      <rPr>
        <sz val="9"/>
        <color theme="1"/>
        <rFont val="游ゴシック Light"/>
        <family val="3"/>
        <charset val="128"/>
        <scheme val="major"/>
      </rPr>
      <t>見込みでご入力ください。</t>
    </r>
    <rPh sb="1" eb="4">
      <t>サンカテン</t>
    </rPh>
    <rPh sb="6" eb="7">
      <t>ニチ</t>
    </rPh>
    <rPh sb="7" eb="8">
      <t>ア</t>
    </rPh>
    <rPh sb="11" eb="13">
      <t>ウリアゲ</t>
    </rPh>
    <rPh sb="25" eb="27">
      <t>ミコ</t>
    </rPh>
    <rPh sb="30" eb="32">
      <t>ニュウリョク</t>
    </rPh>
    <phoneticPr fontId="1"/>
  </si>
  <si>
    <t>※イベント事業の景品１個当たりの補助対象経費上限額は２万円です。超過部分は補助対象外となります。</t>
    <rPh sb="5" eb="7">
      <t>ジギョウ</t>
    </rPh>
    <rPh sb="8" eb="10">
      <t>ケイヒン</t>
    </rPh>
    <rPh sb="11" eb="12">
      <t>コ</t>
    </rPh>
    <rPh sb="12" eb="13">
      <t>ア</t>
    </rPh>
    <rPh sb="16" eb="20">
      <t>ホジョタイショウ</t>
    </rPh>
    <rPh sb="20" eb="22">
      <t>ケイヒ</t>
    </rPh>
    <rPh sb="22" eb="25">
      <t>ジョウゲンガク</t>
    </rPh>
    <rPh sb="27" eb="29">
      <t>マンエン</t>
    </rPh>
    <rPh sb="32" eb="34">
      <t>チョウカ</t>
    </rPh>
    <rPh sb="34" eb="36">
      <t>ブブン</t>
    </rPh>
    <rPh sb="37" eb="39">
      <t>ホジョ</t>
    </rPh>
    <rPh sb="39" eb="41">
      <t>タイショウ</t>
    </rPh>
    <rPh sb="41" eb="42">
      <t>ガイ</t>
    </rPh>
    <phoneticPr fontId="1"/>
  </si>
  <si>
    <t>申請事業</t>
    <rPh sb="0" eb="2">
      <t>シンセイ</t>
    </rPh>
    <rPh sb="2" eb="4">
      <t>ジギョウ</t>
    </rPh>
    <phoneticPr fontId="1"/>
  </si>
  <si>
    <t>大田区の景品単価補助上限額判定</t>
    <rPh sb="0" eb="3">
      <t>オオタク</t>
    </rPh>
    <rPh sb="4" eb="6">
      <t>ケイヒン</t>
    </rPh>
    <rPh sb="6" eb="8">
      <t>タンカ</t>
    </rPh>
    <rPh sb="8" eb="10">
      <t>ホジョ</t>
    </rPh>
    <rPh sb="10" eb="13">
      <t>ジョウゲンガク</t>
    </rPh>
    <rPh sb="13" eb="15">
      <t>ハンテイ</t>
    </rPh>
    <phoneticPr fontId="1"/>
  </si>
  <si>
    <t>イベント（単会）</t>
  </si>
  <si>
    <r>
      <rPr>
        <b/>
        <sz val="11"/>
        <color rgb="FFFF0000"/>
        <rFont val="游ゴシック Light"/>
        <family val="3"/>
        <charset val="128"/>
        <scheme val="major"/>
      </rPr>
      <t>景表法上の景品購入費</t>
    </r>
    <r>
      <rPr>
        <b/>
        <sz val="11"/>
        <color theme="1"/>
        <rFont val="游ゴシック Light"/>
        <family val="3"/>
        <charset val="128"/>
        <scheme val="major"/>
      </rPr>
      <t>限度額</t>
    </r>
    <rPh sb="0" eb="3">
      <t>ケイヒョウホウ</t>
    </rPh>
    <rPh sb="3" eb="4">
      <t>ジョウ</t>
    </rPh>
    <rPh sb="5" eb="7">
      <t>ケイヒン</t>
    </rPh>
    <rPh sb="7" eb="10">
      <t>コウニュウヒ</t>
    </rPh>
    <rPh sb="10" eb="13">
      <t>ゲンドガク</t>
    </rPh>
    <phoneticPr fontId="1"/>
  </si>
  <si>
    <r>
      <rPr>
        <b/>
        <sz val="11"/>
        <color rgb="FFFF0000"/>
        <rFont val="游ゴシック Light"/>
        <family val="3"/>
        <charset val="128"/>
        <scheme val="major"/>
      </rPr>
      <t>景表法上の景品購入費</t>
    </r>
    <r>
      <rPr>
        <b/>
        <sz val="11"/>
        <color theme="1"/>
        <rFont val="游ゴシック Light"/>
        <family val="3"/>
        <charset val="128"/>
        <scheme val="major"/>
      </rPr>
      <t>限度額判定</t>
    </r>
    <rPh sb="10" eb="13">
      <t>ゲンドガク</t>
    </rPh>
    <rPh sb="13" eb="15">
      <t>ハンテイ</t>
    </rPh>
    <phoneticPr fontId="1"/>
  </si>
  <si>
    <r>
      <t>商店街振興組合、協同組合（会員30名以上）、商店会（会員30名以上）が実施する懸賞は、</t>
    </r>
    <r>
      <rPr>
        <b/>
        <sz val="11"/>
        <color theme="1"/>
        <rFont val="游ゴシック Light"/>
        <family val="3"/>
        <charset val="128"/>
        <scheme val="major"/>
      </rPr>
      <t>共同懸賞</t>
    </r>
    <r>
      <rPr>
        <sz val="11"/>
        <color theme="1"/>
        <rFont val="游ゴシック Light"/>
        <family val="3"/>
        <charset val="128"/>
        <scheme val="major"/>
      </rPr>
      <t>に該当します。</t>
    </r>
    <r>
      <rPr>
        <u/>
        <sz val="11"/>
        <color theme="1"/>
        <rFont val="游ゴシック Light"/>
        <family val="3"/>
        <charset val="128"/>
        <scheme val="major"/>
      </rPr>
      <t>景品類の限度額は　</t>
    </r>
    <r>
      <rPr>
        <b/>
        <u/>
        <sz val="11"/>
        <color theme="1"/>
        <rFont val="游ゴシック Light"/>
        <family val="3"/>
        <charset val="128"/>
        <scheme val="major"/>
      </rPr>
      <t>懸賞に係る売り上げ予定総額の３％</t>
    </r>
    <r>
      <rPr>
        <sz val="11"/>
        <color theme="1"/>
        <rFont val="游ゴシック Light"/>
        <family val="3"/>
        <charset val="128"/>
        <scheme val="major"/>
      </rPr>
      <t>　となります。
景品の総額が限度額内であるかを確認します。</t>
    </r>
    <rPh sb="0" eb="3">
      <t>ショウテンガイ</t>
    </rPh>
    <rPh sb="3" eb="7">
      <t>シンコウクミアイ</t>
    </rPh>
    <rPh sb="8" eb="12">
      <t>キョウドウクミアイ</t>
    </rPh>
    <rPh sb="13" eb="15">
      <t>カイイン</t>
    </rPh>
    <rPh sb="17" eb="18">
      <t>メイ</t>
    </rPh>
    <rPh sb="18" eb="20">
      <t>イジョウ</t>
    </rPh>
    <rPh sb="22" eb="25">
      <t>ショウテンカイ</t>
    </rPh>
    <rPh sb="26" eb="28">
      <t>カイイン</t>
    </rPh>
    <rPh sb="30" eb="31">
      <t>メイ</t>
    </rPh>
    <rPh sb="31" eb="33">
      <t>イジョウ</t>
    </rPh>
    <rPh sb="35" eb="37">
      <t>ジッシ</t>
    </rPh>
    <rPh sb="39" eb="41">
      <t>ケンショウ</t>
    </rPh>
    <rPh sb="43" eb="45">
      <t>キョウドウ</t>
    </rPh>
    <rPh sb="45" eb="47">
      <t>ケンショウ</t>
    </rPh>
    <rPh sb="48" eb="50">
      <t>ガイトウ</t>
    </rPh>
    <rPh sb="54" eb="57">
      <t>ケイヒンルイ</t>
    </rPh>
    <rPh sb="58" eb="61">
      <t>ゲンドガク</t>
    </rPh>
    <rPh sb="63" eb="65">
      <t>ケンショウ</t>
    </rPh>
    <rPh sb="66" eb="67">
      <t>カカ</t>
    </rPh>
    <rPh sb="68" eb="69">
      <t>ウ</t>
    </rPh>
    <rPh sb="70" eb="71">
      <t>ア</t>
    </rPh>
    <rPh sb="72" eb="74">
      <t>ヨテイ</t>
    </rPh>
    <rPh sb="74" eb="76">
      <t>ソウガク</t>
    </rPh>
    <rPh sb="87" eb="89">
      <t>ケイヒン</t>
    </rPh>
    <rPh sb="90" eb="92">
      <t>ソウガク</t>
    </rPh>
    <rPh sb="93" eb="96">
      <t>ゲンドガク</t>
    </rPh>
    <rPh sb="96" eb="97">
      <t>ナイ</t>
    </rPh>
    <rPh sb="102" eb="104">
      <t>カクニン</t>
    </rPh>
    <phoneticPr fontId="1"/>
  </si>
  <si>
    <t>※会場設営費に分類される経費が景表法上の景品類に該当する場合、景品購入費の限度額の制限があります。</t>
    <rPh sb="1" eb="3">
      <t>カイジョウ</t>
    </rPh>
    <rPh sb="3" eb="5">
      <t>セツエイ</t>
    </rPh>
    <rPh sb="5" eb="6">
      <t>ヒ</t>
    </rPh>
    <rPh sb="7" eb="9">
      <t>ブンルイ</t>
    </rPh>
    <rPh sb="12" eb="14">
      <t>ケイヒ</t>
    </rPh>
    <rPh sb="15" eb="18">
      <t>ケイヒョウホウ</t>
    </rPh>
    <rPh sb="18" eb="19">
      <t>ジョウ</t>
    </rPh>
    <rPh sb="20" eb="22">
      <t>ケイヒン</t>
    </rPh>
    <rPh sb="22" eb="23">
      <t>ルイ</t>
    </rPh>
    <rPh sb="24" eb="26">
      <t>ガイトウ</t>
    </rPh>
    <rPh sb="28" eb="30">
      <t>バアイ</t>
    </rPh>
    <rPh sb="31" eb="33">
      <t>ケイヒン</t>
    </rPh>
    <rPh sb="33" eb="36">
      <t>コウニュウヒ</t>
    </rPh>
    <rPh sb="37" eb="39">
      <t>ゲンド</t>
    </rPh>
    <rPh sb="39" eb="40">
      <t>ガク</t>
    </rPh>
    <rPh sb="41" eb="43">
      <t>セイゲン</t>
    </rPh>
    <phoneticPr fontId="1"/>
  </si>
  <si>
    <r>
      <rPr>
        <b/>
        <sz val="11"/>
        <color rgb="FFFF0000"/>
        <rFont val="游ゴシック Light"/>
        <family val="3"/>
        <charset val="128"/>
        <scheme val="major"/>
      </rPr>
      <t>景表法上の</t>
    </r>
    <r>
      <rPr>
        <b/>
        <sz val="11"/>
        <color theme="1"/>
        <rFont val="游ゴシック Light"/>
        <family val="3"/>
        <charset val="128"/>
        <scheme val="major"/>
      </rPr>
      <t>最高額規制判定</t>
    </r>
    <rPh sb="0" eb="3">
      <t>ケイヒョウホウ</t>
    </rPh>
    <rPh sb="3" eb="4">
      <t>ジョウ</t>
    </rPh>
    <rPh sb="5" eb="8">
      <t>サイコウガク</t>
    </rPh>
    <rPh sb="8" eb="10">
      <t>キセイ</t>
    </rPh>
    <rPh sb="10" eb="12">
      <t>ハンテイ</t>
    </rPh>
    <phoneticPr fontId="1"/>
  </si>
  <si>
    <t>※若手・女性支援事業、女性活躍推進事業、地域連携事業の景品１個当たりの補助対象経費上限額は１万円です。</t>
    <rPh sb="1" eb="3">
      <t>ワカテ</t>
    </rPh>
    <rPh sb="4" eb="6">
      <t>ジョセイ</t>
    </rPh>
    <rPh sb="6" eb="8">
      <t>シエン</t>
    </rPh>
    <rPh sb="8" eb="10">
      <t>ジギョウ</t>
    </rPh>
    <rPh sb="11" eb="13">
      <t>ジョセイ</t>
    </rPh>
    <rPh sb="13" eb="15">
      <t>カツヤク</t>
    </rPh>
    <rPh sb="15" eb="17">
      <t>スイシン</t>
    </rPh>
    <rPh sb="17" eb="19">
      <t>ジギョウ</t>
    </rPh>
    <rPh sb="20" eb="22">
      <t>チイキ</t>
    </rPh>
    <rPh sb="22" eb="24">
      <t>レンケイ</t>
    </rPh>
    <rPh sb="24" eb="26">
      <t>ジギョウ</t>
    </rPh>
    <phoneticPr fontId="1"/>
  </si>
  <si>
    <r>
      <t>補助金</t>
    </r>
    <r>
      <rPr>
        <b/>
        <sz val="11"/>
        <color rgb="FFFF0000"/>
        <rFont val="游ゴシック Light"/>
        <family val="3"/>
        <charset val="128"/>
        <scheme val="major"/>
      </rPr>
      <t>上の景品購入費</t>
    </r>
    <r>
      <rPr>
        <b/>
        <sz val="11"/>
        <color theme="1"/>
        <rFont val="游ゴシック Light"/>
        <family val="3"/>
        <charset val="128"/>
        <scheme val="major"/>
      </rPr>
      <t>限度額判定※</t>
    </r>
    <rPh sb="0" eb="3">
      <t>ホジョキン</t>
    </rPh>
    <rPh sb="3" eb="4">
      <t>ジョウ</t>
    </rPh>
    <rPh sb="10" eb="12">
      <t>ゲンド</t>
    </rPh>
    <rPh sb="12" eb="13">
      <t>ガク</t>
    </rPh>
    <rPh sb="13" eb="15">
      <t>ハンテイ</t>
    </rPh>
    <phoneticPr fontId="1"/>
  </si>
  <si>
    <t>※イベント（単会）、組織活力向上、地域連携…90万円、イベント（共催）…180万円、
　若手・女性支援事業、女性活躍推進事業…10万円</t>
    <rPh sb="6" eb="8">
      <t>タンカイ</t>
    </rPh>
    <rPh sb="10" eb="12">
      <t>ソシキ</t>
    </rPh>
    <rPh sb="12" eb="14">
      <t>カツリョク</t>
    </rPh>
    <rPh sb="14" eb="16">
      <t>コウジョウ</t>
    </rPh>
    <rPh sb="17" eb="19">
      <t>チイキ</t>
    </rPh>
    <rPh sb="19" eb="21">
      <t>レンケイ</t>
    </rPh>
    <rPh sb="24" eb="26">
      <t>マンエン</t>
    </rPh>
    <rPh sb="32" eb="34">
      <t>キョウサイ</t>
    </rPh>
    <rPh sb="39" eb="41">
      <t>マンエン</t>
    </rPh>
    <phoneticPr fontId="1"/>
  </si>
  <si>
    <r>
      <t>商店街振興組合、協同組合（会員30名以上）、商店会（会員30名以上）が実施する懸賞は、</t>
    </r>
    <r>
      <rPr>
        <b/>
        <sz val="11"/>
        <rFont val="游ゴシック Light"/>
        <family val="3"/>
        <charset val="128"/>
        <scheme val="major"/>
      </rPr>
      <t>共同懸賞</t>
    </r>
    <r>
      <rPr>
        <sz val="11"/>
        <rFont val="游ゴシック Light"/>
        <family val="3"/>
        <charset val="128"/>
        <scheme val="major"/>
      </rPr>
      <t>に該当します。</t>
    </r>
    <r>
      <rPr>
        <u/>
        <sz val="11"/>
        <rFont val="游ゴシック Light"/>
        <family val="3"/>
        <charset val="128"/>
        <scheme val="major"/>
      </rPr>
      <t>景品類の限度額は　</t>
    </r>
    <r>
      <rPr>
        <b/>
        <u/>
        <sz val="11"/>
        <rFont val="游ゴシック Light"/>
        <family val="3"/>
        <charset val="128"/>
        <scheme val="major"/>
      </rPr>
      <t>懸賞に係る売り上げ予定総額の３％</t>
    </r>
    <r>
      <rPr>
        <sz val="11"/>
        <rFont val="游ゴシック Light"/>
        <family val="3"/>
        <charset val="128"/>
        <scheme val="major"/>
      </rPr>
      <t>　となります。
景品の総額が限度額内であるかを確認します。</t>
    </r>
    <rPh sb="0" eb="3">
      <t>ショウテンガイ</t>
    </rPh>
    <rPh sb="3" eb="7">
      <t>シンコウクミアイ</t>
    </rPh>
    <rPh sb="8" eb="12">
      <t>キョウドウクミアイ</t>
    </rPh>
    <rPh sb="13" eb="15">
      <t>カイイン</t>
    </rPh>
    <rPh sb="17" eb="18">
      <t>メイ</t>
    </rPh>
    <rPh sb="18" eb="20">
      <t>イジョウ</t>
    </rPh>
    <rPh sb="22" eb="25">
      <t>ショウテンカイ</t>
    </rPh>
    <rPh sb="26" eb="28">
      <t>カイイン</t>
    </rPh>
    <rPh sb="30" eb="31">
      <t>メイ</t>
    </rPh>
    <rPh sb="31" eb="33">
      <t>イジョウ</t>
    </rPh>
    <rPh sb="35" eb="37">
      <t>ジッシ</t>
    </rPh>
    <rPh sb="39" eb="41">
      <t>ケンショウ</t>
    </rPh>
    <rPh sb="43" eb="45">
      <t>キョウドウ</t>
    </rPh>
    <rPh sb="45" eb="47">
      <t>ケンショウ</t>
    </rPh>
    <rPh sb="48" eb="50">
      <t>ガイトウ</t>
    </rPh>
    <rPh sb="54" eb="57">
      <t>ケイヒンルイ</t>
    </rPh>
    <rPh sb="58" eb="61">
      <t>ゲンドガク</t>
    </rPh>
    <rPh sb="63" eb="65">
      <t>ケンショウ</t>
    </rPh>
    <rPh sb="66" eb="67">
      <t>カカ</t>
    </rPh>
    <rPh sb="68" eb="69">
      <t>ウ</t>
    </rPh>
    <rPh sb="70" eb="71">
      <t>ア</t>
    </rPh>
    <rPh sb="72" eb="74">
      <t>ヨテイ</t>
    </rPh>
    <rPh sb="74" eb="76">
      <t>ソウガク</t>
    </rPh>
    <rPh sb="87" eb="89">
      <t>ケイヒン</t>
    </rPh>
    <rPh sb="90" eb="92">
      <t>ソウガク</t>
    </rPh>
    <rPh sb="93" eb="96">
      <t>ゲンドガク</t>
    </rPh>
    <rPh sb="96" eb="97">
      <t>ナイ</t>
    </rPh>
    <rPh sb="102" eb="104">
      <t>カクニン</t>
    </rPh>
    <phoneticPr fontId="1"/>
  </si>
  <si>
    <t>※参加店の１日当たりの売上は、参加店舗全店の平均を見込みでご入力ください。</t>
    <rPh sb="1" eb="4">
      <t>サンカテン</t>
    </rPh>
    <rPh sb="6" eb="7">
      <t>ニチ</t>
    </rPh>
    <rPh sb="7" eb="8">
      <t>ア</t>
    </rPh>
    <rPh sb="11" eb="13">
      <t>ウリアゲ</t>
    </rPh>
    <rPh sb="25" eb="27">
      <t>ミコ</t>
    </rPh>
    <rPh sb="30" eb="32">
      <t>ニュウリョク</t>
    </rPh>
    <phoneticPr fontId="1"/>
  </si>
  <si>
    <t>景表法上の景品購入費限度額</t>
    <rPh sb="0" eb="3">
      <t>ケイヒョウホウ</t>
    </rPh>
    <rPh sb="3" eb="4">
      <t>ジョウ</t>
    </rPh>
    <rPh sb="5" eb="7">
      <t>ケイヒン</t>
    </rPh>
    <rPh sb="7" eb="10">
      <t>コウニュウヒ</t>
    </rPh>
    <rPh sb="10" eb="13">
      <t>ゲンドガク</t>
    </rPh>
    <phoneticPr fontId="1"/>
  </si>
  <si>
    <t>※景品購入費の限度額は共同懸賞では、懸賞期間中の売上予定総額の３％となります。</t>
    <rPh sb="7" eb="10">
      <t>ゲンドガク</t>
    </rPh>
    <rPh sb="11" eb="13">
      <t>キョウドウ</t>
    </rPh>
    <rPh sb="13" eb="15">
      <t>ケンショウ</t>
    </rPh>
    <rPh sb="18" eb="23">
      <t>ケンショウキカンチュウ</t>
    </rPh>
    <rPh sb="24" eb="26">
      <t>ウリアゲ</t>
    </rPh>
    <rPh sb="26" eb="30">
      <t>ヨテイソウガク</t>
    </rPh>
    <phoneticPr fontId="1"/>
  </si>
  <si>
    <t>景表法上の景品購入費限度額判定</t>
    <rPh sb="10" eb="13">
      <t>ゲンドガク</t>
    </rPh>
    <rPh sb="13" eb="15">
      <t>ハンテイ</t>
    </rPh>
    <phoneticPr fontId="1"/>
  </si>
  <si>
    <t>補助金上の景品購入費限度額判定※</t>
    <rPh sb="0" eb="3">
      <t>ホジョキン</t>
    </rPh>
    <rPh sb="3" eb="4">
      <t>ジョウ</t>
    </rPh>
    <rPh sb="10" eb="12">
      <t>ゲンド</t>
    </rPh>
    <rPh sb="12" eb="13">
      <t>ガク</t>
    </rPh>
    <rPh sb="13" eb="15">
      <t>ハンテイ</t>
    </rPh>
    <phoneticPr fontId="1"/>
  </si>
  <si>
    <r>
      <t>景品表示法上、共同懸賞の</t>
    </r>
    <r>
      <rPr>
        <b/>
        <u/>
        <sz val="11"/>
        <rFont val="游ゴシック Light"/>
        <family val="3"/>
        <charset val="128"/>
        <scheme val="major"/>
      </rPr>
      <t>景品最高額は30万円</t>
    </r>
    <r>
      <rPr>
        <sz val="11"/>
        <rFont val="游ゴシック Light"/>
        <family val="3"/>
        <charset val="128"/>
        <scheme val="major"/>
      </rPr>
      <t>となっています。景品最高額を確認します。</t>
    </r>
    <rPh sb="0" eb="6">
      <t>ケイヒンヒョウジホウジョウ</t>
    </rPh>
    <rPh sb="7" eb="11">
      <t>キョウドウケンショウ</t>
    </rPh>
    <rPh sb="12" eb="14">
      <t>ケイヒン</t>
    </rPh>
    <rPh sb="14" eb="17">
      <t>サイコウガク</t>
    </rPh>
    <rPh sb="20" eb="22">
      <t>マンエン</t>
    </rPh>
    <rPh sb="30" eb="35">
      <t>ケイヒンサイコウガク</t>
    </rPh>
    <rPh sb="36" eb="38">
      <t>カクニン</t>
    </rPh>
    <phoneticPr fontId="1"/>
  </si>
  <si>
    <t>景表法上の最高額規制判定</t>
    <rPh sb="0" eb="3">
      <t>ケイヒョウホウ</t>
    </rPh>
    <rPh sb="3" eb="4">
      <t>ジョウ</t>
    </rPh>
    <rPh sb="5" eb="8">
      <t>サイコウガク</t>
    </rPh>
    <rPh sb="8" eb="10">
      <t>キセイ</t>
    </rPh>
    <rPh sb="10" eb="12">
      <t>ハンテイ</t>
    </rPh>
    <phoneticPr fontId="1"/>
  </si>
  <si>
    <r>
      <t>景品表示法上、補助金を使うか使わないかにかかわらず共同懸賞は</t>
    </r>
    <r>
      <rPr>
        <b/>
        <u/>
        <sz val="11"/>
        <rFont val="游ゴシック Light"/>
        <family val="3"/>
        <charset val="128"/>
        <scheme val="major"/>
      </rPr>
      <t>年間３回以内かつ70日以内</t>
    </r>
    <r>
      <rPr>
        <sz val="11"/>
        <rFont val="游ゴシック Light"/>
        <family val="3"/>
        <charset val="128"/>
        <scheme val="major"/>
      </rPr>
      <t>となっています。懸賞回数と日数が規定内かを確認します。入力例：2025/4/1　～　2025/4/14</t>
    </r>
    <rPh sb="0" eb="6">
      <t>ケイヒンヒョウジホウジョウ</t>
    </rPh>
    <rPh sb="7" eb="10">
      <t>ホジョキン</t>
    </rPh>
    <rPh sb="11" eb="12">
      <t>ツカ</t>
    </rPh>
    <rPh sb="14" eb="15">
      <t>ツカ</t>
    </rPh>
    <rPh sb="25" eb="29">
      <t>キョウドウケンショウ</t>
    </rPh>
    <rPh sb="30" eb="32">
      <t>ネンカン</t>
    </rPh>
    <rPh sb="33" eb="34">
      <t>カイ</t>
    </rPh>
    <rPh sb="34" eb="36">
      <t>イナイ</t>
    </rPh>
    <rPh sb="40" eb="41">
      <t>ニチ</t>
    </rPh>
    <rPh sb="41" eb="43">
      <t>イナイ</t>
    </rPh>
    <rPh sb="51" eb="53">
      <t>ケンショウ</t>
    </rPh>
    <rPh sb="53" eb="55">
      <t>カイスウ</t>
    </rPh>
    <rPh sb="56" eb="58">
      <t>ニッスウ</t>
    </rPh>
    <rPh sb="59" eb="61">
      <t>キテイ</t>
    </rPh>
    <rPh sb="61" eb="62">
      <t>ナイ</t>
    </rPh>
    <rPh sb="64" eb="66">
      <t>カクニン</t>
    </rPh>
    <rPh sb="70" eb="72">
      <t>ニュウリョク</t>
    </rPh>
    <rPh sb="72" eb="73">
      <t>レイ</t>
    </rPh>
    <phoneticPr fontId="1"/>
  </si>
  <si>
    <r>
      <t>景品チェックシート　</t>
    </r>
    <r>
      <rPr>
        <b/>
        <u/>
        <sz val="14"/>
        <rFont val="游ゴシック Light"/>
        <family val="3"/>
        <charset val="128"/>
        <scheme val="major"/>
      </rPr>
      <t>【共同懸賞】</t>
    </r>
    <rPh sb="0" eb="2">
      <t>ケイヒン</t>
    </rPh>
    <rPh sb="11" eb="13">
      <t>キョウドウ</t>
    </rPh>
    <rPh sb="13" eb="15">
      <t>ケンショウ</t>
    </rPh>
    <phoneticPr fontId="1"/>
  </si>
  <si>
    <r>
      <t>景品チェックシート　</t>
    </r>
    <r>
      <rPr>
        <b/>
        <u/>
        <sz val="14"/>
        <color theme="1"/>
        <rFont val="游ゴシック Light"/>
        <family val="3"/>
        <charset val="128"/>
        <scheme val="major"/>
      </rPr>
      <t>【共同懸賞】</t>
    </r>
    <rPh sb="0" eb="2">
      <t>ケイヒン</t>
    </rPh>
    <rPh sb="11" eb="13">
      <t>キョウドウ</t>
    </rPh>
    <rPh sb="13" eb="15">
      <t>ケンショウ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</si>
</sst>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b/>
      <u/>
      <sz val="12"/>
      <color theme="1"/>
      <name val="游ゴシック Light"/>
      <family val="3"/>
      <charset val="128"/>
      <scheme val="major"/>
    </font>
    <font>
      <b/>
      <u/>
      <sz val="11"/>
      <color theme="1"/>
      <name val="游ゴシック Light"/>
      <family val="3"/>
      <charset val="128"/>
      <scheme val="major"/>
    </font>
    <font>
      <sz val="9"/>
      <color rgb="FFFF0000"/>
      <name val="游ゴシック Light"/>
      <family val="3"/>
      <charset val="128"/>
      <scheme val="major"/>
    </font>
    <font>
      <b/>
      <sz val="11"/>
      <color rgb="FFFF0000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  <font>
      <b/>
      <sz val="10"/>
      <color rgb="FFFF0000"/>
      <name val="游ゴシック Light"/>
      <family val="3"/>
      <charset val="128"/>
      <scheme val="major"/>
    </font>
    <font>
      <u/>
      <sz val="11"/>
      <color theme="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u/>
      <sz val="12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u/>
      <sz val="11"/>
      <name val="游ゴシック Light"/>
      <family val="3"/>
      <charset val="128"/>
      <scheme val="major"/>
    </font>
    <font>
      <b/>
      <u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u/>
      <sz val="14"/>
      <name val="游ゴシック Light"/>
      <family val="3"/>
      <charset val="128"/>
      <scheme val="major"/>
    </font>
    <font>
      <b/>
      <u/>
      <sz val="14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shrinkToFit="1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 applyAlignment="1">
      <alignment vertical="top" wrapText="1"/>
    </xf>
    <xf numFmtId="176" fontId="15" fillId="0" borderId="2" xfId="0" applyNumberFormat="1" applyFont="1" applyBorder="1">
      <alignment vertical="center"/>
    </xf>
    <xf numFmtId="0" fontId="15" fillId="0" borderId="3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4" xfId="0" applyFont="1" applyBorder="1" applyAlignment="1">
      <alignment horizontal="center" vertical="center"/>
    </xf>
    <xf numFmtId="14" fontId="15" fillId="0" borderId="1" xfId="0" applyNumberFormat="1" applyFont="1" applyBorder="1">
      <alignment vertical="center"/>
    </xf>
    <xf numFmtId="0" fontId="16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34</xdr:row>
      <xdr:rowOff>85725</xdr:rowOff>
    </xdr:from>
    <xdr:to>
      <xdr:col>7</xdr:col>
      <xdr:colOff>581660</xdr:colOff>
      <xdr:row>35</xdr:row>
      <xdr:rowOff>246380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A6A4B11-7ED5-451A-27CE-740DA2D7875D}"/>
            </a:ext>
          </a:extLst>
        </xdr:cNvPr>
        <xdr:cNvSpPr/>
      </xdr:nvSpPr>
      <xdr:spPr>
        <a:xfrm>
          <a:off x="5372100" y="10639425"/>
          <a:ext cx="981710" cy="4845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800"/>
            </a:lnSpc>
          </a:pPr>
          <a:r>
            <a:rPr lang="en-US" altLang="ja-JP" sz="1800" kern="10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34-2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view="pageBreakPreview" zoomScaleNormal="100" zoomScaleSheetLayoutView="100" workbookViewId="0">
      <selection activeCell="E4" sqref="E4"/>
    </sheetView>
  </sheetViews>
  <sheetFormatPr defaultColWidth="8.625" defaultRowHeight="18" x14ac:dyDescent="0.4"/>
  <cols>
    <col min="1" max="3" width="8.625" style="1"/>
    <col min="4" max="4" width="9.25" style="1" bestFit="1" customWidth="1"/>
    <col min="5" max="5" width="22.125" style="1" customWidth="1"/>
    <col min="6" max="6" width="8.625" style="1"/>
    <col min="7" max="7" width="9.875" style="1" bestFit="1" customWidth="1"/>
    <col min="8" max="16384" width="8.625" style="1"/>
  </cols>
  <sheetData>
    <row r="1" spans="1:9" ht="24" x14ac:dyDescent="0.4">
      <c r="A1" s="39" t="s">
        <v>51</v>
      </c>
      <c r="B1" s="39"/>
      <c r="C1" s="39"/>
      <c r="D1" s="39"/>
      <c r="E1" s="39"/>
      <c r="F1" s="39"/>
      <c r="G1" s="39"/>
      <c r="H1" s="39"/>
    </row>
    <row r="2" spans="1:9" ht="24" x14ac:dyDescent="0.4">
      <c r="A2" s="39" t="s">
        <v>0</v>
      </c>
      <c r="B2" s="39"/>
      <c r="C2" s="39"/>
      <c r="D2" s="39"/>
      <c r="E2" s="39"/>
      <c r="F2" s="39"/>
      <c r="G2" s="39"/>
      <c r="H2" s="39"/>
    </row>
    <row r="3" spans="1:9" s="5" customFormat="1" ht="15.75" x14ac:dyDescent="0.4">
      <c r="A3" s="18"/>
      <c r="B3" s="18"/>
      <c r="C3" s="18"/>
      <c r="D3" s="18"/>
      <c r="E3" s="18"/>
      <c r="F3" s="18"/>
      <c r="G3" s="18"/>
      <c r="H3" s="18"/>
    </row>
    <row r="4" spans="1:9" s="5" customFormat="1" ht="26.25" customHeight="1" x14ac:dyDescent="0.4">
      <c r="A4" s="10" t="s">
        <v>30</v>
      </c>
      <c r="B4" s="42" t="s">
        <v>32</v>
      </c>
      <c r="C4" s="42"/>
      <c r="D4" s="18"/>
      <c r="E4" s="18"/>
      <c r="F4" s="18"/>
      <c r="G4" s="18"/>
      <c r="H4" s="18"/>
    </row>
    <row r="5" spans="1:9" s="5" customFormat="1" ht="15.75" x14ac:dyDescent="0.4">
      <c r="A5" s="18"/>
      <c r="B5" s="18"/>
      <c r="C5" s="18"/>
      <c r="D5" s="18"/>
      <c r="E5" s="18"/>
      <c r="F5" s="18"/>
      <c r="G5" s="18"/>
      <c r="H5" s="18"/>
    </row>
    <row r="6" spans="1:9" ht="8.25" customHeight="1" x14ac:dyDescent="0.4"/>
    <row r="7" spans="1:9" ht="19.5" x14ac:dyDescent="0.4">
      <c r="A7" s="9" t="s">
        <v>1</v>
      </c>
    </row>
    <row r="8" spans="1:9" ht="57" customHeight="1" x14ac:dyDescent="0.4">
      <c r="A8" s="40" t="s">
        <v>35</v>
      </c>
      <c r="B8" s="40"/>
      <c r="C8" s="40"/>
      <c r="D8" s="40"/>
      <c r="E8" s="40"/>
      <c r="F8" s="40"/>
      <c r="G8" s="40"/>
      <c r="H8" s="40"/>
      <c r="I8" s="2"/>
    </row>
    <row r="9" spans="1:9" ht="27.95" customHeight="1" x14ac:dyDescent="0.4">
      <c r="A9" s="37" t="s">
        <v>6</v>
      </c>
      <c r="B9" s="37"/>
      <c r="C9" s="37"/>
      <c r="D9" s="37"/>
      <c r="E9" s="12"/>
      <c r="F9" s="4" t="s">
        <v>3</v>
      </c>
      <c r="G9" s="5" t="str">
        <f>IF($E$9="","（入力してください）","")</f>
        <v>（入力してください）</v>
      </c>
    </row>
    <row r="10" spans="1:9" ht="27.95" customHeight="1" x14ac:dyDescent="0.4">
      <c r="A10" s="37" t="s">
        <v>11</v>
      </c>
      <c r="B10" s="37"/>
      <c r="C10" s="37"/>
      <c r="D10" s="37"/>
      <c r="E10" s="12"/>
      <c r="F10" s="4" t="s">
        <v>4</v>
      </c>
      <c r="G10" s="5" t="str">
        <f>IF($E$10="","（入力してください）","")</f>
        <v>（入力してください）</v>
      </c>
    </row>
    <row r="11" spans="1:9" ht="27.95" customHeight="1" x14ac:dyDescent="0.4">
      <c r="A11" s="37" t="s">
        <v>7</v>
      </c>
      <c r="B11" s="37"/>
      <c r="C11" s="37"/>
      <c r="D11" s="37"/>
      <c r="E11" s="12"/>
      <c r="F11" s="4" t="s">
        <v>5</v>
      </c>
      <c r="G11" s="5" t="str">
        <f>IF($E$11="","（入力してください）","")</f>
        <v>（入力してください）</v>
      </c>
    </row>
    <row r="12" spans="1:9" ht="22.5" customHeight="1" x14ac:dyDescent="0.4">
      <c r="A12" s="7" t="s">
        <v>13</v>
      </c>
      <c r="B12" s="6"/>
      <c r="C12" s="6"/>
      <c r="D12" s="6"/>
      <c r="G12" s="5"/>
    </row>
    <row r="13" spans="1:9" ht="18.75" customHeight="1" x14ac:dyDescent="0.4">
      <c r="A13" s="7" t="s">
        <v>28</v>
      </c>
      <c r="B13" s="6"/>
      <c r="C13" s="6"/>
      <c r="D13" s="6"/>
      <c r="G13" s="5"/>
    </row>
    <row r="14" spans="1:9" ht="8.4499999999999993" customHeight="1" x14ac:dyDescent="0.4">
      <c r="G14" s="5"/>
    </row>
    <row r="15" spans="1:9" ht="27.95" customHeight="1" x14ac:dyDescent="0.4">
      <c r="A15" s="37" t="s">
        <v>2</v>
      </c>
      <c r="B15" s="37"/>
      <c r="C15" s="37"/>
      <c r="D15" s="37"/>
      <c r="E15" s="12">
        <f>E9*E10*E11</f>
        <v>0</v>
      </c>
      <c r="F15" s="4" t="s">
        <v>5</v>
      </c>
      <c r="G15" s="5" t="s">
        <v>9</v>
      </c>
    </row>
    <row r="16" spans="1:9" ht="27.95" customHeight="1" x14ac:dyDescent="0.4">
      <c r="A16" s="37" t="s">
        <v>33</v>
      </c>
      <c r="B16" s="37"/>
      <c r="C16" s="37"/>
      <c r="D16" s="37"/>
      <c r="E16" s="12">
        <f>E15*0.03</f>
        <v>0</v>
      </c>
      <c r="F16" s="4" t="s">
        <v>5</v>
      </c>
      <c r="G16" s="5" t="s">
        <v>9</v>
      </c>
    </row>
    <row r="17" spans="1:8" ht="20.45" customHeight="1" x14ac:dyDescent="0.4">
      <c r="A17" s="7" t="s">
        <v>12</v>
      </c>
      <c r="B17" s="6"/>
      <c r="C17" s="6"/>
      <c r="D17" s="6"/>
      <c r="G17" s="5"/>
    </row>
    <row r="18" spans="1:8" ht="20.45" customHeight="1" x14ac:dyDescent="0.4">
      <c r="A18" s="7" t="s">
        <v>26</v>
      </c>
      <c r="B18" s="6"/>
      <c r="C18" s="6"/>
      <c r="D18" s="6"/>
      <c r="G18" s="5"/>
    </row>
    <row r="19" spans="1:8" ht="21" customHeight="1" x14ac:dyDescent="0.4">
      <c r="A19" s="13" t="s">
        <v>36</v>
      </c>
      <c r="B19" s="3"/>
      <c r="C19" s="3"/>
    </row>
    <row r="20" spans="1:8" ht="27.95" customHeight="1" x14ac:dyDescent="0.4">
      <c r="A20" s="47" t="s">
        <v>25</v>
      </c>
      <c r="B20" s="47"/>
      <c r="C20" s="47"/>
      <c r="D20" s="47"/>
      <c r="E20" s="12"/>
      <c r="F20" s="4" t="s">
        <v>8</v>
      </c>
      <c r="G20" s="5" t="str">
        <f>IF($E$20="","（入力してください）","")</f>
        <v>（入力してください）</v>
      </c>
    </row>
    <row r="21" spans="1:8" ht="27.95" customHeight="1" x14ac:dyDescent="0.4">
      <c r="A21" s="44" t="s">
        <v>34</v>
      </c>
      <c r="B21" s="45"/>
      <c r="C21" s="45"/>
      <c r="D21" s="46"/>
      <c r="E21" s="15" t="str">
        <f>IF(E20&lt;=E16*10000,"限度額OK","限度額超過")</f>
        <v>限度額OK</v>
      </c>
      <c r="F21" s="4"/>
      <c r="G21" s="5" t="s">
        <v>10</v>
      </c>
    </row>
    <row r="22" spans="1:8" ht="27.95" customHeight="1" x14ac:dyDescent="0.4">
      <c r="A22" s="37" t="s">
        <v>39</v>
      </c>
      <c r="B22" s="37"/>
      <c r="C22" s="37"/>
      <c r="D22" s="37"/>
      <c r="E22" s="17" t="str">
        <f>IF(B4="イベント（共催）",IF(E20&lt;=1800000,"限度額OK","限度額超過"),IF(OR(B4="イベント（単会）",B4="組織活力向上支援",B4="地域連携"),IF(E20&lt;=900000,"限度額OK","限度額超過"),IF(OR(B4="若手・女性支援",B4="女性活躍推進"),IF(E20&lt;=100000,"限度額OK","限度額超過"))))</f>
        <v>限度額OK</v>
      </c>
      <c r="F22" s="4"/>
      <c r="G22" s="5" t="s">
        <v>10</v>
      </c>
    </row>
    <row r="23" spans="1:8" ht="34.5" customHeight="1" x14ac:dyDescent="0.4">
      <c r="A23" s="43" t="s">
        <v>40</v>
      </c>
      <c r="B23" s="43"/>
      <c r="C23" s="43"/>
      <c r="D23" s="43"/>
      <c r="E23" s="43"/>
      <c r="F23" s="43"/>
      <c r="G23" s="43"/>
      <c r="H23" s="43"/>
    </row>
    <row r="24" spans="1:8" ht="19.5" x14ac:dyDescent="0.4">
      <c r="A24" s="9" t="s">
        <v>14</v>
      </c>
      <c r="B24" s="8"/>
      <c r="C24" s="8"/>
    </row>
    <row r="25" spans="1:8" ht="22.5" customHeight="1" x14ac:dyDescent="0.4">
      <c r="A25" s="36" t="s">
        <v>24</v>
      </c>
      <c r="B25" s="36"/>
      <c r="C25" s="36"/>
      <c r="D25" s="36"/>
      <c r="E25" s="36"/>
      <c r="F25" s="36"/>
      <c r="G25" s="36"/>
      <c r="H25" s="36"/>
    </row>
    <row r="26" spans="1:8" ht="27.95" customHeight="1" x14ac:dyDescent="0.4">
      <c r="A26" s="37" t="s">
        <v>15</v>
      </c>
      <c r="B26" s="37"/>
      <c r="C26" s="37"/>
      <c r="D26" s="37"/>
      <c r="E26" s="12"/>
      <c r="F26" s="4" t="s">
        <v>8</v>
      </c>
      <c r="G26" s="5" t="str">
        <f>IF($E$26="","（入力してください）","")</f>
        <v>（入力してください）</v>
      </c>
    </row>
    <row r="27" spans="1:8" ht="27.95" customHeight="1" x14ac:dyDescent="0.4">
      <c r="A27" s="44" t="s">
        <v>37</v>
      </c>
      <c r="B27" s="45"/>
      <c r="C27" s="45"/>
      <c r="D27" s="46"/>
      <c r="E27" s="15" t="str">
        <f>IF(E26&lt;=300000,"最高額OK","最高額超過")</f>
        <v>最高額OK</v>
      </c>
      <c r="F27" s="4"/>
      <c r="G27" s="5" t="s">
        <v>10</v>
      </c>
    </row>
    <row r="28" spans="1:8" ht="27.95" customHeight="1" x14ac:dyDescent="0.4">
      <c r="A28" s="44" t="s">
        <v>31</v>
      </c>
      <c r="B28" s="45"/>
      <c r="C28" s="45"/>
      <c r="D28" s="46"/>
      <c r="E28" s="16" t="str">
        <f>IF(OR(B4="若手・女性支援",B4="女性活躍推進",B4="地域連携"),IF(E26&lt;=10000,"限度額OK","限度額超過"),IF(E26&lt;=20000,"限度額OK","限度額超過"))</f>
        <v>限度額OK</v>
      </c>
      <c r="F28" s="4"/>
      <c r="G28" s="5" t="s">
        <v>10</v>
      </c>
    </row>
    <row r="29" spans="1:8" x14ac:dyDescent="0.4">
      <c r="A29" s="5" t="s">
        <v>29</v>
      </c>
    </row>
    <row r="30" spans="1:8" ht="19.5" customHeight="1" x14ac:dyDescent="0.4">
      <c r="A30" s="41" t="s">
        <v>38</v>
      </c>
      <c r="B30" s="41"/>
      <c r="C30" s="41"/>
      <c r="D30" s="41"/>
      <c r="E30" s="41"/>
      <c r="F30" s="41"/>
      <c r="G30" s="41"/>
      <c r="H30" s="41"/>
    </row>
    <row r="31" spans="1:8" ht="19.5" x14ac:dyDescent="0.4">
      <c r="A31" s="9" t="s">
        <v>16</v>
      </c>
      <c r="B31" s="8"/>
      <c r="C31" s="8"/>
    </row>
    <row r="32" spans="1:8" ht="39.950000000000003" customHeight="1" x14ac:dyDescent="0.4">
      <c r="A32" s="36" t="s">
        <v>27</v>
      </c>
      <c r="B32" s="36"/>
      <c r="C32" s="36"/>
      <c r="D32" s="36"/>
      <c r="E32" s="36"/>
      <c r="F32" s="36"/>
      <c r="G32" s="36"/>
      <c r="H32" s="36"/>
    </row>
    <row r="33" spans="1:8" ht="26.1" customHeight="1" x14ac:dyDescent="0.4">
      <c r="A33" s="37" t="s">
        <v>17</v>
      </c>
      <c r="B33" s="37"/>
      <c r="C33" s="10" t="s">
        <v>19</v>
      </c>
      <c r="D33" s="11"/>
      <c r="E33" s="10" t="s">
        <v>23</v>
      </c>
      <c r="F33" s="10" t="s">
        <v>21</v>
      </c>
      <c r="G33" s="11"/>
      <c r="H33" s="14" t="str">
        <f>IF(OR(D33="",G33=""),"（自動計算）",G33-D33+1)</f>
        <v>（自動計算）</v>
      </c>
    </row>
    <row r="34" spans="1:8" ht="26.1" customHeight="1" x14ac:dyDescent="0.4">
      <c r="A34" s="37" t="s">
        <v>18</v>
      </c>
      <c r="B34" s="37"/>
      <c r="C34" s="10" t="s">
        <v>19</v>
      </c>
      <c r="D34" s="11"/>
      <c r="E34" s="10" t="s">
        <v>23</v>
      </c>
      <c r="F34" s="10" t="s">
        <v>21</v>
      </c>
      <c r="G34" s="11"/>
      <c r="H34" s="14" t="str">
        <f t="shared" ref="H34:H35" si="0">IF(OR(D34="",G34=""),"（自動計算）",G34-D34+1)</f>
        <v>（自動計算）</v>
      </c>
    </row>
    <row r="35" spans="1:8" ht="26.1" customHeight="1" x14ac:dyDescent="0.4">
      <c r="A35" s="37" t="s">
        <v>20</v>
      </c>
      <c r="B35" s="37"/>
      <c r="C35" s="10" t="s">
        <v>19</v>
      </c>
      <c r="D35" s="11"/>
      <c r="E35" s="10" t="s">
        <v>23</v>
      </c>
      <c r="F35" s="10" t="s">
        <v>21</v>
      </c>
      <c r="G35" s="11"/>
      <c r="H35" s="14" t="str">
        <f t="shared" si="0"/>
        <v>（自動計算）</v>
      </c>
    </row>
    <row r="36" spans="1:8" ht="26.1" customHeight="1" x14ac:dyDescent="0.4">
      <c r="A36" s="37" t="s">
        <v>22</v>
      </c>
      <c r="B36" s="37"/>
      <c r="C36" s="38" t="str">
        <f>IF(70&gt;=(N(H33)+N(H34)+N(H35)),"懸賞期間規定内","懸賞期間規定オーバー")</f>
        <v>懸賞期間規定内</v>
      </c>
      <c r="D36" s="38"/>
      <c r="E36" s="38"/>
      <c r="F36" s="38"/>
      <c r="G36" s="38"/>
    </row>
  </sheetData>
  <mergeCells count="24">
    <mergeCell ref="A30:H30"/>
    <mergeCell ref="B4:C4"/>
    <mergeCell ref="A23:H23"/>
    <mergeCell ref="A25:H25"/>
    <mergeCell ref="A26:D26"/>
    <mergeCell ref="A27:D27"/>
    <mergeCell ref="A28:D28"/>
    <mergeCell ref="A15:D15"/>
    <mergeCell ref="A16:D16"/>
    <mergeCell ref="A20:D20"/>
    <mergeCell ref="A21:D21"/>
    <mergeCell ref="A22:D22"/>
    <mergeCell ref="A1:H1"/>
    <mergeCell ref="A2:H2"/>
    <mergeCell ref="A9:D9"/>
    <mergeCell ref="A10:D10"/>
    <mergeCell ref="A11:D11"/>
    <mergeCell ref="A8:H8"/>
    <mergeCell ref="A32:H32"/>
    <mergeCell ref="A33:B33"/>
    <mergeCell ref="A34:B34"/>
    <mergeCell ref="A35:B35"/>
    <mergeCell ref="A36:B36"/>
    <mergeCell ref="C36:G36"/>
  </mergeCells>
  <phoneticPr fontId="1"/>
  <conditionalFormatting sqref="D33:D35">
    <cfRule type="containsBlanks" dxfId="9" priority="6">
      <formula>LEN(TRIM(D33))=0</formula>
    </cfRule>
  </conditionalFormatting>
  <conditionalFormatting sqref="E9:E11">
    <cfRule type="containsBlanks" dxfId="8" priority="10">
      <formula>LEN(TRIM(E9))=0</formula>
    </cfRule>
  </conditionalFormatting>
  <conditionalFormatting sqref="E20">
    <cfRule type="containsBlanks" dxfId="7" priority="8">
      <formula>LEN(TRIM(E20))=0</formula>
    </cfRule>
  </conditionalFormatting>
  <conditionalFormatting sqref="E26">
    <cfRule type="containsBlanks" dxfId="6" priority="7">
      <formula>LEN(TRIM(E26))=0</formula>
    </cfRule>
  </conditionalFormatting>
  <conditionalFormatting sqref="G33:G35">
    <cfRule type="containsBlanks" dxfId="5" priority="1">
      <formula>LEN(TRIM(G33))=0</formula>
    </cfRule>
  </conditionalFormatting>
  <dataValidations count="1">
    <dataValidation type="list" allowBlank="1" showInputMessage="1" showErrorMessage="1" sqref="B4:C4" xr:uid="{00000000-0002-0000-0000-000000000000}">
      <formula1>"イベント（単会）,イベント（共催）,若手・女性支援,女性活躍推進,組織活力向上支援,地域連携"</formula1>
    </dataValidation>
  </dataValidations>
  <pageMargins left="0.51181102362204722" right="0.51181102362204722" top="0.35433070866141736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BEF5-A4BB-4ACD-A367-4CBCC3857BB0}">
  <dimension ref="A1:I36"/>
  <sheetViews>
    <sheetView tabSelected="1" view="pageBreakPreview" zoomScaleNormal="100" zoomScaleSheetLayoutView="100" workbookViewId="0">
      <selection activeCell="F4" sqref="F4"/>
    </sheetView>
  </sheetViews>
  <sheetFormatPr defaultColWidth="8.625" defaultRowHeight="18" x14ac:dyDescent="0.4"/>
  <cols>
    <col min="1" max="3" width="8.625" style="19"/>
    <col min="4" max="4" width="9.25" style="19" bestFit="1" customWidth="1"/>
    <col min="5" max="5" width="22.125" style="19" customWidth="1"/>
    <col min="6" max="6" width="8.625" style="19"/>
    <col min="7" max="7" width="9.875" style="19" bestFit="1" customWidth="1"/>
    <col min="8" max="16384" width="8.625" style="19"/>
  </cols>
  <sheetData>
    <row r="1" spans="1:9" ht="24" x14ac:dyDescent="0.4">
      <c r="A1" s="57" t="s">
        <v>50</v>
      </c>
      <c r="B1" s="57"/>
      <c r="C1" s="57"/>
      <c r="D1" s="57"/>
      <c r="E1" s="57"/>
      <c r="F1" s="57"/>
      <c r="G1" s="57"/>
      <c r="H1" s="57"/>
    </row>
    <row r="2" spans="1:9" ht="24" x14ac:dyDescent="0.4">
      <c r="A2" s="57" t="s">
        <v>0</v>
      </c>
      <c r="B2" s="57"/>
      <c r="C2" s="57"/>
      <c r="D2" s="57"/>
      <c r="E2" s="57"/>
      <c r="F2" s="57"/>
      <c r="G2" s="57"/>
      <c r="H2" s="57"/>
    </row>
    <row r="3" spans="1:9" s="21" customFormat="1" ht="15.75" x14ac:dyDescent="0.4">
      <c r="A3" s="20"/>
      <c r="B3" s="20"/>
      <c r="C3" s="20"/>
      <c r="D3" s="20"/>
      <c r="E3" s="20"/>
      <c r="F3" s="20"/>
      <c r="G3" s="20"/>
      <c r="H3" s="20"/>
    </row>
    <row r="4" spans="1:9" s="21" customFormat="1" ht="26.25" customHeight="1" x14ac:dyDescent="0.4">
      <c r="A4" s="22" t="s">
        <v>30</v>
      </c>
      <c r="B4" s="50"/>
      <c r="C4" s="50"/>
      <c r="D4" s="20"/>
      <c r="E4" s="20"/>
      <c r="F4" s="20"/>
      <c r="G4" s="20"/>
      <c r="H4" s="20"/>
    </row>
    <row r="5" spans="1:9" s="21" customFormat="1" ht="15.75" x14ac:dyDescent="0.4">
      <c r="A5" s="20"/>
      <c r="B5" s="20"/>
      <c r="C5" s="20"/>
      <c r="D5" s="20"/>
      <c r="E5" s="20"/>
      <c r="F5" s="20"/>
      <c r="G5" s="20"/>
      <c r="H5" s="20"/>
    </row>
    <row r="6" spans="1:9" ht="8.25" customHeight="1" x14ac:dyDescent="0.4"/>
    <row r="7" spans="1:9" ht="19.5" x14ac:dyDescent="0.4">
      <c r="A7" s="23" t="s">
        <v>1</v>
      </c>
    </row>
    <row r="8" spans="1:9" ht="57" customHeight="1" x14ac:dyDescent="0.4">
      <c r="A8" s="58" t="s">
        <v>41</v>
      </c>
      <c r="B8" s="58"/>
      <c r="C8" s="58"/>
      <c r="D8" s="58"/>
      <c r="E8" s="58"/>
      <c r="F8" s="58"/>
      <c r="G8" s="58"/>
      <c r="H8" s="58"/>
      <c r="I8" s="24"/>
    </row>
    <row r="9" spans="1:9" ht="27.95" customHeight="1" x14ac:dyDescent="0.4">
      <c r="A9" s="49" t="s">
        <v>6</v>
      </c>
      <c r="B9" s="49"/>
      <c r="C9" s="49"/>
      <c r="D9" s="49"/>
      <c r="E9" s="25"/>
      <c r="F9" s="26" t="s">
        <v>3</v>
      </c>
      <c r="G9" s="21"/>
    </row>
    <row r="10" spans="1:9" ht="27.95" customHeight="1" x14ac:dyDescent="0.4">
      <c r="A10" s="49" t="s">
        <v>11</v>
      </c>
      <c r="B10" s="49"/>
      <c r="C10" s="49"/>
      <c r="D10" s="49"/>
      <c r="E10" s="25"/>
      <c r="F10" s="26" t="s">
        <v>4</v>
      </c>
      <c r="G10" s="21"/>
    </row>
    <row r="11" spans="1:9" ht="27.95" customHeight="1" x14ac:dyDescent="0.4">
      <c r="A11" s="49" t="s">
        <v>7</v>
      </c>
      <c r="B11" s="49"/>
      <c r="C11" s="49"/>
      <c r="D11" s="49"/>
      <c r="E11" s="25"/>
      <c r="F11" s="26" t="s">
        <v>5</v>
      </c>
      <c r="G11" s="21"/>
    </row>
    <row r="12" spans="1:9" ht="22.5" customHeight="1" x14ac:dyDescent="0.4">
      <c r="A12" s="27" t="s">
        <v>13</v>
      </c>
      <c r="B12" s="28"/>
      <c r="C12" s="28"/>
      <c r="D12" s="28"/>
      <c r="G12" s="21"/>
    </row>
    <row r="13" spans="1:9" ht="18.75" customHeight="1" x14ac:dyDescent="0.4">
      <c r="A13" s="27" t="s">
        <v>42</v>
      </c>
      <c r="B13" s="28"/>
      <c r="C13" s="28"/>
      <c r="D13" s="28"/>
      <c r="G13" s="21"/>
    </row>
    <row r="14" spans="1:9" ht="8.4499999999999993" customHeight="1" x14ac:dyDescent="0.4">
      <c r="G14" s="21"/>
    </row>
    <row r="15" spans="1:9" ht="27.95" customHeight="1" x14ac:dyDescent="0.4">
      <c r="A15" s="49" t="s">
        <v>2</v>
      </c>
      <c r="B15" s="49"/>
      <c r="C15" s="49"/>
      <c r="D15" s="49"/>
      <c r="E15" s="25">
        <f>E9*E10*E11</f>
        <v>0</v>
      </c>
      <c r="F15" s="26" t="s">
        <v>5</v>
      </c>
      <c r="G15" s="21"/>
    </row>
    <row r="16" spans="1:9" ht="27.95" customHeight="1" x14ac:dyDescent="0.4">
      <c r="A16" s="49" t="s">
        <v>43</v>
      </c>
      <c r="B16" s="49"/>
      <c r="C16" s="49"/>
      <c r="D16" s="49"/>
      <c r="E16" s="25">
        <f>E15*0.03</f>
        <v>0</v>
      </c>
      <c r="F16" s="26" t="s">
        <v>5</v>
      </c>
      <c r="G16" s="21"/>
    </row>
    <row r="17" spans="1:8" ht="20.45" customHeight="1" x14ac:dyDescent="0.4">
      <c r="A17" s="27" t="s">
        <v>12</v>
      </c>
      <c r="B17" s="28"/>
      <c r="C17" s="28"/>
      <c r="D17" s="28"/>
      <c r="G17" s="21"/>
    </row>
    <row r="18" spans="1:8" ht="20.45" customHeight="1" x14ac:dyDescent="0.4">
      <c r="A18" s="27" t="s">
        <v>44</v>
      </c>
      <c r="B18" s="28"/>
      <c r="C18" s="28"/>
      <c r="D18" s="28"/>
      <c r="G18" s="21"/>
    </row>
    <row r="19" spans="1:8" ht="21" customHeight="1" x14ac:dyDescent="0.4">
      <c r="A19" s="27" t="s">
        <v>36</v>
      </c>
      <c r="B19" s="29"/>
      <c r="C19" s="29"/>
    </row>
    <row r="20" spans="1:8" ht="27.95" customHeight="1" x14ac:dyDescent="0.4">
      <c r="A20" s="56" t="s">
        <v>25</v>
      </c>
      <c r="B20" s="56"/>
      <c r="C20" s="56"/>
      <c r="D20" s="56"/>
      <c r="E20" s="25"/>
      <c r="F20" s="26" t="s">
        <v>8</v>
      </c>
      <c r="G20" s="21"/>
    </row>
    <row r="21" spans="1:8" ht="27.95" customHeight="1" x14ac:dyDescent="0.4">
      <c r="A21" s="52" t="s">
        <v>45</v>
      </c>
      <c r="B21" s="53"/>
      <c r="C21" s="53"/>
      <c r="D21" s="54"/>
      <c r="E21" s="30"/>
      <c r="F21" s="26"/>
      <c r="G21" s="21"/>
    </row>
    <row r="22" spans="1:8" ht="27.95" customHeight="1" x14ac:dyDescent="0.4">
      <c r="A22" s="49" t="s">
        <v>46</v>
      </c>
      <c r="B22" s="49"/>
      <c r="C22" s="49"/>
      <c r="D22" s="49"/>
      <c r="E22" s="31"/>
      <c r="F22" s="26"/>
      <c r="G22" s="21"/>
    </row>
    <row r="23" spans="1:8" ht="34.5" customHeight="1" x14ac:dyDescent="0.4">
      <c r="A23" s="51" t="s">
        <v>40</v>
      </c>
      <c r="B23" s="51"/>
      <c r="C23" s="51"/>
      <c r="D23" s="51"/>
      <c r="E23" s="51"/>
      <c r="F23" s="51"/>
      <c r="G23" s="51"/>
      <c r="H23" s="51"/>
    </row>
    <row r="24" spans="1:8" ht="19.5" x14ac:dyDescent="0.4">
      <c r="A24" s="23" t="s">
        <v>14</v>
      </c>
      <c r="B24" s="32"/>
      <c r="C24" s="32"/>
    </row>
    <row r="25" spans="1:8" ht="22.5" customHeight="1" x14ac:dyDescent="0.4">
      <c r="A25" s="48" t="s">
        <v>47</v>
      </c>
      <c r="B25" s="48"/>
      <c r="C25" s="48"/>
      <c r="D25" s="48"/>
      <c r="E25" s="48"/>
      <c r="F25" s="48"/>
      <c r="G25" s="48"/>
      <c r="H25" s="48"/>
    </row>
    <row r="26" spans="1:8" ht="27.95" customHeight="1" x14ac:dyDescent="0.4">
      <c r="A26" s="49" t="s">
        <v>15</v>
      </c>
      <c r="B26" s="49"/>
      <c r="C26" s="49"/>
      <c r="D26" s="49"/>
      <c r="E26" s="25"/>
      <c r="F26" s="26" t="s">
        <v>8</v>
      </c>
      <c r="G26" s="21"/>
    </row>
    <row r="27" spans="1:8" ht="27.95" customHeight="1" x14ac:dyDescent="0.4">
      <c r="A27" s="52" t="s">
        <v>48</v>
      </c>
      <c r="B27" s="53"/>
      <c r="C27" s="53"/>
      <c r="D27" s="54"/>
      <c r="E27" s="30"/>
      <c r="F27" s="26"/>
      <c r="G27" s="21"/>
    </row>
    <row r="28" spans="1:8" ht="27.95" customHeight="1" x14ac:dyDescent="0.4">
      <c r="A28" s="52" t="s">
        <v>31</v>
      </c>
      <c r="B28" s="53"/>
      <c r="C28" s="53"/>
      <c r="D28" s="54"/>
      <c r="E28" s="33"/>
      <c r="F28" s="26"/>
      <c r="G28" s="21"/>
    </row>
    <row r="29" spans="1:8" x14ac:dyDescent="0.4">
      <c r="A29" s="21" t="s">
        <v>29</v>
      </c>
    </row>
    <row r="30" spans="1:8" ht="19.5" customHeight="1" x14ac:dyDescent="0.4">
      <c r="A30" s="55" t="s">
        <v>38</v>
      </c>
      <c r="B30" s="55"/>
      <c r="C30" s="55"/>
      <c r="D30" s="55"/>
      <c r="E30" s="55"/>
      <c r="F30" s="55"/>
      <c r="G30" s="55"/>
      <c r="H30" s="55"/>
    </row>
    <row r="31" spans="1:8" ht="19.5" x14ac:dyDescent="0.4">
      <c r="A31" s="23" t="s">
        <v>16</v>
      </c>
      <c r="B31" s="32"/>
      <c r="C31" s="32"/>
    </row>
    <row r="32" spans="1:8" ht="39.950000000000003" customHeight="1" x14ac:dyDescent="0.4">
      <c r="A32" s="48" t="s">
        <v>49</v>
      </c>
      <c r="B32" s="48"/>
      <c r="C32" s="48"/>
      <c r="D32" s="48"/>
      <c r="E32" s="48"/>
      <c r="F32" s="48"/>
      <c r="G32" s="48"/>
      <c r="H32" s="48"/>
    </row>
    <row r="33" spans="1:8" ht="26.1" customHeight="1" x14ac:dyDescent="0.4">
      <c r="A33" s="49" t="s">
        <v>17</v>
      </c>
      <c r="B33" s="49"/>
      <c r="C33" s="22" t="s">
        <v>19</v>
      </c>
      <c r="D33" s="34"/>
      <c r="E33" s="22" t="s">
        <v>23</v>
      </c>
      <c r="F33" s="22" t="s">
        <v>21</v>
      </c>
      <c r="G33" s="34"/>
      <c r="H33" s="35"/>
    </row>
    <row r="34" spans="1:8" ht="26.1" customHeight="1" x14ac:dyDescent="0.4">
      <c r="A34" s="49" t="s">
        <v>18</v>
      </c>
      <c r="B34" s="49"/>
      <c r="C34" s="22" t="s">
        <v>19</v>
      </c>
      <c r="D34" s="34"/>
      <c r="E34" s="22" t="s">
        <v>23</v>
      </c>
      <c r="F34" s="22" t="s">
        <v>21</v>
      </c>
      <c r="G34" s="34"/>
      <c r="H34" s="35"/>
    </row>
    <row r="35" spans="1:8" ht="26.1" customHeight="1" x14ac:dyDescent="0.4">
      <c r="A35" s="49" t="s">
        <v>20</v>
      </c>
      <c r="B35" s="49"/>
      <c r="C35" s="22" t="s">
        <v>19</v>
      </c>
      <c r="D35" s="34"/>
      <c r="E35" s="22" t="s">
        <v>23</v>
      </c>
      <c r="F35" s="22" t="s">
        <v>21</v>
      </c>
      <c r="G35" s="34"/>
      <c r="H35" s="35"/>
    </row>
    <row r="36" spans="1:8" ht="26.1" customHeight="1" x14ac:dyDescent="0.4">
      <c r="A36" s="49" t="s">
        <v>22</v>
      </c>
      <c r="B36" s="49"/>
      <c r="C36" s="50"/>
      <c r="D36" s="50"/>
      <c r="E36" s="50"/>
      <c r="F36" s="50"/>
      <c r="G36" s="50"/>
    </row>
  </sheetData>
  <mergeCells count="24">
    <mergeCell ref="A10:D10"/>
    <mergeCell ref="A1:H1"/>
    <mergeCell ref="A2:H2"/>
    <mergeCell ref="B4:C4"/>
    <mergeCell ref="A8:H8"/>
    <mergeCell ref="A9:D9"/>
    <mergeCell ref="A30:H30"/>
    <mergeCell ref="A11:D11"/>
    <mergeCell ref="A15:D15"/>
    <mergeCell ref="A16:D16"/>
    <mergeCell ref="A20:D20"/>
    <mergeCell ref="A21:D21"/>
    <mergeCell ref="A22:D22"/>
    <mergeCell ref="A23:H23"/>
    <mergeCell ref="A25:H25"/>
    <mergeCell ref="A26:D26"/>
    <mergeCell ref="A27:D27"/>
    <mergeCell ref="A28:D28"/>
    <mergeCell ref="A32:H32"/>
    <mergeCell ref="A33:B33"/>
    <mergeCell ref="A34:B34"/>
    <mergeCell ref="A35:B35"/>
    <mergeCell ref="A36:B36"/>
    <mergeCell ref="C36:G36"/>
  </mergeCells>
  <phoneticPr fontId="1"/>
  <conditionalFormatting sqref="D33:D35">
    <cfRule type="containsBlanks" dxfId="4" priority="2">
      <formula>LEN(TRIM(D33))=0</formula>
    </cfRule>
  </conditionalFormatting>
  <conditionalFormatting sqref="E9:E11">
    <cfRule type="containsBlanks" dxfId="3" priority="5">
      <formula>LEN(TRIM(E9))=0</formula>
    </cfRule>
  </conditionalFormatting>
  <conditionalFormatting sqref="E20">
    <cfRule type="containsBlanks" dxfId="2" priority="4">
      <formula>LEN(TRIM(E20))=0</formula>
    </cfRule>
  </conditionalFormatting>
  <conditionalFormatting sqref="E26">
    <cfRule type="containsBlanks" dxfId="1" priority="3">
      <formula>LEN(TRIM(E26))=0</formula>
    </cfRule>
  </conditionalFormatting>
  <conditionalFormatting sqref="G33:G35">
    <cfRule type="containsBlanks" dxfId="0" priority="1">
      <formula>LEN(TRIM(G33))=0</formula>
    </cfRule>
  </conditionalFormatting>
  <dataValidations count="1">
    <dataValidation type="list" allowBlank="1" showInputMessage="1" showErrorMessage="1" sqref="B4:C4" xr:uid="{EAA30744-6BEF-4F52-B02A-35E4CCC80392}">
      <formula1>"イベント（単会）,イベント（共催）,若手・女性支援,女性活躍推進,組織活力向上支援,地域連携"</formula1>
    </dataValidation>
  </dataValidations>
  <pageMargins left="0.51181102362204722" right="0.51181102362204722" top="0.35433070866141736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様式34_共同懸賞</vt:lpstr>
      <vt:lpstr>様式34（印刷用）</vt:lpstr>
      <vt:lpstr>'様式34（印刷用）'!Print_Area</vt:lpstr>
      <vt:lpstr>様式34_共同懸賞!Print_Area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2024-11-04T13:46:31Z</cp:lastPrinted>
  <dcterms:created xsi:type="dcterms:W3CDTF">2024-10-24T14:05:46Z</dcterms:created>
  <dcterms:modified xsi:type="dcterms:W3CDTF">2025-01-23T02:44:15Z</dcterms:modified>
</cp:coreProperties>
</file>