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人材担当\介護人材係\◎区市町村介護人材緊急確保対策事業（＋交付金関係）\区市町村介護人材緊急確保対策補助金\R4年度\98　消費税仕入税額控除（R3分）\05_区市町村へ依頼\01　準備\様式\"/>
    </mc:Choice>
  </mc:AlternateContent>
  <bookViews>
    <workbookView xWindow="120" yWindow="6375" windowWidth="15030" windowHeight="3405" firstSheet="1" activeTab="1"/>
  </bookViews>
  <sheets>
    <sheet name="事業所・施設一覧" sheetId="16" state="hidden" r:id="rId1"/>
    <sheet name="【共通】参考様式2_返還額算定基礎シート" sheetId="9" r:id="rId2"/>
    <sheet name="参考様式2-1 (５億超or95%未満で個別対応方式) " sheetId="10" r:id="rId3"/>
    <sheet name="参考様式2-2 (５億超or95%未満で一括比例配分方式）" sheetId="11" r:id="rId4"/>
    <sheet name="参考様式2-3 (５億以下and95%以上) " sheetId="12" r:id="rId5"/>
  </sheets>
  <definedNames>
    <definedName name="_xlnm.Print_Area" localSheetId="1">【共通】参考様式2_返還額算定基礎シート!$A$1:$BB$61</definedName>
    <definedName name="_xlnm.Print_Area" localSheetId="2">'参考様式2-1 (５億超or95%未満で個別対応方式) '!$A$1:$BB$54</definedName>
    <definedName name="_xlnm.Print_Area" localSheetId="3">'参考様式2-2 (５億超or95%未満で一括比例配分方式）'!$A$1:$BB$37</definedName>
    <definedName name="_xlnm.Print_Area" localSheetId="4">'参考様式2-3 (５億以下and95%以上) '!$A$1:$BB$36</definedName>
  </definedNames>
  <calcPr calcId="162913"/>
</workbook>
</file>

<file path=xl/calcChain.xml><?xml version="1.0" encoding="utf-8"?>
<calcChain xmlns="http://schemas.openxmlformats.org/spreadsheetml/2006/main">
  <c r="N3" i="12" l="1"/>
  <c r="N3" i="11"/>
  <c r="N3" i="10"/>
  <c r="AK46" i="9" l="1"/>
  <c r="AB46" i="9"/>
  <c r="L43" i="10" s="1"/>
  <c r="S46" i="9"/>
  <c r="J46" i="9"/>
  <c r="AT45" i="9"/>
  <c r="AT44" i="9"/>
  <c r="AT43" i="9"/>
  <c r="AT42" i="9"/>
  <c r="AT41" i="9"/>
  <c r="L34" i="12" l="1"/>
  <c r="L35" i="11"/>
  <c r="N34" i="10"/>
  <c r="AT46" i="9"/>
  <c r="V34" i="12" l="1"/>
  <c r="V35" i="11"/>
  <c r="V43" i="10"/>
  <c r="Z34" i="10"/>
  <c r="B59" i="9"/>
  <c r="B52" i="9"/>
  <c r="B34" i="12" l="1"/>
  <c r="A5" i="12"/>
  <c r="B35" i="11"/>
  <c r="A5" i="11"/>
  <c r="B43" i="10"/>
  <c r="B34" i="10"/>
  <c r="A5" i="10"/>
  <c r="B19" i="9" l="1"/>
  <c r="U21" i="12" l="1"/>
  <c r="B21" i="12"/>
  <c r="U22" i="11"/>
  <c r="B22" i="11"/>
  <c r="U22" i="10" l="1"/>
  <c r="B22" i="10"/>
  <c r="AR34" i="10" l="1"/>
  <c r="B52" i="10" s="1"/>
  <c r="AN31" i="9"/>
  <c r="AL34" i="12" l="1"/>
  <c r="BE18" i="9" s="1"/>
  <c r="AN22" i="11"/>
  <c r="AN21" i="12"/>
  <c r="AF35" i="11"/>
  <c r="AV35" i="11" s="1"/>
  <c r="BE16" i="9" s="1"/>
  <c r="AN22" i="10"/>
  <c r="AF43" i="10"/>
  <c r="AV43" i="10" s="1"/>
  <c r="S52" i="10" s="1"/>
  <c r="AJ52" i="10" s="1"/>
  <c r="BE14" i="9" s="1"/>
  <c r="N57" i="9" l="1"/>
</calcChain>
</file>

<file path=xl/comments1.xml><?xml version="1.0" encoding="utf-8"?>
<comments xmlns="http://schemas.openxmlformats.org/spreadsheetml/2006/main">
  <authors>
    <author>東京都</author>
  </authors>
  <commentList>
    <comment ref="N3" authorId="0" shapeId="0">
      <text>
        <r>
          <rPr>
            <sz val="11"/>
            <color indexed="81"/>
            <rFont val="MS P ゴシック"/>
            <family val="3"/>
            <charset val="128"/>
          </rPr>
          <t xml:space="preserve">各区市町村で実施している事業名を記載してください。
</t>
        </r>
      </text>
    </comment>
  </commentList>
</comments>
</file>

<file path=xl/sharedStrings.xml><?xml version="1.0" encoding="utf-8"?>
<sst xmlns="http://schemas.openxmlformats.org/spreadsheetml/2006/main" count="229" uniqueCount="91">
  <si>
    <t>（１）課税売上割合</t>
    <rPh sb="3" eb="5">
      <t>カゼイ</t>
    </rPh>
    <rPh sb="5" eb="7">
      <t>ウリアゲ</t>
    </rPh>
    <rPh sb="7" eb="9">
      <t>ワリアイ</t>
    </rPh>
    <phoneticPr fontId="1"/>
  </si>
  <si>
    <r>
      <t xml:space="preserve">課税資産の譲渡等
の対価の額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付表２「消費税等の確定申告書における課税売上割合・控除対象税額等の計算表」の④の額</t>
    </r>
    <rPh sb="0" eb="2">
      <t>カゼイ</t>
    </rPh>
    <rPh sb="2" eb="4">
      <t>シサン</t>
    </rPh>
    <rPh sb="5" eb="7">
      <t>ジョウト</t>
    </rPh>
    <rPh sb="7" eb="8">
      <t>トウ</t>
    </rPh>
    <rPh sb="10" eb="12">
      <t>タイカ</t>
    </rPh>
    <rPh sb="13" eb="14">
      <t>ガク</t>
    </rPh>
    <rPh sb="16" eb="18">
      <t>フヒョウ</t>
    </rPh>
    <rPh sb="20" eb="23">
      <t>ショウヒゼイ</t>
    </rPh>
    <rPh sb="23" eb="24">
      <t>トウ</t>
    </rPh>
    <rPh sb="25" eb="27">
      <t>カクテイ</t>
    </rPh>
    <rPh sb="27" eb="29">
      <t>シンコク</t>
    </rPh>
    <rPh sb="29" eb="30">
      <t>ショ</t>
    </rPh>
    <rPh sb="34" eb="36">
      <t>カゼイ</t>
    </rPh>
    <rPh sb="36" eb="38">
      <t>ウリアゲ</t>
    </rPh>
    <rPh sb="38" eb="40">
      <t>ワリアイ</t>
    </rPh>
    <rPh sb="41" eb="43">
      <t>コウジョ</t>
    </rPh>
    <rPh sb="43" eb="45">
      <t>タイショウ</t>
    </rPh>
    <rPh sb="45" eb="47">
      <t>ゼイガク</t>
    </rPh>
    <rPh sb="47" eb="48">
      <t>トウ</t>
    </rPh>
    <rPh sb="49" eb="51">
      <t>ケイサン</t>
    </rPh>
    <rPh sb="51" eb="52">
      <t>ヒョウ</t>
    </rPh>
    <rPh sb="56" eb="57">
      <t>ガク</t>
    </rPh>
    <phoneticPr fontId="1"/>
  </si>
  <si>
    <r>
      <t xml:space="preserve">資産の譲渡等
の対価の額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付表２「消費税等の確定申告書における課税売上割合・控除対象仕入税額等の計算表」の⑦の額</t>
    </r>
    <rPh sb="0" eb="2">
      <t>シサン</t>
    </rPh>
    <rPh sb="3" eb="5">
      <t>ジョウト</t>
    </rPh>
    <rPh sb="5" eb="6">
      <t>トウ</t>
    </rPh>
    <rPh sb="8" eb="10">
      <t>タイカ</t>
    </rPh>
    <rPh sb="11" eb="12">
      <t>ガク</t>
    </rPh>
    <rPh sb="14" eb="16">
      <t>フヒョウ</t>
    </rPh>
    <rPh sb="18" eb="21">
      <t>ショウヒゼイ</t>
    </rPh>
    <rPh sb="21" eb="22">
      <t>トウ</t>
    </rPh>
    <rPh sb="23" eb="25">
      <t>カクテイ</t>
    </rPh>
    <rPh sb="25" eb="27">
      <t>シンコク</t>
    </rPh>
    <rPh sb="27" eb="28">
      <t>ショ</t>
    </rPh>
    <rPh sb="32" eb="34">
      <t>カゼイ</t>
    </rPh>
    <rPh sb="34" eb="36">
      <t>ウリアゲ</t>
    </rPh>
    <rPh sb="36" eb="38">
      <t>ワリアイ</t>
    </rPh>
    <rPh sb="39" eb="41">
      <t>コウジョ</t>
    </rPh>
    <rPh sb="41" eb="43">
      <t>タイショウ</t>
    </rPh>
    <rPh sb="43" eb="45">
      <t>シイレ</t>
    </rPh>
    <rPh sb="45" eb="47">
      <t>ゼイガク</t>
    </rPh>
    <rPh sb="47" eb="48">
      <t>トウ</t>
    </rPh>
    <rPh sb="49" eb="51">
      <t>ケイサン</t>
    </rPh>
    <rPh sb="51" eb="52">
      <t>ヒョウ</t>
    </rPh>
    <rPh sb="56" eb="57">
      <t>ガク</t>
    </rPh>
    <phoneticPr fontId="1"/>
  </si>
  <si>
    <t>課税売上割合</t>
    <rPh sb="0" eb="2">
      <t>カゼイ</t>
    </rPh>
    <rPh sb="2" eb="4">
      <t>ウリアゲ</t>
    </rPh>
    <rPh sb="4" eb="6">
      <t>ワリアイ</t>
    </rPh>
    <phoneticPr fontId="1"/>
  </si>
  <si>
    <r>
      <t xml:space="preserve">課税売上割合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付表２「消費税等の確定申告書における課税売上割合・控除対象仕入税額等の計算表」の④／⑦</t>
    </r>
    <rPh sb="0" eb="2">
      <t>カゼイ</t>
    </rPh>
    <rPh sb="2" eb="4">
      <t>ウリアゲ</t>
    </rPh>
    <rPh sb="4" eb="6">
      <t>ワリアイ</t>
    </rPh>
    <rPh sb="8" eb="10">
      <t>フヒョウ</t>
    </rPh>
    <rPh sb="12" eb="15">
      <t>ショウヒゼイ</t>
    </rPh>
    <rPh sb="15" eb="16">
      <t>トウ</t>
    </rPh>
    <rPh sb="17" eb="19">
      <t>カクテイ</t>
    </rPh>
    <rPh sb="19" eb="21">
      <t>シンコク</t>
    </rPh>
    <rPh sb="21" eb="22">
      <t>ショ</t>
    </rPh>
    <rPh sb="26" eb="28">
      <t>カゼイ</t>
    </rPh>
    <rPh sb="28" eb="30">
      <t>ウリアゲ</t>
    </rPh>
    <rPh sb="30" eb="32">
      <t>ワリアイ</t>
    </rPh>
    <rPh sb="33" eb="35">
      <t>コウジョ</t>
    </rPh>
    <rPh sb="35" eb="37">
      <t>タイショウ</t>
    </rPh>
    <rPh sb="37" eb="39">
      <t>シイレ</t>
    </rPh>
    <rPh sb="39" eb="41">
      <t>ゼイガク</t>
    </rPh>
    <rPh sb="41" eb="42">
      <t>トウ</t>
    </rPh>
    <rPh sb="43" eb="45">
      <t>ケイサン</t>
    </rPh>
    <rPh sb="45" eb="46">
      <t>ヒョウ</t>
    </rPh>
    <phoneticPr fontId="1"/>
  </si>
  <si>
    <t>・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</si>
  <si>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</si>
  <si>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A</t>
    <phoneticPr fontId="1"/>
  </si>
  <si>
    <t>（２）補助金に係る仕入控除税額</t>
    <rPh sb="3" eb="6">
      <t>ホジョキン</t>
    </rPh>
    <rPh sb="7" eb="8">
      <t>カカ</t>
    </rPh>
    <rPh sb="9" eb="11">
      <t>シイレ</t>
    </rPh>
    <rPh sb="11" eb="13">
      <t>コウジョ</t>
    </rPh>
    <rPh sb="13" eb="15">
      <t>ゼイガク</t>
    </rPh>
    <phoneticPr fontId="1"/>
  </si>
  <si>
    <t>Ｂ</t>
    <phoneticPr fontId="1"/>
  </si>
  <si>
    <t>B</t>
    <phoneticPr fontId="1"/>
  </si>
  <si>
    <t>10/110</t>
  </si>
  <si>
    <t>10/110</t>
    <phoneticPr fontId="1"/>
  </si>
  <si>
    <t>※課税売上割合は、端数処理を行わないでください。</t>
    <rPh sb="1" eb="3">
      <t>カゼイ</t>
    </rPh>
    <rPh sb="3" eb="5">
      <t>ウリアゲ</t>
    </rPh>
    <rPh sb="5" eb="7">
      <t>ワリアイ</t>
    </rPh>
    <rPh sb="9" eb="11">
      <t>ハスウ</t>
    </rPh>
    <rPh sb="11" eb="13">
      <t>ショリ</t>
    </rPh>
    <rPh sb="14" eb="15">
      <t>オコナ</t>
    </rPh>
    <phoneticPr fontId="1"/>
  </si>
  <si>
    <t>◎課税売上高が５億円超、又は課税売上割合が９５％未満の法人であって、個別対応方式により消費税の申告を行っている場合</t>
    <rPh sb="1" eb="3">
      <t>カゼイ</t>
    </rPh>
    <rPh sb="3" eb="5">
      <t>ウリアゲ</t>
    </rPh>
    <rPh sb="5" eb="6">
      <t>ダカ</t>
    </rPh>
    <rPh sb="8" eb="11">
      <t>オクエンチョウ</t>
    </rPh>
    <rPh sb="12" eb="13">
      <t>マタ</t>
    </rPh>
    <rPh sb="14" eb="16">
      <t>カゼイ</t>
    </rPh>
    <rPh sb="16" eb="18">
      <t>ウリアゲ</t>
    </rPh>
    <rPh sb="18" eb="20">
      <t>ワリアイ</t>
    </rPh>
    <rPh sb="24" eb="26">
      <t>ミマン</t>
    </rPh>
    <rPh sb="27" eb="29">
      <t>ホウジン</t>
    </rPh>
    <rPh sb="34" eb="36">
      <t>コベツ</t>
    </rPh>
    <rPh sb="36" eb="38">
      <t>タイオウ</t>
    </rPh>
    <rPh sb="38" eb="40">
      <t>ホウシキ</t>
    </rPh>
    <rPh sb="43" eb="46">
      <t>ショウヒゼイ</t>
    </rPh>
    <rPh sb="47" eb="49">
      <t>シンコク</t>
    </rPh>
    <rPh sb="50" eb="51">
      <t>オコナ</t>
    </rPh>
    <rPh sb="55" eb="57">
      <t>バアイ</t>
    </rPh>
    <phoneticPr fontId="1"/>
  </si>
  <si>
    <t>◎課税売上高が５億円超、又は課税売上割合が９５％未満の法人であって、一括比例配分方式により消費税の申告を行っている場合</t>
    <rPh sb="1" eb="3">
      <t>カゼイ</t>
    </rPh>
    <rPh sb="3" eb="5">
      <t>ウリアゲ</t>
    </rPh>
    <rPh sb="5" eb="6">
      <t>ダカ</t>
    </rPh>
    <rPh sb="8" eb="11">
      <t>オクエンチョウ</t>
    </rPh>
    <rPh sb="12" eb="13">
      <t>マタ</t>
    </rPh>
    <rPh sb="14" eb="16">
      <t>カゼイ</t>
    </rPh>
    <rPh sb="16" eb="18">
      <t>ウリアゲ</t>
    </rPh>
    <rPh sb="18" eb="20">
      <t>ワリアイ</t>
    </rPh>
    <rPh sb="24" eb="26">
      <t>ミマン</t>
    </rPh>
    <rPh sb="27" eb="29">
      <t>ホウジン</t>
    </rPh>
    <rPh sb="34" eb="36">
      <t>イッカツ</t>
    </rPh>
    <rPh sb="36" eb="38">
      <t>ヒレイ</t>
    </rPh>
    <rPh sb="38" eb="40">
      <t>ハイブン</t>
    </rPh>
    <rPh sb="40" eb="42">
      <t>ホウシキ</t>
    </rPh>
    <rPh sb="45" eb="48">
      <t>ショウヒゼイ</t>
    </rPh>
    <rPh sb="49" eb="51">
      <t>シンコク</t>
    </rPh>
    <rPh sb="52" eb="53">
      <t>オコナ</t>
    </rPh>
    <rPh sb="57" eb="59">
      <t>バアイ</t>
    </rPh>
    <phoneticPr fontId="1"/>
  </si>
  <si>
    <t>◎課税売上高が５億円以下、かつ課税売上割合が９５％以上の場合</t>
    <rPh sb="1" eb="3">
      <t>カゼイ</t>
    </rPh>
    <rPh sb="3" eb="5">
      <t>ウリアゲ</t>
    </rPh>
    <rPh sb="5" eb="6">
      <t>ダカ</t>
    </rPh>
    <rPh sb="8" eb="12">
      <t>オクエンイカ</t>
    </rPh>
    <rPh sb="15" eb="17">
      <t>カゼイ</t>
    </rPh>
    <rPh sb="17" eb="19">
      <t>ウリアゲ</t>
    </rPh>
    <rPh sb="19" eb="21">
      <t>ワリアイ</t>
    </rPh>
    <rPh sb="25" eb="27">
      <t>イジョウ</t>
    </rPh>
    <rPh sb="28" eb="30">
      <t>バアイ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</si>
  <si>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</si>
  <si>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事業所名</t>
    <rPh sb="0" eb="3">
      <t>ジギョウショ</t>
    </rPh>
    <rPh sb="3" eb="4">
      <t>メイ</t>
    </rPh>
    <phoneticPr fontId="1"/>
  </si>
  <si>
    <t>法人名</t>
    <rPh sb="0" eb="2">
      <t>ホウジン</t>
    </rPh>
    <rPh sb="2" eb="3">
      <t>メイ</t>
    </rPh>
    <phoneticPr fontId="1"/>
  </si>
  <si>
    <t>課税期間において要した補助対象経費について、以下の内訳を作成してください。</t>
    <rPh sb="0" eb="2">
      <t>カゼイ</t>
    </rPh>
    <rPh sb="2" eb="4">
      <t>キカン</t>
    </rPh>
    <rPh sb="8" eb="9">
      <t>ヨウ</t>
    </rPh>
    <rPh sb="11" eb="13">
      <t>ホジョ</t>
    </rPh>
    <rPh sb="13" eb="15">
      <t>タイショウ</t>
    </rPh>
    <rPh sb="15" eb="17">
      <t>ケイヒ</t>
    </rPh>
    <rPh sb="22" eb="24">
      <t>イカ</t>
    </rPh>
    <rPh sb="25" eb="27">
      <t>ウチワケ</t>
    </rPh>
    <rPh sb="28" eb="30">
      <t>サクセイ</t>
    </rPh>
    <phoneticPr fontId="1"/>
  </si>
  <si>
    <t>（１）算出方法について</t>
    <rPh sb="3" eb="5">
      <t>サンシュツ</t>
    </rPh>
    <rPh sb="5" eb="7">
      <t>ホウホウ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</si>
  <si>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</si>
  <si>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（３）補助金の使途（補助対象経費）の内訳</t>
    <rPh sb="3" eb="6">
      <t>ホジョキン</t>
    </rPh>
    <rPh sb="7" eb="9">
      <t>シト</t>
    </rPh>
    <rPh sb="10" eb="12">
      <t>ホジョ</t>
    </rPh>
    <rPh sb="12" eb="14">
      <t>タイショウ</t>
    </rPh>
    <rPh sb="14" eb="16">
      <t>ケイヒ</t>
    </rPh>
    <rPh sb="18" eb="20">
      <t>ウチワケ</t>
    </rPh>
    <phoneticPr fontId="1"/>
  </si>
  <si>
    <t>〇</t>
    <phoneticPr fontId="1"/>
  </si>
  <si>
    <t>課税売上対応分</t>
    <rPh sb="0" eb="2">
      <t>カゼイ</t>
    </rPh>
    <rPh sb="2" eb="4">
      <t>ウリアゲ</t>
    </rPh>
    <rPh sb="4" eb="6">
      <t>タイオウ</t>
    </rPh>
    <rPh sb="6" eb="7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</si>
  <si>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</si>
  <si>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補助金に係る仕入控除税額
（返還額）</t>
    <rPh sb="0" eb="3">
      <t>ホジョキン</t>
    </rPh>
    <rPh sb="4" eb="5">
      <t>カカ</t>
    </rPh>
    <rPh sb="6" eb="8">
      <t>シイレ</t>
    </rPh>
    <rPh sb="8" eb="10">
      <t>コウジョ</t>
    </rPh>
    <rPh sb="10" eb="12">
      <t>ゼイガク</t>
    </rPh>
    <rPh sb="14" eb="17">
      <t>ヘンカンガク</t>
    </rPh>
    <phoneticPr fontId="1"/>
  </si>
  <si>
    <t>課税仕入等分</t>
    <rPh sb="0" eb="2">
      <t>カゼイ</t>
    </rPh>
    <rPh sb="2" eb="4">
      <t>シイ</t>
    </rPh>
    <rPh sb="4" eb="5">
      <t>トウ</t>
    </rPh>
    <rPh sb="5" eb="6">
      <t>ブン</t>
    </rPh>
    <phoneticPr fontId="1"/>
  </si>
  <si>
    <r>
      <t>補助金に係る仕入控除税額</t>
    </r>
    <r>
      <rPr>
        <sz val="8"/>
        <color theme="1"/>
        <rFont val="ＭＳ Ｐゴシック"/>
        <family val="3"/>
        <charset val="128"/>
        <scheme val="minor"/>
      </rPr>
      <t xml:space="preserve">
（返還額）</t>
    </r>
    <rPh sb="0" eb="3">
      <t>ホジョキン</t>
    </rPh>
    <rPh sb="4" eb="5">
      <t>カカワ</t>
    </rPh>
    <rPh sb="6" eb="8">
      <t>シイレ</t>
    </rPh>
    <rPh sb="8" eb="10">
      <t>コウジョ</t>
    </rPh>
    <rPh sb="10" eb="12">
      <t>ゼイガク</t>
    </rPh>
    <rPh sb="14" eb="16">
      <t>ヘンカン</t>
    </rPh>
    <rPh sb="16" eb="17">
      <t>ガク</t>
    </rPh>
    <phoneticPr fontId="1"/>
  </si>
  <si>
    <t>こちらのシートは、提出不要です。</t>
    <rPh sb="9" eb="11">
      <t>テイシュツ</t>
    </rPh>
    <rPh sb="11" eb="13">
      <t>フヨウ</t>
    </rPh>
    <phoneticPr fontId="1"/>
  </si>
  <si>
    <t>（４）補助金に係る仕入控除額（返還額）について</t>
    <rPh sb="3" eb="6">
      <t>ホジョキン</t>
    </rPh>
    <rPh sb="7" eb="8">
      <t>カカワ</t>
    </rPh>
    <rPh sb="9" eb="11">
      <t>シイレ</t>
    </rPh>
    <rPh sb="11" eb="13">
      <t>コウジョ</t>
    </rPh>
    <rPh sb="13" eb="14">
      <t>ガク</t>
    </rPh>
    <rPh sb="15" eb="17">
      <t>ヘンカン</t>
    </rPh>
    <rPh sb="17" eb="18">
      <t>ガク</t>
    </rPh>
    <phoneticPr fontId="1"/>
  </si>
  <si>
    <t>①</t>
    <phoneticPr fontId="1"/>
  </si>
  <si>
    <t>②</t>
    <phoneticPr fontId="1"/>
  </si>
  <si>
    <t>③</t>
    <phoneticPr fontId="1"/>
  </si>
  <si>
    <t>課税売上高が５億円超、又は課税売上割合が９５％未満の法人であって、個別対応方式により消費税の申告を行っている場合</t>
    <phoneticPr fontId="1"/>
  </si>
  <si>
    <t>課税売上高が５億円超、又は課税売上割合が９５％未満の法人であって、一括比例配分方式により消費税の申告を行っている場合</t>
    <phoneticPr fontId="1"/>
  </si>
  <si>
    <t>課税売上高が５億円以下、かつ課税売上割合が９５％以上の場合</t>
    <phoneticPr fontId="1"/>
  </si>
  <si>
    <t>選択欄</t>
    <rPh sb="0" eb="2">
      <t>センタク</t>
    </rPh>
    <rPh sb="2" eb="3">
      <t>ラン</t>
    </rPh>
    <phoneticPr fontId="1"/>
  </si>
  <si>
    <t>①から③のうち、該当するものを選択してください。</t>
    <rPh sb="8" eb="10">
      <t>ガイトウ</t>
    </rPh>
    <rPh sb="15" eb="17">
      <t>センタク</t>
    </rPh>
    <phoneticPr fontId="1"/>
  </si>
  <si>
    <t>（５）補助金に係る仕入控除額（返還額）について</t>
    <rPh sb="3" eb="6">
      <t>ホジョキン</t>
    </rPh>
    <rPh sb="7" eb="8">
      <t>カカワ</t>
    </rPh>
    <rPh sb="9" eb="11">
      <t>シイレ</t>
    </rPh>
    <rPh sb="11" eb="13">
      <t>コウジョ</t>
    </rPh>
    <rPh sb="13" eb="14">
      <t>ガク</t>
    </rPh>
    <rPh sb="15" eb="17">
      <t>ヘンカン</t>
    </rPh>
    <rPh sb="17" eb="18">
      <t>ガク</t>
    </rPh>
    <phoneticPr fontId="1"/>
  </si>
  <si>
    <t>※2 課税売上割合は、端数処理を行わないでください。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</si>
  <si>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課税売上割合（※2）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付表２「消費税等の確定申告書における課税売上割合・控除対象仕入税額等の計算表」の④／⑦</t>
    </r>
    <rPh sb="0" eb="2">
      <t>カゼイ</t>
    </rPh>
    <rPh sb="2" eb="4">
      <t>ウリアゲ</t>
    </rPh>
    <rPh sb="4" eb="6">
      <t>ワリアイ</t>
    </rPh>
    <rPh sb="11" eb="13">
      <t>フヒョウ</t>
    </rPh>
    <rPh sb="15" eb="18">
      <t>ショウヒゼイ</t>
    </rPh>
    <rPh sb="18" eb="19">
      <t>トウ</t>
    </rPh>
    <rPh sb="20" eb="22">
      <t>カクテイ</t>
    </rPh>
    <rPh sb="22" eb="24">
      <t>シンコク</t>
    </rPh>
    <rPh sb="24" eb="25">
      <t>ショ</t>
    </rPh>
    <rPh sb="29" eb="31">
      <t>カゼイ</t>
    </rPh>
    <rPh sb="31" eb="33">
      <t>ウリアゲ</t>
    </rPh>
    <rPh sb="33" eb="35">
      <t>ワリアイ</t>
    </rPh>
    <rPh sb="36" eb="38">
      <t>コウジョ</t>
    </rPh>
    <rPh sb="38" eb="40">
      <t>タイショウ</t>
    </rPh>
    <rPh sb="40" eb="42">
      <t>シイレ</t>
    </rPh>
    <rPh sb="42" eb="44">
      <t>ゼイガク</t>
    </rPh>
    <rPh sb="44" eb="45">
      <t>トウ</t>
    </rPh>
    <rPh sb="46" eb="48">
      <t>ケイサン</t>
    </rPh>
    <rPh sb="48" eb="49">
      <t>ヒョウ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</si>
  <si>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資産の譲渡等
の対価の額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付表２「消費税等の確定申告書における課税売上割合・控除対象仕入税額等の計算表」の⑦の額</t>
    </r>
    <rPh sb="0" eb="2">
      <t>シサン</t>
    </rPh>
    <rPh sb="3" eb="5">
      <t>ジョウト</t>
    </rPh>
    <rPh sb="5" eb="6">
      <t>トウ</t>
    </rPh>
    <rPh sb="8" eb="10">
      <t>タイカ</t>
    </rPh>
    <rPh sb="11" eb="12">
      <t>ガク</t>
    </rPh>
    <rPh sb="13" eb="15">
      <t>フヒョウ</t>
    </rPh>
    <rPh sb="17" eb="20">
      <t>ショウヒゼイ</t>
    </rPh>
    <rPh sb="20" eb="21">
      <t>トウ</t>
    </rPh>
    <rPh sb="22" eb="24">
      <t>カクテイ</t>
    </rPh>
    <rPh sb="24" eb="26">
      <t>シンコク</t>
    </rPh>
    <rPh sb="26" eb="27">
      <t>ショ</t>
    </rPh>
    <rPh sb="31" eb="33">
      <t>カゼイ</t>
    </rPh>
    <rPh sb="33" eb="35">
      <t>ウリアゲ</t>
    </rPh>
    <rPh sb="35" eb="37">
      <t>ワリアイ</t>
    </rPh>
    <rPh sb="38" eb="40">
      <t>コウジョ</t>
    </rPh>
    <rPh sb="40" eb="42">
      <t>タイショウ</t>
    </rPh>
    <rPh sb="42" eb="44">
      <t>シイレ</t>
    </rPh>
    <rPh sb="44" eb="46">
      <t>ゼイガク</t>
    </rPh>
    <rPh sb="46" eb="47">
      <t>トウ</t>
    </rPh>
    <rPh sb="48" eb="50">
      <t>ケイサン</t>
    </rPh>
    <rPh sb="50" eb="51">
      <t>ヒョウ</t>
    </rPh>
    <rPh sb="55" eb="56">
      <t>ガク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</si>
  <si>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課税資産の譲渡等
の対価の額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付表２「消費税等の確定申告書における課税売上割合・控除対象税額等の計算表」の④の額</t>
    </r>
    <rPh sb="0" eb="2">
      <t>カゼイ</t>
    </rPh>
    <rPh sb="2" eb="4">
      <t>シサン</t>
    </rPh>
    <rPh sb="5" eb="7">
      <t>ジョウト</t>
    </rPh>
    <rPh sb="7" eb="8">
      <t>トウ</t>
    </rPh>
    <rPh sb="10" eb="12">
      <t>タイカ</t>
    </rPh>
    <rPh sb="13" eb="14">
      <t>ガク</t>
    </rPh>
    <rPh sb="15" eb="17">
      <t>フヒョウ</t>
    </rPh>
    <rPh sb="19" eb="22">
      <t>ショウヒゼイ</t>
    </rPh>
    <rPh sb="22" eb="23">
      <t>トウ</t>
    </rPh>
    <rPh sb="24" eb="26">
      <t>カクテイ</t>
    </rPh>
    <rPh sb="26" eb="28">
      <t>シンコク</t>
    </rPh>
    <rPh sb="28" eb="29">
      <t>ショ</t>
    </rPh>
    <rPh sb="33" eb="35">
      <t>カゼイ</t>
    </rPh>
    <rPh sb="35" eb="37">
      <t>ウリアゲ</t>
    </rPh>
    <rPh sb="37" eb="39">
      <t>ワリアイ</t>
    </rPh>
    <rPh sb="40" eb="42">
      <t>コウジョ</t>
    </rPh>
    <rPh sb="42" eb="44">
      <t>タイショウ</t>
    </rPh>
    <rPh sb="44" eb="46">
      <t>ゼイガク</t>
    </rPh>
    <rPh sb="46" eb="47">
      <t>トウ</t>
    </rPh>
    <rPh sb="48" eb="50">
      <t>ケイサン</t>
    </rPh>
    <rPh sb="50" eb="51">
      <t>ヒョウ</t>
    </rPh>
    <rPh sb="55" eb="56">
      <t>ガク</t>
    </rPh>
    <phoneticPr fontId="1"/>
  </si>
  <si>
    <t>補助金に係る
仕入控除税額
（返還額）（※3）</t>
    <rPh sb="0" eb="3">
      <t>ホジョキン</t>
    </rPh>
    <rPh sb="4" eb="5">
      <t>カカワ</t>
    </rPh>
    <rPh sb="7" eb="9">
      <t>シイレ</t>
    </rPh>
    <rPh sb="9" eb="11">
      <t>コウジョ</t>
    </rPh>
    <rPh sb="11" eb="13">
      <t>ゼイガク</t>
    </rPh>
    <rPh sb="15" eb="17">
      <t>ヘンカン</t>
    </rPh>
    <rPh sb="17" eb="18">
      <t>ガク</t>
    </rPh>
    <phoneticPr fontId="1"/>
  </si>
  <si>
    <t>⇒以下の（２）から（４）までを入力してください。また、別紙様式2-1を提出してください。</t>
    <rPh sb="27" eb="29">
      <t>ベッシ</t>
    </rPh>
    <phoneticPr fontId="1"/>
  </si>
  <si>
    <t>⇒以下の（２）から（４）までを入力してください。また、別紙様式2-2を提出してください。</t>
    <phoneticPr fontId="1"/>
  </si>
  <si>
    <t>⇒以下の（２）から（４）までを入力してください。また、別紙様式2-3を提出してください。</t>
    <phoneticPr fontId="1"/>
  </si>
  <si>
    <t>（３）の合計欄と（４）の補助対象経費の金額が一致しません。（３）の補助対象経費の内訳又は（４）の補助対象経費の金額に誤りがないか確認してください。</t>
    <rPh sb="4" eb="6">
      <t>ゴウケイ</t>
    </rPh>
    <rPh sb="6" eb="7">
      <t>ラン</t>
    </rPh>
    <rPh sb="12" eb="14">
      <t>ホジョ</t>
    </rPh>
    <rPh sb="14" eb="16">
      <t>タイショウ</t>
    </rPh>
    <rPh sb="16" eb="18">
      <t>ケイヒ</t>
    </rPh>
    <rPh sb="19" eb="21">
      <t>キンガク</t>
    </rPh>
    <rPh sb="22" eb="24">
      <t>イッチ</t>
    </rPh>
    <rPh sb="33" eb="35">
      <t>ホジョ</t>
    </rPh>
    <rPh sb="35" eb="37">
      <t>タイショウ</t>
    </rPh>
    <rPh sb="37" eb="39">
      <t>ケイヒ</t>
    </rPh>
    <rPh sb="40" eb="42">
      <t>ウチワケ</t>
    </rPh>
    <rPh sb="42" eb="43">
      <t>マタ</t>
    </rPh>
    <rPh sb="55" eb="57">
      <t>キンガク</t>
    </rPh>
    <rPh sb="58" eb="59">
      <t>アヤマ</t>
    </rPh>
    <rPh sb="64" eb="66">
      <t>カクニン</t>
    </rPh>
    <phoneticPr fontId="1"/>
  </si>
  <si>
    <t>※3 （１）から（４）までの入力内容を確認してください。</t>
    <rPh sb="14" eb="16">
      <t>ニュウリョク</t>
    </rPh>
    <rPh sb="16" eb="18">
      <t>ナイヨウ</t>
    </rPh>
    <rPh sb="19" eb="21">
      <t>カクニン</t>
    </rPh>
    <phoneticPr fontId="1"/>
  </si>
  <si>
    <t>積算資料として、こちらのシートを提出してください。</t>
    <rPh sb="2" eb="4">
      <t>シリョウ</t>
    </rPh>
    <phoneticPr fontId="1"/>
  </si>
  <si>
    <t>補助金に係る仕入控除税額
（返還額）</t>
    <rPh sb="0" eb="3">
      <t>ホジョキン</t>
    </rPh>
    <rPh sb="4" eb="5">
      <t>カカ</t>
    </rPh>
    <rPh sb="6" eb="8">
      <t>シイレ</t>
    </rPh>
    <rPh sb="8" eb="10">
      <t>コウジョ</t>
    </rPh>
    <rPh sb="10" eb="12">
      <t>ゼイガク</t>
    </rPh>
    <phoneticPr fontId="1"/>
  </si>
  <si>
    <t>区分</t>
    <rPh sb="0" eb="2">
      <t>クブン</t>
    </rPh>
    <phoneticPr fontId="1"/>
  </si>
  <si>
    <t>課税仕入</t>
    <rPh sb="0" eb="2">
      <t>カゼイ</t>
    </rPh>
    <rPh sb="2" eb="4">
      <t>シイ</t>
    </rPh>
    <phoneticPr fontId="1"/>
  </si>
  <si>
    <t>合計</t>
    <rPh sb="0" eb="2">
      <t>ゴウケイ</t>
    </rPh>
    <phoneticPr fontId="1"/>
  </si>
  <si>
    <t>非課税売上対応分</t>
    <rPh sb="0" eb="3">
      <t>ヒカゼイ</t>
    </rPh>
    <rPh sb="3" eb="5">
      <t>ウリアゲ</t>
    </rPh>
    <rPh sb="5" eb="7">
      <t>タイオウ</t>
    </rPh>
    <rPh sb="7" eb="8">
      <t>ブン</t>
    </rPh>
    <phoneticPr fontId="1"/>
  </si>
  <si>
    <t>経費の内訳</t>
    <rPh sb="0" eb="2">
      <t>ケイヒ</t>
    </rPh>
    <rPh sb="3" eb="5">
      <t>ウチワケ</t>
    </rPh>
    <phoneticPr fontId="1"/>
  </si>
  <si>
    <t>計</t>
    <rPh sb="0" eb="1">
      <t>ケイ</t>
    </rPh>
    <phoneticPr fontId="1"/>
  </si>
  <si>
    <t>非課税仕入
不課税仕入</t>
    <rPh sb="0" eb="3">
      <t>ヒカゼイ</t>
    </rPh>
    <rPh sb="3" eb="5">
      <t>シイレ</t>
    </rPh>
    <rPh sb="6" eb="7">
      <t>フ</t>
    </rPh>
    <rPh sb="7" eb="9">
      <t>カゼイ</t>
    </rPh>
    <rPh sb="9" eb="11">
      <t>シイ</t>
    </rPh>
    <phoneticPr fontId="1"/>
  </si>
  <si>
    <t>訪問介護</t>
    <rPh sb="0" eb="2">
      <t>ホウモン</t>
    </rPh>
    <rPh sb="2" eb="4">
      <t>カイゴ</t>
    </rPh>
    <phoneticPr fontId="10"/>
  </si>
  <si>
    <t>（介護予防）訪問入浴介護</t>
    <rPh sb="1" eb="3">
      <t>カイゴ</t>
    </rPh>
    <rPh sb="3" eb="5">
      <t>ヨボウ</t>
    </rPh>
    <rPh sb="6" eb="8">
      <t>ホウモン</t>
    </rPh>
    <rPh sb="8" eb="10">
      <t>ニュウヨク</t>
    </rPh>
    <rPh sb="10" eb="12">
      <t>カイゴ</t>
    </rPh>
    <phoneticPr fontId="10"/>
  </si>
  <si>
    <t>（介護予防）訪問看護</t>
    <rPh sb="1" eb="3">
      <t>カイゴ</t>
    </rPh>
    <rPh sb="3" eb="5">
      <t>ヨボウ</t>
    </rPh>
    <rPh sb="6" eb="8">
      <t>ホウモン</t>
    </rPh>
    <rPh sb="8" eb="10">
      <t>カンゴ</t>
    </rPh>
    <phoneticPr fontId="10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</si>
  <si>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10"/>
  </si>
  <si>
    <t>（介護予防）居宅療養管理指導</t>
    <rPh sb="1" eb="3">
      <t>カイゴ</t>
    </rPh>
    <rPh sb="3" eb="5">
      <t>ヨボウ</t>
    </rPh>
    <rPh sb="6" eb="8">
      <t>キョタク</t>
    </rPh>
    <rPh sb="8" eb="10">
      <t>リョウヨウ</t>
    </rPh>
    <rPh sb="10" eb="14">
      <t>カンリシドウ</t>
    </rPh>
    <phoneticPr fontId="10"/>
  </si>
  <si>
    <t>通所介護</t>
    <rPh sb="0" eb="2">
      <t>ツウショ</t>
    </rPh>
    <rPh sb="2" eb="4">
      <t>カイゴ</t>
    </rPh>
    <phoneticPr fontId="10"/>
  </si>
  <si>
    <t>（介護予防）通所リハビリテーション</t>
    <rPh sb="1" eb="3">
      <t>カイゴ</t>
    </rPh>
    <rPh sb="3" eb="5">
      <t>ヨボウ</t>
    </rPh>
    <rPh sb="6" eb="8">
      <t>ツウショ</t>
    </rPh>
    <phoneticPr fontId="10"/>
  </si>
  <si>
    <t>（介護予防）短期入所生活介護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10"/>
  </si>
  <si>
    <t>（介護予防）短期入所療養介護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phoneticPr fontId="10"/>
  </si>
  <si>
    <t>（介護予防）特定施設入居者生活介護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0"/>
  </si>
  <si>
    <t>（介護予防）福祉用具貸与</t>
    <rPh sb="1" eb="3">
      <t>カイゴ</t>
    </rPh>
    <rPh sb="3" eb="5">
      <t>ヨボウ</t>
    </rPh>
    <rPh sb="6" eb="8">
      <t>フクシ</t>
    </rPh>
    <rPh sb="8" eb="10">
      <t>ヨウグ</t>
    </rPh>
    <rPh sb="10" eb="12">
      <t>タイヨ</t>
    </rPh>
    <phoneticPr fontId="10"/>
  </si>
  <si>
    <t>特定（介護予防）福祉用具販売</t>
    <rPh sb="0" eb="2">
      <t>トクテイ</t>
    </rPh>
    <rPh sb="3" eb="5">
      <t>カイゴ</t>
    </rPh>
    <rPh sb="5" eb="7">
      <t>ヨボウ</t>
    </rPh>
    <rPh sb="8" eb="10">
      <t>フクシ</t>
    </rPh>
    <rPh sb="10" eb="12">
      <t>ヨウグ</t>
    </rPh>
    <rPh sb="12" eb="14">
      <t>ハンバイ</t>
    </rPh>
    <phoneticPr fontId="10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</si>
  <si>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0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</si>
  <si>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</si>
  <si>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0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</si>
  <si>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ツウショ</t>
    </rPh>
    <rPh sb="14" eb="16">
      <t>カイゴ</t>
    </rPh>
    <phoneticPr fontId="10"/>
  </si>
  <si>
    <t>（介護予防）小規模多機能型居宅介護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10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</si>
  <si>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0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</si>
  <si>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0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</si>
  <si>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0"/>
  </si>
  <si>
    <t>居宅介護支援（介護予防支援）</t>
    <rPh sb="0" eb="2">
      <t>キョタク</t>
    </rPh>
    <rPh sb="2" eb="4">
      <t>カイゴ</t>
    </rPh>
    <rPh sb="4" eb="6">
      <t>シエン</t>
    </rPh>
    <rPh sb="7" eb="9">
      <t>カイゴ</t>
    </rPh>
    <rPh sb="9" eb="11">
      <t>ヨボウ</t>
    </rPh>
    <rPh sb="11" eb="13">
      <t>シエン</t>
    </rPh>
    <phoneticPr fontId="10"/>
  </si>
  <si>
    <t>介護医療院</t>
    <rPh sb="0" eb="2">
      <t>カイゴ</t>
    </rPh>
    <rPh sb="2" eb="4">
      <t>イリョウ</t>
    </rPh>
    <rPh sb="4" eb="5">
      <t>イン</t>
    </rPh>
    <phoneticPr fontId="10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</si>
  <si>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0"/>
  </si>
  <si>
    <t>サービス種別</t>
    <rPh sb="4" eb="6">
      <t>シュベツ</t>
    </rPh>
    <phoneticPr fontId="1"/>
  </si>
  <si>
    <t>参考様式2 仕入控除税額積算資料</t>
    <rPh sb="0" eb="2">
      <t>サンコウ</t>
    </rPh>
    <rPh sb="2" eb="4">
      <t>ヨウシキ</t>
    </rPh>
    <phoneticPr fontId="1"/>
  </si>
  <si>
    <t>事業名</t>
    <rPh sb="0" eb="2">
      <t>ジギョウ</t>
    </rPh>
    <rPh sb="2" eb="3">
      <t>メイ</t>
    </rPh>
    <phoneticPr fontId="1"/>
  </si>
  <si>
    <t>参考様式2-1　仕入控除税額積算資料</t>
    <rPh sb="0" eb="2">
      <t>サンコウ</t>
    </rPh>
    <rPh sb="2" eb="4">
      <t>ヨウシキ</t>
    </rPh>
    <phoneticPr fontId="1"/>
  </si>
  <si>
    <t>参考様式2-2　仕入控除税額積算資料</t>
    <rPh sb="0" eb="2">
      <t>サンコウ</t>
    </rPh>
    <rPh sb="2" eb="4">
      <t>ヨウシキ</t>
    </rPh>
    <phoneticPr fontId="1"/>
  </si>
  <si>
    <t>参考様式2-3　仕入控除税額積算資料</t>
    <rPh sb="0" eb="2">
      <t>サンコウ</t>
    </rPh>
    <rPh sb="2" eb="4">
      <t>ヨウシキ</t>
    </rPh>
    <phoneticPr fontId="1"/>
  </si>
  <si>
    <t>事業名</t>
    <rPh sb="0" eb="3">
      <t>ジギョウメイ</t>
    </rPh>
    <phoneticPr fontId="1"/>
  </si>
  <si>
    <t>※3 上記の金額が返還額となります。様式第3号の「2　要補助金返還相当額」に転記してください。また、上記の（１）から（４）までに誤りがないことを確認の上、提出してください。</t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</si>
</sst>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%"/>
    <numFmt numFmtId="177" formatCode="#,##0_);[Red]\(#,##0\)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3" borderId="0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3"/>
    <xf numFmtId="0" fontId="11" fillId="0" borderId="0" xfId="3" applyFont="1" applyAlignment="1">
      <alignment vertical="center"/>
    </xf>
    <xf numFmtId="0" fontId="9" fillId="0" borderId="0" xfId="3" applyAlignment="1">
      <alignment vertical="center"/>
    </xf>
    <xf numFmtId="0" fontId="9" fillId="0" borderId="0" xfId="3" applyFill="1" applyAlignment="1">
      <alignment vertical="center"/>
    </xf>
    <xf numFmtId="0" fontId="6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Border="1" applyAlignment="1"/>
    <xf numFmtId="0" fontId="20" fillId="0" borderId="0" xfId="4" applyFont="1">
      <alignment vertical="center"/>
    </xf>
    <xf numFmtId="0" fontId="20" fillId="0" borderId="0" xfId="0" applyFont="1" applyFill="1" applyBorder="1" applyAlignment="1"/>
    <xf numFmtId="0" fontId="0" fillId="0" borderId="0" xfId="0" applyAlignment="1">
      <alignment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38" fontId="19" fillId="2" borderId="52" xfId="1" applyFont="1" applyFill="1" applyBorder="1" applyAlignment="1" applyProtection="1">
      <alignment horizontal="center" vertical="center"/>
      <protection locked="0"/>
    </xf>
    <xf numFmtId="38" fontId="19" fillId="0" borderId="52" xfId="1" applyFont="1" applyBorder="1" applyAlignment="1">
      <alignment horizontal="center" vertical="center"/>
    </xf>
    <xf numFmtId="38" fontId="19" fillId="0" borderId="53" xfId="1" applyFont="1" applyBorder="1" applyAlignment="1">
      <alignment horizontal="center" vertical="center"/>
    </xf>
    <xf numFmtId="38" fontId="19" fillId="2" borderId="51" xfId="1" applyFont="1" applyFill="1" applyBorder="1" applyAlignment="1" applyProtection="1">
      <alignment horizontal="center" vertical="center"/>
      <protection locked="0"/>
    </xf>
    <xf numFmtId="38" fontId="19" fillId="0" borderId="51" xfId="1" applyFont="1" applyBorder="1" applyAlignment="1">
      <alignment horizontal="center" vertical="center"/>
    </xf>
    <xf numFmtId="38" fontId="19" fillId="2" borderId="50" xfId="1" applyFont="1" applyFill="1" applyBorder="1" applyAlignment="1" applyProtection="1">
      <alignment horizontal="center" vertical="center"/>
      <protection locked="0"/>
    </xf>
    <xf numFmtId="38" fontId="19" fillId="0" borderId="50" xfId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" fontId="4" fillId="2" borderId="39" xfId="0" applyNumberFormat="1" applyFont="1" applyFill="1" applyBorder="1" applyAlignment="1" applyProtection="1">
      <alignment horizontal="left" vertical="center" wrapText="1"/>
      <protection locked="0"/>
    </xf>
    <xf numFmtId="3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4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4" fillId="2" borderId="33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47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38" fontId="0" fillId="2" borderId="9" xfId="1" applyFont="1" applyFill="1" applyBorder="1" applyAlignment="1" applyProtection="1">
      <alignment horizontal="center" vertical="center"/>
      <protection locked="0"/>
    </xf>
    <xf numFmtId="38" fontId="0" fillId="2" borderId="10" xfId="1" applyFont="1" applyFill="1" applyBorder="1" applyAlignment="1" applyProtection="1">
      <alignment horizontal="center" vertical="center"/>
      <protection locked="0"/>
    </xf>
    <xf numFmtId="38" fontId="0" fillId="2" borderId="11" xfId="1" applyFont="1" applyFill="1" applyBorder="1" applyAlignment="1" applyProtection="1">
      <alignment horizontal="center" vertical="center"/>
      <protection locked="0"/>
    </xf>
    <xf numFmtId="38" fontId="0" fillId="2" borderId="12" xfId="1" applyFont="1" applyFill="1" applyBorder="1" applyAlignment="1" applyProtection="1">
      <alignment horizontal="center" vertical="center"/>
      <protection locked="0"/>
    </xf>
    <xf numFmtId="38" fontId="0" fillId="2" borderId="13" xfId="1" applyFont="1" applyFill="1" applyBorder="1" applyAlignment="1" applyProtection="1">
      <alignment horizontal="center" vertical="center"/>
      <protection locked="0"/>
    </xf>
    <xf numFmtId="38" fontId="0" fillId="2" borderId="14" xfId="1" applyFont="1" applyFill="1" applyBorder="1" applyAlignment="1" applyProtection="1">
      <alignment horizontal="center" vertical="center"/>
      <protection locked="0"/>
    </xf>
    <xf numFmtId="176" fontId="0" fillId="0" borderId="9" xfId="2" applyNumberFormat="1" applyFont="1" applyBorder="1" applyAlignment="1">
      <alignment horizontal="center" vertical="center"/>
    </xf>
    <xf numFmtId="176" fontId="0" fillId="0" borderId="10" xfId="2" applyNumberFormat="1" applyFont="1" applyBorder="1" applyAlignment="1">
      <alignment horizontal="center" vertical="center"/>
    </xf>
    <xf numFmtId="176" fontId="0" fillId="0" borderId="11" xfId="2" applyNumberFormat="1" applyFont="1" applyBorder="1" applyAlignment="1">
      <alignment horizontal="center" vertical="center"/>
    </xf>
    <xf numFmtId="176" fontId="0" fillId="0" borderId="12" xfId="2" applyNumberFormat="1" applyFont="1" applyBorder="1" applyAlignment="1">
      <alignment horizontal="center" vertical="center"/>
    </xf>
    <xf numFmtId="176" fontId="0" fillId="0" borderId="13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38" fontId="0" fillId="3" borderId="14" xfId="1" applyFont="1" applyFill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3" borderId="9" xfId="0" applyNumberFormat="1" applyFill="1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/>
    </xf>
    <xf numFmtId="0" fontId="0" fillId="3" borderId="11" xfId="0" applyNumberFormat="1" applyFill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0" fontId="0" fillId="3" borderId="13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3" fillId="3" borderId="0" xfId="0" quotePrefix="1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10" xfId="4"/>
    <cellStyle name="標準 2" xfId="3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30</xdr:row>
      <xdr:rowOff>57150</xdr:rowOff>
    </xdr:from>
    <xdr:to>
      <xdr:col>19</xdr:col>
      <xdr:colOff>28575</xdr:colOff>
      <xdr:row>31</xdr:row>
      <xdr:rowOff>152400</xdr:rowOff>
    </xdr:to>
    <xdr:cxnSp macro="">
      <xdr:nvCxnSpPr>
        <xdr:cNvPr id="9" name="直線コネクタ 8"/>
        <xdr:cNvCxnSpPr/>
      </xdr:nvCxnSpPr>
      <xdr:spPr>
        <a:xfrm flipH="1">
          <a:off x="2124075" y="2846070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28575</xdr:colOff>
      <xdr:row>30</xdr:row>
      <xdr:rowOff>47624</xdr:rowOff>
    </xdr:from>
    <xdr:to>
      <xdr:col>38</xdr:col>
      <xdr:colOff>85725</xdr:colOff>
      <xdr:row>31</xdr:row>
      <xdr:rowOff>85725</xdr:rowOff>
    </xdr:to>
    <xdr:sp macro="" textlink="">
      <xdr:nvSpPr>
        <xdr:cNvPr id="11" name="等号 10"/>
        <xdr:cNvSpPr/>
      </xdr:nvSpPr>
      <xdr:spPr>
        <a:xfrm>
          <a:off x="4257675" y="2836544"/>
          <a:ext cx="171450" cy="190501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81915</xdr:colOff>
      <xdr:row>23</xdr:row>
      <xdr:rowOff>133350</xdr:rowOff>
    </xdr:from>
    <xdr:to>
      <xdr:col>19</xdr:col>
      <xdr:colOff>43815</xdr:colOff>
      <xdr:row>25</xdr:row>
      <xdr:rowOff>76200</xdr:rowOff>
    </xdr:to>
    <xdr:cxnSp macro="">
      <xdr:nvCxnSpPr>
        <xdr:cNvPr id="6" name="直線コネクタ 5"/>
        <xdr:cNvCxnSpPr/>
      </xdr:nvCxnSpPr>
      <xdr:spPr>
        <a:xfrm flipH="1">
          <a:off x="2139315" y="4552950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</xdr:colOff>
      <xdr:row>23</xdr:row>
      <xdr:rowOff>144780</xdr:rowOff>
    </xdr:from>
    <xdr:to>
      <xdr:col>38</xdr:col>
      <xdr:colOff>72390</xdr:colOff>
      <xdr:row>25</xdr:row>
      <xdr:rowOff>30481</xdr:rowOff>
    </xdr:to>
    <xdr:sp macro="" textlink="">
      <xdr:nvSpPr>
        <xdr:cNvPr id="7" name="等号 6"/>
        <xdr:cNvSpPr/>
      </xdr:nvSpPr>
      <xdr:spPr>
        <a:xfrm>
          <a:off x="4244340" y="4564380"/>
          <a:ext cx="171450" cy="190501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58</xdr:col>
      <xdr:colOff>114300</xdr:colOff>
      <xdr:row>7</xdr:row>
      <xdr:rowOff>171449</xdr:rowOff>
    </xdr:from>
    <xdr:to>
      <xdr:col>85</xdr:col>
      <xdr:colOff>38100</xdr:colOff>
      <xdr:row>20</xdr:row>
      <xdr:rowOff>190499</xdr:rowOff>
    </xdr:to>
    <xdr:sp macro="" textlink="">
      <xdr:nvSpPr>
        <xdr:cNvPr id="8" name="正方形/長方形 7"/>
        <xdr:cNvSpPr/>
      </xdr:nvSpPr>
      <xdr:spPr>
        <a:xfrm>
          <a:off x="7610475" y="1438274"/>
          <a:ext cx="4276725" cy="2466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　本シートのオレンジ色のセルに入力すると、（１）算出方法で選択したものに基づき、参考様式</a:t>
          </a:r>
          <a:r>
            <a:rPr kumimoji="1" lang="en-US" altLang="ja-JP" sz="1800"/>
            <a:t>2-1</a:t>
          </a:r>
          <a:r>
            <a:rPr kumimoji="1" lang="ja-JP" altLang="en-US" sz="1800"/>
            <a:t>、</a:t>
          </a:r>
          <a:r>
            <a:rPr kumimoji="1" lang="en-US" altLang="ja-JP" sz="1800"/>
            <a:t>2-2</a:t>
          </a:r>
          <a:r>
            <a:rPr kumimoji="1" lang="ja-JP" altLang="en-US" sz="1800"/>
            <a:t>、</a:t>
          </a:r>
          <a:r>
            <a:rPr kumimoji="1" lang="en-US" altLang="ja-JP" sz="1800"/>
            <a:t>2-3</a:t>
          </a:r>
          <a:r>
            <a:rPr kumimoji="1" lang="ja-JP" altLang="en-US" sz="1800"/>
            <a:t>のいずれかのシートに金額等が自動で転記されます。</a:t>
          </a:r>
          <a:endParaRPr kumimoji="1" lang="en-US" altLang="ja-JP" sz="1800"/>
        </a:p>
        <a:p>
          <a:pPr algn="l"/>
          <a:r>
            <a:rPr kumimoji="1" lang="ja-JP" altLang="en-US" sz="1800"/>
            <a:t>　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参考様式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2-1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2-2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2-3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は編集不要です。</a:t>
          </a:r>
          <a:endParaRPr kumimoji="1" lang="en-US" altLang="ja-JP" sz="18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金額等が転記されたものをそのまま印刷し、本シートと併せて提出してください。</a:t>
          </a:r>
          <a:endParaRPr kumimoji="1" lang="ja-JP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85725</xdr:rowOff>
    </xdr:from>
    <xdr:to>
      <xdr:col>2</xdr:col>
      <xdr:colOff>95250</xdr:colOff>
      <xdr:row>17</xdr:row>
      <xdr:rowOff>114300</xdr:rowOff>
    </xdr:to>
    <xdr:sp macro="" textlink="">
      <xdr:nvSpPr>
        <xdr:cNvPr id="2" name="左大かっこ 1"/>
        <xdr:cNvSpPr/>
      </xdr:nvSpPr>
      <xdr:spPr>
        <a:xfrm>
          <a:off x="228600" y="1884045"/>
          <a:ext cx="95250" cy="6381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104776</xdr:colOff>
      <xdr:row>13</xdr:row>
      <xdr:rowOff>95250</xdr:rowOff>
    </xdr:from>
    <xdr:to>
      <xdr:col>21</xdr:col>
      <xdr:colOff>76201</xdr:colOff>
      <xdr:row>17</xdr:row>
      <xdr:rowOff>114300</xdr:rowOff>
    </xdr:to>
    <xdr:sp macro="" textlink="">
      <xdr:nvSpPr>
        <xdr:cNvPr id="3" name="左大かっこ 2"/>
        <xdr:cNvSpPr/>
      </xdr:nvSpPr>
      <xdr:spPr>
        <a:xfrm>
          <a:off x="2390776" y="1893570"/>
          <a:ext cx="85725" cy="6286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76200</xdr:colOff>
      <xdr:row>13</xdr:row>
      <xdr:rowOff>57150</xdr:rowOff>
    </xdr:from>
    <xdr:to>
      <xdr:col>40</xdr:col>
      <xdr:colOff>57150</xdr:colOff>
      <xdr:row>17</xdr:row>
      <xdr:rowOff>104775</xdr:rowOff>
    </xdr:to>
    <xdr:sp macro="" textlink="">
      <xdr:nvSpPr>
        <xdr:cNvPr id="4" name="左大かっこ 3"/>
        <xdr:cNvSpPr/>
      </xdr:nvSpPr>
      <xdr:spPr>
        <a:xfrm>
          <a:off x="4533900" y="1855470"/>
          <a:ext cx="95250" cy="6572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13</xdr:row>
      <xdr:rowOff>95250</xdr:rowOff>
    </xdr:from>
    <xdr:to>
      <xdr:col>17</xdr:col>
      <xdr:colOff>16002</xdr:colOff>
      <xdr:row>17</xdr:row>
      <xdr:rowOff>114300</xdr:rowOff>
    </xdr:to>
    <xdr:sp macro="" textlink="">
      <xdr:nvSpPr>
        <xdr:cNvPr id="5" name="右大かっこ 4"/>
        <xdr:cNvSpPr/>
      </xdr:nvSpPr>
      <xdr:spPr>
        <a:xfrm>
          <a:off x="1857375" y="1893570"/>
          <a:ext cx="101727" cy="6286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57150</xdr:colOff>
      <xdr:row>13</xdr:row>
      <xdr:rowOff>114300</xdr:rowOff>
    </xdr:from>
    <xdr:to>
      <xdr:col>36</xdr:col>
      <xdr:colOff>44577</xdr:colOff>
      <xdr:row>17</xdr:row>
      <xdr:rowOff>133350</xdr:rowOff>
    </xdr:to>
    <xdr:sp macro="" textlink="">
      <xdr:nvSpPr>
        <xdr:cNvPr id="6" name="右大かっこ 5"/>
        <xdr:cNvSpPr/>
      </xdr:nvSpPr>
      <xdr:spPr>
        <a:xfrm>
          <a:off x="4057650" y="1912620"/>
          <a:ext cx="101727" cy="6286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57150</xdr:colOff>
      <xdr:row>13</xdr:row>
      <xdr:rowOff>104775</xdr:rowOff>
    </xdr:from>
    <xdr:to>
      <xdr:col>53</xdr:col>
      <xdr:colOff>44577</xdr:colOff>
      <xdr:row>17</xdr:row>
      <xdr:rowOff>123825</xdr:rowOff>
    </xdr:to>
    <xdr:sp macro="" textlink="">
      <xdr:nvSpPr>
        <xdr:cNvPr id="7" name="右大かっこ 6"/>
        <xdr:cNvSpPr/>
      </xdr:nvSpPr>
      <xdr:spPr>
        <a:xfrm>
          <a:off x="6000750" y="1903095"/>
          <a:ext cx="101727" cy="6286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14</xdr:row>
      <xdr:rowOff>28575</xdr:rowOff>
    </xdr:from>
    <xdr:to>
      <xdr:col>19</xdr:col>
      <xdr:colOff>19050</xdr:colOff>
      <xdr:row>15</xdr:row>
      <xdr:rowOff>123825</xdr:rowOff>
    </xdr:to>
    <xdr:cxnSp macro="">
      <xdr:nvCxnSpPr>
        <xdr:cNvPr id="8" name="直線コネクタ 7"/>
        <xdr:cNvCxnSpPr/>
      </xdr:nvCxnSpPr>
      <xdr:spPr>
        <a:xfrm flipH="1">
          <a:off x="2114550" y="1979295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21</xdr:row>
      <xdr:rowOff>57150</xdr:rowOff>
    </xdr:from>
    <xdr:to>
      <xdr:col>19</xdr:col>
      <xdr:colOff>28575</xdr:colOff>
      <xdr:row>22</xdr:row>
      <xdr:rowOff>152400</xdr:rowOff>
    </xdr:to>
    <xdr:cxnSp macro="">
      <xdr:nvCxnSpPr>
        <xdr:cNvPr id="9" name="直線コネクタ 8"/>
        <xdr:cNvCxnSpPr/>
      </xdr:nvCxnSpPr>
      <xdr:spPr>
        <a:xfrm flipH="1">
          <a:off x="2124075" y="2846070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38100</xdr:colOff>
      <xdr:row>14</xdr:row>
      <xdr:rowOff>85725</xdr:rowOff>
    </xdr:from>
    <xdr:to>
      <xdr:col>38</xdr:col>
      <xdr:colOff>114300</xdr:colOff>
      <xdr:row>15</xdr:row>
      <xdr:rowOff>123825</xdr:rowOff>
    </xdr:to>
    <xdr:sp macro="" textlink="">
      <xdr:nvSpPr>
        <xdr:cNvPr id="10" name="等号 9"/>
        <xdr:cNvSpPr/>
      </xdr:nvSpPr>
      <xdr:spPr>
        <a:xfrm>
          <a:off x="4267200" y="2036445"/>
          <a:ext cx="190500" cy="19050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28575</xdr:colOff>
      <xdr:row>21</xdr:row>
      <xdr:rowOff>47624</xdr:rowOff>
    </xdr:from>
    <xdr:to>
      <xdr:col>38</xdr:col>
      <xdr:colOff>85725</xdr:colOff>
      <xdr:row>22</xdr:row>
      <xdr:rowOff>85725</xdr:rowOff>
    </xdr:to>
    <xdr:sp macro="" textlink="">
      <xdr:nvSpPr>
        <xdr:cNvPr id="11" name="等号 10"/>
        <xdr:cNvSpPr/>
      </xdr:nvSpPr>
      <xdr:spPr>
        <a:xfrm>
          <a:off x="4257675" y="2836544"/>
          <a:ext cx="171450" cy="190501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38100</xdr:colOff>
      <xdr:row>28</xdr:row>
      <xdr:rowOff>19050</xdr:rowOff>
    </xdr:from>
    <xdr:to>
      <xdr:col>42</xdr:col>
      <xdr:colOff>104776</xdr:colOff>
      <xdr:row>29</xdr:row>
      <xdr:rowOff>57150</xdr:rowOff>
    </xdr:to>
    <xdr:sp macro="" textlink="">
      <xdr:nvSpPr>
        <xdr:cNvPr id="12" name="等号 11"/>
        <xdr:cNvSpPr/>
      </xdr:nvSpPr>
      <xdr:spPr>
        <a:xfrm>
          <a:off x="4724400" y="3935730"/>
          <a:ext cx="180976" cy="19050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47625</xdr:colOff>
      <xdr:row>33</xdr:row>
      <xdr:rowOff>57150</xdr:rowOff>
    </xdr:from>
    <xdr:to>
      <xdr:col>42</xdr:col>
      <xdr:colOff>85726</xdr:colOff>
      <xdr:row>34</xdr:row>
      <xdr:rowOff>133350</xdr:rowOff>
    </xdr:to>
    <xdr:sp macro="" textlink="">
      <xdr:nvSpPr>
        <xdr:cNvPr id="13" name="等号 12"/>
        <xdr:cNvSpPr/>
      </xdr:nvSpPr>
      <xdr:spPr>
        <a:xfrm>
          <a:off x="4733925" y="4507230"/>
          <a:ext cx="152401" cy="22860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9526</xdr:colOff>
      <xdr:row>28</xdr:row>
      <xdr:rowOff>9525</xdr:rowOff>
    </xdr:from>
    <xdr:to>
      <xdr:col>12</xdr:col>
      <xdr:colOff>95251</xdr:colOff>
      <xdr:row>29</xdr:row>
      <xdr:rowOff>47625</xdr:rowOff>
    </xdr:to>
    <xdr:sp macro="" textlink="">
      <xdr:nvSpPr>
        <xdr:cNvPr id="14" name="乗算記号 13"/>
        <xdr:cNvSpPr/>
      </xdr:nvSpPr>
      <xdr:spPr>
        <a:xfrm>
          <a:off x="1266826" y="3926205"/>
          <a:ext cx="200025" cy="19050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9526</xdr:colOff>
      <xdr:row>33</xdr:row>
      <xdr:rowOff>66674</xdr:rowOff>
    </xdr:from>
    <xdr:to>
      <xdr:col>12</xdr:col>
      <xdr:colOff>95251</xdr:colOff>
      <xdr:row>34</xdr:row>
      <xdr:rowOff>133349</xdr:rowOff>
    </xdr:to>
    <xdr:sp macro="" textlink="">
      <xdr:nvSpPr>
        <xdr:cNvPr id="15" name="乗算記号 14"/>
        <xdr:cNvSpPr/>
      </xdr:nvSpPr>
      <xdr:spPr>
        <a:xfrm>
          <a:off x="1266826" y="4516754"/>
          <a:ext cx="200025" cy="219075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9526</xdr:colOff>
      <xdr:row>33</xdr:row>
      <xdr:rowOff>76200</xdr:rowOff>
    </xdr:from>
    <xdr:to>
      <xdr:col>37</xdr:col>
      <xdr:colOff>9526</xdr:colOff>
      <xdr:row>34</xdr:row>
      <xdr:rowOff>133350</xdr:rowOff>
    </xdr:to>
    <xdr:sp macro="" textlink="">
      <xdr:nvSpPr>
        <xdr:cNvPr id="16" name="乗算記号 15"/>
        <xdr:cNvSpPr/>
      </xdr:nvSpPr>
      <xdr:spPr>
        <a:xfrm>
          <a:off x="4010026" y="4526280"/>
          <a:ext cx="228600" cy="20955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9526</xdr:colOff>
      <xdr:row>28</xdr:row>
      <xdr:rowOff>19049</xdr:rowOff>
    </xdr:from>
    <xdr:to>
      <xdr:col>36</xdr:col>
      <xdr:colOff>114301</xdr:colOff>
      <xdr:row>29</xdr:row>
      <xdr:rowOff>66674</xdr:rowOff>
    </xdr:to>
    <xdr:sp macro="" textlink="">
      <xdr:nvSpPr>
        <xdr:cNvPr id="17" name="乗算記号 16"/>
        <xdr:cNvSpPr/>
      </xdr:nvSpPr>
      <xdr:spPr>
        <a:xfrm>
          <a:off x="4010026" y="3935729"/>
          <a:ext cx="219075" cy="200025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85725</xdr:colOff>
      <xdr:row>27</xdr:row>
      <xdr:rowOff>133350</xdr:rowOff>
    </xdr:from>
    <xdr:to>
      <xdr:col>24</xdr:col>
      <xdr:colOff>47625</xdr:colOff>
      <xdr:row>29</xdr:row>
      <xdr:rowOff>57150</xdr:rowOff>
    </xdr:to>
    <xdr:cxnSp macro="">
      <xdr:nvCxnSpPr>
        <xdr:cNvPr id="18" name="直線コネクタ 17"/>
        <xdr:cNvCxnSpPr/>
      </xdr:nvCxnSpPr>
      <xdr:spPr>
        <a:xfrm flipH="1">
          <a:off x="2714625" y="3897630"/>
          <a:ext cx="76200" cy="228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66675</xdr:colOff>
      <xdr:row>33</xdr:row>
      <xdr:rowOff>57150</xdr:rowOff>
    </xdr:from>
    <xdr:to>
      <xdr:col>24</xdr:col>
      <xdr:colOff>28575</xdr:colOff>
      <xdr:row>34</xdr:row>
      <xdr:rowOff>152400</xdr:rowOff>
    </xdr:to>
    <xdr:cxnSp macro="">
      <xdr:nvCxnSpPr>
        <xdr:cNvPr id="19" name="直線コネクタ 18"/>
        <xdr:cNvCxnSpPr/>
      </xdr:nvCxnSpPr>
      <xdr:spPr>
        <a:xfrm flipH="1">
          <a:off x="2695575" y="4507230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47625</xdr:colOff>
      <xdr:row>37</xdr:row>
      <xdr:rowOff>47625</xdr:rowOff>
    </xdr:from>
    <xdr:to>
      <xdr:col>46</xdr:col>
      <xdr:colOff>95251</xdr:colOff>
      <xdr:row>38</xdr:row>
      <xdr:rowOff>47625</xdr:rowOff>
    </xdr:to>
    <xdr:sp macro="" textlink="">
      <xdr:nvSpPr>
        <xdr:cNvPr id="20" name="等号 19"/>
        <xdr:cNvSpPr/>
      </xdr:nvSpPr>
      <xdr:spPr>
        <a:xfrm>
          <a:off x="5191125" y="5153025"/>
          <a:ext cx="161926" cy="15240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45</xdr:col>
      <xdr:colOff>28575</xdr:colOff>
      <xdr:row>42</xdr:row>
      <xdr:rowOff>66674</xdr:rowOff>
    </xdr:from>
    <xdr:to>
      <xdr:col>46</xdr:col>
      <xdr:colOff>66676</xdr:colOff>
      <xdr:row>43</xdr:row>
      <xdr:rowOff>133349</xdr:rowOff>
    </xdr:to>
    <xdr:sp macro="" textlink="">
      <xdr:nvSpPr>
        <xdr:cNvPr id="21" name="等号 20"/>
        <xdr:cNvSpPr/>
      </xdr:nvSpPr>
      <xdr:spPr>
        <a:xfrm>
          <a:off x="5172075" y="5705474"/>
          <a:ext cx="152401" cy="219075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114300</xdr:colOff>
      <xdr:row>36</xdr:row>
      <xdr:rowOff>133350</xdr:rowOff>
    </xdr:from>
    <xdr:to>
      <xdr:col>41</xdr:col>
      <xdr:colOff>28576</xdr:colOff>
      <xdr:row>38</xdr:row>
      <xdr:rowOff>57150</xdr:rowOff>
    </xdr:to>
    <xdr:sp macro="" textlink="">
      <xdr:nvSpPr>
        <xdr:cNvPr id="22" name="乗算記号 21"/>
        <xdr:cNvSpPr/>
      </xdr:nvSpPr>
      <xdr:spPr>
        <a:xfrm>
          <a:off x="4457700" y="5086350"/>
          <a:ext cx="257176" cy="22860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104775</xdr:colOff>
      <xdr:row>42</xdr:row>
      <xdr:rowOff>57150</xdr:rowOff>
    </xdr:from>
    <xdr:to>
      <xdr:col>41</xdr:col>
      <xdr:colOff>19051</xdr:colOff>
      <xdr:row>43</xdr:row>
      <xdr:rowOff>152400</xdr:rowOff>
    </xdr:to>
    <xdr:sp macro="" textlink="">
      <xdr:nvSpPr>
        <xdr:cNvPr id="23" name="乗算記号 22"/>
        <xdr:cNvSpPr/>
      </xdr:nvSpPr>
      <xdr:spPr>
        <a:xfrm>
          <a:off x="4448175" y="5695950"/>
          <a:ext cx="257176" cy="24765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36</xdr:row>
      <xdr:rowOff>95250</xdr:rowOff>
    </xdr:from>
    <xdr:to>
      <xdr:col>10</xdr:col>
      <xdr:colOff>104776</xdr:colOff>
      <xdr:row>38</xdr:row>
      <xdr:rowOff>9525</xdr:rowOff>
    </xdr:to>
    <xdr:sp macro="" textlink="">
      <xdr:nvSpPr>
        <xdr:cNvPr id="24" name="乗算記号 23"/>
        <xdr:cNvSpPr/>
      </xdr:nvSpPr>
      <xdr:spPr>
        <a:xfrm>
          <a:off x="1028701" y="5048250"/>
          <a:ext cx="219075" cy="219075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42</xdr:row>
      <xdr:rowOff>57150</xdr:rowOff>
    </xdr:from>
    <xdr:to>
      <xdr:col>10</xdr:col>
      <xdr:colOff>85726</xdr:colOff>
      <xdr:row>43</xdr:row>
      <xdr:rowOff>114300</xdr:rowOff>
    </xdr:to>
    <xdr:sp macro="" textlink="">
      <xdr:nvSpPr>
        <xdr:cNvPr id="25" name="乗算記号 24"/>
        <xdr:cNvSpPr/>
      </xdr:nvSpPr>
      <xdr:spPr>
        <a:xfrm>
          <a:off x="1028701" y="5695950"/>
          <a:ext cx="200025" cy="20955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36</xdr:row>
      <xdr:rowOff>123825</xdr:rowOff>
    </xdr:from>
    <xdr:to>
      <xdr:col>31</xdr:col>
      <xdr:colOff>28576</xdr:colOff>
      <xdr:row>38</xdr:row>
      <xdr:rowOff>47625</xdr:rowOff>
    </xdr:to>
    <xdr:sp macro="" textlink="">
      <xdr:nvSpPr>
        <xdr:cNvPr id="26" name="乗算記号 25"/>
        <xdr:cNvSpPr/>
      </xdr:nvSpPr>
      <xdr:spPr>
        <a:xfrm>
          <a:off x="3314700" y="5076825"/>
          <a:ext cx="257176" cy="22860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42</xdr:row>
      <xdr:rowOff>47625</xdr:rowOff>
    </xdr:from>
    <xdr:to>
      <xdr:col>31</xdr:col>
      <xdr:colOff>19051</xdr:colOff>
      <xdr:row>43</xdr:row>
      <xdr:rowOff>142875</xdr:rowOff>
    </xdr:to>
    <xdr:sp macro="" textlink="">
      <xdr:nvSpPr>
        <xdr:cNvPr id="27" name="乗算記号 26"/>
        <xdr:cNvSpPr/>
      </xdr:nvSpPr>
      <xdr:spPr>
        <a:xfrm>
          <a:off x="3305175" y="5686425"/>
          <a:ext cx="257176" cy="24765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66675</xdr:colOff>
      <xdr:row>36</xdr:row>
      <xdr:rowOff>161925</xdr:rowOff>
    </xdr:from>
    <xdr:to>
      <xdr:col>20</xdr:col>
      <xdr:colOff>28575</xdr:colOff>
      <xdr:row>38</xdr:row>
      <xdr:rowOff>85725</xdr:rowOff>
    </xdr:to>
    <xdr:cxnSp macro="">
      <xdr:nvCxnSpPr>
        <xdr:cNvPr id="28" name="直線コネクタ 27"/>
        <xdr:cNvCxnSpPr/>
      </xdr:nvCxnSpPr>
      <xdr:spPr>
        <a:xfrm flipH="1">
          <a:off x="2238375" y="5107305"/>
          <a:ext cx="76200" cy="23622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</xdr:colOff>
      <xdr:row>42</xdr:row>
      <xdr:rowOff>47625</xdr:rowOff>
    </xdr:from>
    <xdr:to>
      <xdr:col>20</xdr:col>
      <xdr:colOff>66675</xdr:colOff>
      <xdr:row>43</xdr:row>
      <xdr:rowOff>142875</xdr:rowOff>
    </xdr:to>
    <xdr:cxnSp macro="">
      <xdr:nvCxnSpPr>
        <xdr:cNvPr id="29" name="直線コネクタ 28"/>
        <xdr:cNvCxnSpPr/>
      </xdr:nvCxnSpPr>
      <xdr:spPr>
        <a:xfrm flipH="1">
          <a:off x="2276475" y="5686425"/>
          <a:ext cx="76200" cy="2476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46</xdr:row>
      <xdr:rowOff>0</xdr:rowOff>
    </xdr:from>
    <xdr:to>
      <xdr:col>17</xdr:col>
      <xdr:colOff>76200</xdr:colOff>
      <xdr:row>47</xdr:row>
      <xdr:rowOff>47625</xdr:rowOff>
    </xdr:to>
    <xdr:sp macro="" textlink="">
      <xdr:nvSpPr>
        <xdr:cNvPr id="30" name="加算記号 29"/>
        <xdr:cNvSpPr/>
      </xdr:nvSpPr>
      <xdr:spPr>
        <a:xfrm>
          <a:off x="1828800" y="6294120"/>
          <a:ext cx="190500" cy="200025"/>
        </a:xfrm>
        <a:prstGeom prst="mathPlus">
          <a:avLst>
            <a:gd name="adj1" fmla="val 6853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51</xdr:row>
      <xdr:rowOff>76200</xdr:rowOff>
    </xdr:from>
    <xdr:to>
      <xdr:col>17</xdr:col>
      <xdr:colOff>95250</xdr:colOff>
      <xdr:row>52</xdr:row>
      <xdr:rowOff>123825</xdr:rowOff>
    </xdr:to>
    <xdr:sp macro="" textlink="">
      <xdr:nvSpPr>
        <xdr:cNvPr id="31" name="加算記号 30"/>
        <xdr:cNvSpPr/>
      </xdr:nvSpPr>
      <xdr:spPr>
        <a:xfrm>
          <a:off x="1847850" y="6903720"/>
          <a:ext cx="190500" cy="200025"/>
        </a:xfrm>
        <a:prstGeom prst="mathPlus">
          <a:avLst>
            <a:gd name="adj1" fmla="val 6853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51</xdr:row>
      <xdr:rowOff>76200</xdr:rowOff>
    </xdr:from>
    <xdr:to>
      <xdr:col>34</xdr:col>
      <xdr:colOff>76201</xdr:colOff>
      <xdr:row>52</xdr:row>
      <xdr:rowOff>142875</xdr:rowOff>
    </xdr:to>
    <xdr:sp macro="" textlink="">
      <xdr:nvSpPr>
        <xdr:cNvPr id="32" name="等号 31"/>
        <xdr:cNvSpPr/>
      </xdr:nvSpPr>
      <xdr:spPr>
        <a:xfrm>
          <a:off x="3810000" y="6903720"/>
          <a:ext cx="152401" cy="219075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38100</xdr:colOff>
      <xdr:row>46</xdr:row>
      <xdr:rowOff>0</xdr:rowOff>
    </xdr:from>
    <xdr:to>
      <xdr:col>34</xdr:col>
      <xdr:colOff>76201</xdr:colOff>
      <xdr:row>47</xdr:row>
      <xdr:rowOff>66675</xdr:rowOff>
    </xdr:to>
    <xdr:sp macro="" textlink="">
      <xdr:nvSpPr>
        <xdr:cNvPr id="33" name="等号 32"/>
        <xdr:cNvSpPr/>
      </xdr:nvSpPr>
      <xdr:spPr>
        <a:xfrm>
          <a:off x="3810000" y="6294120"/>
          <a:ext cx="152401" cy="219075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85725</xdr:rowOff>
    </xdr:from>
    <xdr:to>
      <xdr:col>2</xdr:col>
      <xdr:colOff>95250</xdr:colOff>
      <xdr:row>17</xdr:row>
      <xdr:rowOff>114300</xdr:rowOff>
    </xdr:to>
    <xdr:sp macro="" textlink="">
      <xdr:nvSpPr>
        <xdr:cNvPr id="2" name="左大かっこ 1"/>
        <xdr:cNvSpPr/>
      </xdr:nvSpPr>
      <xdr:spPr>
        <a:xfrm>
          <a:off x="228600" y="2463165"/>
          <a:ext cx="95250" cy="82105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104776</xdr:colOff>
      <xdr:row>13</xdr:row>
      <xdr:rowOff>95250</xdr:rowOff>
    </xdr:from>
    <xdr:to>
      <xdr:col>21</xdr:col>
      <xdr:colOff>76201</xdr:colOff>
      <xdr:row>17</xdr:row>
      <xdr:rowOff>114300</xdr:rowOff>
    </xdr:to>
    <xdr:sp macro="" textlink="">
      <xdr:nvSpPr>
        <xdr:cNvPr id="3" name="左大かっこ 2"/>
        <xdr:cNvSpPr/>
      </xdr:nvSpPr>
      <xdr:spPr>
        <a:xfrm>
          <a:off x="2390776" y="2472690"/>
          <a:ext cx="85725" cy="81153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76200</xdr:colOff>
      <xdr:row>13</xdr:row>
      <xdr:rowOff>57150</xdr:rowOff>
    </xdr:from>
    <xdr:to>
      <xdr:col>40</xdr:col>
      <xdr:colOff>57150</xdr:colOff>
      <xdr:row>17</xdr:row>
      <xdr:rowOff>104775</xdr:rowOff>
    </xdr:to>
    <xdr:sp macro="" textlink="">
      <xdr:nvSpPr>
        <xdr:cNvPr id="4" name="左大かっこ 3"/>
        <xdr:cNvSpPr/>
      </xdr:nvSpPr>
      <xdr:spPr>
        <a:xfrm>
          <a:off x="4533900" y="2434590"/>
          <a:ext cx="95250" cy="84010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13</xdr:row>
      <xdr:rowOff>95250</xdr:rowOff>
    </xdr:from>
    <xdr:to>
      <xdr:col>17</xdr:col>
      <xdr:colOff>16002</xdr:colOff>
      <xdr:row>17</xdr:row>
      <xdr:rowOff>114300</xdr:rowOff>
    </xdr:to>
    <xdr:sp macro="" textlink="">
      <xdr:nvSpPr>
        <xdr:cNvPr id="5" name="右大かっこ 4"/>
        <xdr:cNvSpPr/>
      </xdr:nvSpPr>
      <xdr:spPr>
        <a:xfrm>
          <a:off x="1857375" y="2472690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57150</xdr:colOff>
      <xdr:row>13</xdr:row>
      <xdr:rowOff>114300</xdr:rowOff>
    </xdr:from>
    <xdr:to>
      <xdr:col>36</xdr:col>
      <xdr:colOff>44577</xdr:colOff>
      <xdr:row>17</xdr:row>
      <xdr:rowOff>133350</xdr:rowOff>
    </xdr:to>
    <xdr:sp macro="" textlink="">
      <xdr:nvSpPr>
        <xdr:cNvPr id="6" name="右大かっこ 5"/>
        <xdr:cNvSpPr/>
      </xdr:nvSpPr>
      <xdr:spPr>
        <a:xfrm>
          <a:off x="4057650" y="2491740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57150</xdr:colOff>
      <xdr:row>13</xdr:row>
      <xdr:rowOff>104775</xdr:rowOff>
    </xdr:from>
    <xdr:to>
      <xdr:col>53</xdr:col>
      <xdr:colOff>44577</xdr:colOff>
      <xdr:row>17</xdr:row>
      <xdr:rowOff>123825</xdr:rowOff>
    </xdr:to>
    <xdr:sp macro="" textlink="">
      <xdr:nvSpPr>
        <xdr:cNvPr id="7" name="右大かっこ 6"/>
        <xdr:cNvSpPr/>
      </xdr:nvSpPr>
      <xdr:spPr>
        <a:xfrm>
          <a:off x="6000750" y="2482215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14</xdr:row>
      <xdr:rowOff>28575</xdr:rowOff>
    </xdr:from>
    <xdr:to>
      <xdr:col>19</xdr:col>
      <xdr:colOff>19050</xdr:colOff>
      <xdr:row>15</xdr:row>
      <xdr:rowOff>123825</xdr:rowOff>
    </xdr:to>
    <xdr:cxnSp macro="">
      <xdr:nvCxnSpPr>
        <xdr:cNvPr id="8" name="直線コネクタ 7"/>
        <xdr:cNvCxnSpPr/>
      </xdr:nvCxnSpPr>
      <xdr:spPr>
        <a:xfrm flipH="1">
          <a:off x="2114550" y="2604135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21</xdr:row>
      <xdr:rowOff>57150</xdr:rowOff>
    </xdr:from>
    <xdr:to>
      <xdr:col>19</xdr:col>
      <xdr:colOff>28575</xdr:colOff>
      <xdr:row>22</xdr:row>
      <xdr:rowOff>152400</xdr:rowOff>
    </xdr:to>
    <xdr:cxnSp macro="">
      <xdr:nvCxnSpPr>
        <xdr:cNvPr id="9" name="直線コネクタ 8"/>
        <xdr:cNvCxnSpPr/>
      </xdr:nvCxnSpPr>
      <xdr:spPr>
        <a:xfrm flipH="1">
          <a:off x="2124075" y="3653790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38100</xdr:colOff>
      <xdr:row>14</xdr:row>
      <xdr:rowOff>85725</xdr:rowOff>
    </xdr:from>
    <xdr:to>
      <xdr:col>38</xdr:col>
      <xdr:colOff>114300</xdr:colOff>
      <xdr:row>15</xdr:row>
      <xdr:rowOff>123825</xdr:rowOff>
    </xdr:to>
    <xdr:sp macro="" textlink="">
      <xdr:nvSpPr>
        <xdr:cNvPr id="10" name="等号 9"/>
        <xdr:cNvSpPr/>
      </xdr:nvSpPr>
      <xdr:spPr>
        <a:xfrm>
          <a:off x="4267200" y="2661285"/>
          <a:ext cx="190500" cy="23622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28575</xdr:colOff>
      <xdr:row>21</xdr:row>
      <xdr:rowOff>47624</xdr:rowOff>
    </xdr:from>
    <xdr:to>
      <xdr:col>38</xdr:col>
      <xdr:colOff>85725</xdr:colOff>
      <xdr:row>22</xdr:row>
      <xdr:rowOff>85725</xdr:rowOff>
    </xdr:to>
    <xdr:sp macro="" textlink="">
      <xdr:nvSpPr>
        <xdr:cNvPr id="11" name="等号 10"/>
        <xdr:cNvSpPr/>
      </xdr:nvSpPr>
      <xdr:spPr>
        <a:xfrm>
          <a:off x="4257675" y="3644264"/>
          <a:ext cx="171450" cy="236221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45</xdr:col>
      <xdr:colOff>28575</xdr:colOff>
      <xdr:row>28</xdr:row>
      <xdr:rowOff>76200</xdr:rowOff>
    </xdr:from>
    <xdr:to>
      <xdr:col>46</xdr:col>
      <xdr:colOff>76201</xdr:colOff>
      <xdr:row>29</xdr:row>
      <xdr:rowOff>152400</xdr:rowOff>
    </xdr:to>
    <xdr:sp macro="" textlink="">
      <xdr:nvSpPr>
        <xdr:cNvPr id="12" name="等号 11"/>
        <xdr:cNvSpPr/>
      </xdr:nvSpPr>
      <xdr:spPr>
        <a:xfrm>
          <a:off x="5172075" y="5059680"/>
          <a:ext cx="161926" cy="27432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45</xdr:col>
      <xdr:colOff>28575</xdr:colOff>
      <xdr:row>34</xdr:row>
      <xdr:rowOff>66674</xdr:rowOff>
    </xdr:from>
    <xdr:to>
      <xdr:col>46</xdr:col>
      <xdr:colOff>66676</xdr:colOff>
      <xdr:row>35</xdr:row>
      <xdr:rowOff>133349</xdr:rowOff>
    </xdr:to>
    <xdr:sp macro="" textlink="">
      <xdr:nvSpPr>
        <xdr:cNvPr id="13" name="等号 12"/>
        <xdr:cNvSpPr/>
      </xdr:nvSpPr>
      <xdr:spPr>
        <a:xfrm>
          <a:off x="5172075" y="5873114"/>
          <a:ext cx="152401" cy="264795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0</xdr:colOff>
      <xdr:row>28</xdr:row>
      <xdr:rowOff>123824</xdr:rowOff>
    </xdr:from>
    <xdr:to>
      <xdr:col>31</xdr:col>
      <xdr:colOff>9525</xdr:colOff>
      <xdr:row>29</xdr:row>
      <xdr:rowOff>161924</xdr:rowOff>
    </xdr:to>
    <xdr:sp macro="" textlink="">
      <xdr:nvSpPr>
        <xdr:cNvPr id="14" name="乗算記号 13"/>
        <xdr:cNvSpPr/>
      </xdr:nvSpPr>
      <xdr:spPr>
        <a:xfrm>
          <a:off x="3314700" y="5107304"/>
          <a:ext cx="238125" cy="23622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104775</xdr:colOff>
      <xdr:row>34</xdr:row>
      <xdr:rowOff>57150</xdr:rowOff>
    </xdr:from>
    <xdr:to>
      <xdr:col>41</xdr:col>
      <xdr:colOff>19051</xdr:colOff>
      <xdr:row>35</xdr:row>
      <xdr:rowOff>152400</xdr:rowOff>
    </xdr:to>
    <xdr:sp macro="" textlink="">
      <xdr:nvSpPr>
        <xdr:cNvPr id="15" name="乗算記号 14"/>
        <xdr:cNvSpPr/>
      </xdr:nvSpPr>
      <xdr:spPr>
        <a:xfrm>
          <a:off x="4448175" y="5863590"/>
          <a:ext cx="257176" cy="29337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28</xdr:row>
      <xdr:rowOff>104774</xdr:rowOff>
    </xdr:from>
    <xdr:to>
      <xdr:col>10</xdr:col>
      <xdr:colOff>104775</xdr:colOff>
      <xdr:row>29</xdr:row>
      <xdr:rowOff>123825</xdr:rowOff>
    </xdr:to>
    <xdr:sp macro="" textlink="">
      <xdr:nvSpPr>
        <xdr:cNvPr id="16" name="乗算記号 15"/>
        <xdr:cNvSpPr/>
      </xdr:nvSpPr>
      <xdr:spPr>
        <a:xfrm>
          <a:off x="1028701" y="5088254"/>
          <a:ext cx="219074" cy="217171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34</xdr:row>
      <xdr:rowOff>57150</xdr:rowOff>
    </xdr:from>
    <xdr:to>
      <xdr:col>10</xdr:col>
      <xdr:colOff>85726</xdr:colOff>
      <xdr:row>35</xdr:row>
      <xdr:rowOff>114300</xdr:rowOff>
    </xdr:to>
    <xdr:sp macro="" textlink="">
      <xdr:nvSpPr>
        <xdr:cNvPr id="17" name="乗算記号 16"/>
        <xdr:cNvSpPr/>
      </xdr:nvSpPr>
      <xdr:spPr>
        <a:xfrm>
          <a:off x="1028701" y="5863590"/>
          <a:ext cx="200025" cy="25527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28</xdr:row>
      <xdr:rowOff>95249</xdr:rowOff>
    </xdr:from>
    <xdr:to>
      <xdr:col>40</xdr:col>
      <xdr:colOff>114300</xdr:colOff>
      <xdr:row>29</xdr:row>
      <xdr:rowOff>133349</xdr:rowOff>
    </xdr:to>
    <xdr:sp macro="" textlink="">
      <xdr:nvSpPr>
        <xdr:cNvPr id="18" name="乗算記号 17"/>
        <xdr:cNvSpPr/>
      </xdr:nvSpPr>
      <xdr:spPr>
        <a:xfrm>
          <a:off x="4457700" y="5078729"/>
          <a:ext cx="228600" cy="23622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34</xdr:row>
      <xdr:rowOff>47625</xdr:rowOff>
    </xdr:from>
    <xdr:to>
      <xdr:col>31</xdr:col>
      <xdr:colOff>19051</xdr:colOff>
      <xdr:row>35</xdr:row>
      <xdr:rowOff>142875</xdr:rowOff>
    </xdr:to>
    <xdr:sp macro="" textlink="">
      <xdr:nvSpPr>
        <xdr:cNvPr id="19" name="乗算記号 18"/>
        <xdr:cNvSpPr/>
      </xdr:nvSpPr>
      <xdr:spPr>
        <a:xfrm>
          <a:off x="3305175" y="5854065"/>
          <a:ext cx="257176" cy="29337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28</xdr:row>
      <xdr:rowOff>0</xdr:rowOff>
    </xdr:from>
    <xdr:to>
      <xdr:col>20</xdr:col>
      <xdr:colOff>76202</xdr:colOff>
      <xdr:row>29</xdr:row>
      <xdr:rowOff>200025</xdr:rowOff>
    </xdr:to>
    <xdr:cxnSp macro="">
      <xdr:nvCxnSpPr>
        <xdr:cNvPr id="20" name="直線コネクタ 19"/>
        <xdr:cNvCxnSpPr/>
      </xdr:nvCxnSpPr>
      <xdr:spPr>
        <a:xfrm flipH="1">
          <a:off x="2247900" y="4983480"/>
          <a:ext cx="114302" cy="39814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</xdr:colOff>
      <xdr:row>34</xdr:row>
      <xdr:rowOff>47625</xdr:rowOff>
    </xdr:from>
    <xdr:to>
      <xdr:col>20</xdr:col>
      <xdr:colOff>66675</xdr:colOff>
      <xdr:row>35</xdr:row>
      <xdr:rowOff>142875</xdr:rowOff>
    </xdr:to>
    <xdr:cxnSp macro="">
      <xdr:nvCxnSpPr>
        <xdr:cNvPr id="21" name="直線コネクタ 20"/>
        <xdr:cNvCxnSpPr/>
      </xdr:nvCxnSpPr>
      <xdr:spPr>
        <a:xfrm flipH="1">
          <a:off x="2276475" y="5854065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12</xdr:row>
      <xdr:rowOff>85725</xdr:rowOff>
    </xdr:from>
    <xdr:to>
      <xdr:col>2</xdr:col>
      <xdr:colOff>95250</xdr:colOff>
      <xdr:row>16</xdr:row>
      <xdr:rowOff>114300</xdr:rowOff>
    </xdr:to>
    <xdr:sp macro="" textlink="">
      <xdr:nvSpPr>
        <xdr:cNvPr id="2" name="左大かっこ 1"/>
        <xdr:cNvSpPr/>
      </xdr:nvSpPr>
      <xdr:spPr>
        <a:xfrm>
          <a:off x="228600" y="2265045"/>
          <a:ext cx="95250" cy="82105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104776</xdr:colOff>
      <xdr:row>12</xdr:row>
      <xdr:rowOff>95250</xdr:rowOff>
    </xdr:from>
    <xdr:to>
      <xdr:col>21</xdr:col>
      <xdr:colOff>76201</xdr:colOff>
      <xdr:row>16</xdr:row>
      <xdr:rowOff>114300</xdr:rowOff>
    </xdr:to>
    <xdr:sp macro="" textlink="">
      <xdr:nvSpPr>
        <xdr:cNvPr id="3" name="左大かっこ 2"/>
        <xdr:cNvSpPr/>
      </xdr:nvSpPr>
      <xdr:spPr>
        <a:xfrm>
          <a:off x="2390776" y="2274570"/>
          <a:ext cx="85725" cy="81153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76200</xdr:colOff>
      <xdr:row>12</xdr:row>
      <xdr:rowOff>57150</xdr:rowOff>
    </xdr:from>
    <xdr:to>
      <xdr:col>40</xdr:col>
      <xdr:colOff>57150</xdr:colOff>
      <xdr:row>16</xdr:row>
      <xdr:rowOff>104775</xdr:rowOff>
    </xdr:to>
    <xdr:sp macro="" textlink="">
      <xdr:nvSpPr>
        <xdr:cNvPr id="4" name="左大かっこ 3"/>
        <xdr:cNvSpPr/>
      </xdr:nvSpPr>
      <xdr:spPr>
        <a:xfrm>
          <a:off x="4533900" y="2236470"/>
          <a:ext cx="95250" cy="84010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12</xdr:row>
      <xdr:rowOff>95250</xdr:rowOff>
    </xdr:from>
    <xdr:to>
      <xdr:col>17</xdr:col>
      <xdr:colOff>16002</xdr:colOff>
      <xdr:row>16</xdr:row>
      <xdr:rowOff>114300</xdr:rowOff>
    </xdr:to>
    <xdr:sp macro="" textlink="">
      <xdr:nvSpPr>
        <xdr:cNvPr id="5" name="右大かっこ 4"/>
        <xdr:cNvSpPr/>
      </xdr:nvSpPr>
      <xdr:spPr>
        <a:xfrm>
          <a:off x="1857375" y="2274570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57150</xdr:colOff>
      <xdr:row>12</xdr:row>
      <xdr:rowOff>114300</xdr:rowOff>
    </xdr:from>
    <xdr:to>
      <xdr:col>36</xdr:col>
      <xdr:colOff>44577</xdr:colOff>
      <xdr:row>16</xdr:row>
      <xdr:rowOff>133350</xdr:rowOff>
    </xdr:to>
    <xdr:sp macro="" textlink="">
      <xdr:nvSpPr>
        <xdr:cNvPr id="6" name="右大かっこ 5"/>
        <xdr:cNvSpPr/>
      </xdr:nvSpPr>
      <xdr:spPr>
        <a:xfrm>
          <a:off x="4057650" y="2293620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57150</xdr:colOff>
      <xdr:row>12</xdr:row>
      <xdr:rowOff>104775</xdr:rowOff>
    </xdr:from>
    <xdr:to>
      <xdr:col>53</xdr:col>
      <xdr:colOff>44577</xdr:colOff>
      <xdr:row>16</xdr:row>
      <xdr:rowOff>123825</xdr:rowOff>
    </xdr:to>
    <xdr:sp macro="" textlink="">
      <xdr:nvSpPr>
        <xdr:cNvPr id="7" name="右大かっこ 6"/>
        <xdr:cNvSpPr/>
      </xdr:nvSpPr>
      <xdr:spPr>
        <a:xfrm>
          <a:off x="6000750" y="2284095"/>
          <a:ext cx="101727" cy="811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13</xdr:row>
      <xdr:rowOff>28575</xdr:rowOff>
    </xdr:from>
    <xdr:to>
      <xdr:col>19</xdr:col>
      <xdr:colOff>19050</xdr:colOff>
      <xdr:row>14</xdr:row>
      <xdr:rowOff>123825</xdr:rowOff>
    </xdr:to>
    <xdr:cxnSp macro="">
      <xdr:nvCxnSpPr>
        <xdr:cNvPr id="8" name="直線コネクタ 7"/>
        <xdr:cNvCxnSpPr/>
      </xdr:nvCxnSpPr>
      <xdr:spPr>
        <a:xfrm flipH="1">
          <a:off x="2114550" y="2406015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20</xdr:row>
      <xdr:rowOff>57150</xdr:rowOff>
    </xdr:from>
    <xdr:to>
      <xdr:col>19</xdr:col>
      <xdr:colOff>28575</xdr:colOff>
      <xdr:row>21</xdr:row>
      <xdr:rowOff>152400</xdr:rowOff>
    </xdr:to>
    <xdr:cxnSp macro="">
      <xdr:nvCxnSpPr>
        <xdr:cNvPr id="9" name="直線コネクタ 8"/>
        <xdr:cNvCxnSpPr/>
      </xdr:nvCxnSpPr>
      <xdr:spPr>
        <a:xfrm flipH="1">
          <a:off x="2124075" y="3455670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38100</xdr:colOff>
      <xdr:row>13</xdr:row>
      <xdr:rowOff>85725</xdr:rowOff>
    </xdr:from>
    <xdr:to>
      <xdr:col>38</xdr:col>
      <xdr:colOff>114300</xdr:colOff>
      <xdr:row>14</xdr:row>
      <xdr:rowOff>123825</xdr:rowOff>
    </xdr:to>
    <xdr:sp macro="" textlink="">
      <xdr:nvSpPr>
        <xdr:cNvPr id="10" name="等号 9"/>
        <xdr:cNvSpPr/>
      </xdr:nvSpPr>
      <xdr:spPr>
        <a:xfrm>
          <a:off x="4267200" y="2463165"/>
          <a:ext cx="190500" cy="23622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28575</xdr:colOff>
      <xdr:row>20</xdr:row>
      <xdr:rowOff>47624</xdr:rowOff>
    </xdr:from>
    <xdr:to>
      <xdr:col>38</xdr:col>
      <xdr:colOff>85725</xdr:colOff>
      <xdr:row>21</xdr:row>
      <xdr:rowOff>85725</xdr:rowOff>
    </xdr:to>
    <xdr:sp macro="" textlink="">
      <xdr:nvSpPr>
        <xdr:cNvPr id="11" name="等号 10"/>
        <xdr:cNvSpPr/>
      </xdr:nvSpPr>
      <xdr:spPr>
        <a:xfrm>
          <a:off x="4257675" y="3446144"/>
          <a:ext cx="171450" cy="236221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76200</xdr:colOff>
      <xdr:row>27</xdr:row>
      <xdr:rowOff>76200</xdr:rowOff>
    </xdr:from>
    <xdr:to>
      <xdr:col>37</xdr:col>
      <xdr:colOff>1</xdr:colOff>
      <xdr:row>28</xdr:row>
      <xdr:rowOff>152400</xdr:rowOff>
    </xdr:to>
    <xdr:sp macro="" textlink="">
      <xdr:nvSpPr>
        <xdr:cNvPr id="12" name="等号 11"/>
        <xdr:cNvSpPr/>
      </xdr:nvSpPr>
      <xdr:spPr>
        <a:xfrm>
          <a:off x="4076700" y="4861560"/>
          <a:ext cx="152401" cy="274320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57150</xdr:colOff>
      <xdr:row>33</xdr:row>
      <xdr:rowOff>85724</xdr:rowOff>
    </xdr:from>
    <xdr:to>
      <xdr:col>36</xdr:col>
      <xdr:colOff>95251</xdr:colOff>
      <xdr:row>34</xdr:row>
      <xdr:rowOff>152399</xdr:rowOff>
    </xdr:to>
    <xdr:sp macro="" textlink="">
      <xdr:nvSpPr>
        <xdr:cNvPr id="13" name="等号 12"/>
        <xdr:cNvSpPr/>
      </xdr:nvSpPr>
      <xdr:spPr>
        <a:xfrm>
          <a:off x="4057650" y="5694044"/>
          <a:ext cx="152401" cy="264795"/>
        </a:xfrm>
        <a:prstGeom prst="mathEqual">
          <a:avLst>
            <a:gd name="adj1" fmla="val 1773"/>
            <a:gd name="adj2" fmla="val 284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0</xdr:colOff>
      <xdr:row>27</xdr:row>
      <xdr:rowOff>123824</xdr:rowOff>
    </xdr:from>
    <xdr:to>
      <xdr:col>31</xdr:col>
      <xdr:colOff>9525</xdr:colOff>
      <xdr:row>28</xdr:row>
      <xdr:rowOff>161924</xdr:rowOff>
    </xdr:to>
    <xdr:sp macro="" textlink="">
      <xdr:nvSpPr>
        <xdr:cNvPr id="14" name="乗算記号 13"/>
        <xdr:cNvSpPr/>
      </xdr:nvSpPr>
      <xdr:spPr>
        <a:xfrm>
          <a:off x="3314700" y="4909184"/>
          <a:ext cx="238125" cy="23622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27</xdr:row>
      <xdr:rowOff>104774</xdr:rowOff>
    </xdr:from>
    <xdr:to>
      <xdr:col>10</xdr:col>
      <xdr:colOff>104775</xdr:colOff>
      <xdr:row>28</xdr:row>
      <xdr:rowOff>123825</xdr:rowOff>
    </xdr:to>
    <xdr:sp macro="" textlink="">
      <xdr:nvSpPr>
        <xdr:cNvPr id="15" name="乗算記号 15"/>
        <xdr:cNvSpPr/>
      </xdr:nvSpPr>
      <xdr:spPr>
        <a:xfrm>
          <a:off x="1028701" y="4890134"/>
          <a:ext cx="219074" cy="217171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33</xdr:row>
      <xdr:rowOff>57150</xdr:rowOff>
    </xdr:from>
    <xdr:to>
      <xdr:col>10</xdr:col>
      <xdr:colOff>85726</xdr:colOff>
      <xdr:row>34</xdr:row>
      <xdr:rowOff>114300</xdr:rowOff>
    </xdr:to>
    <xdr:sp macro="" textlink="">
      <xdr:nvSpPr>
        <xdr:cNvPr id="16" name="乗算記号 16"/>
        <xdr:cNvSpPr/>
      </xdr:nvSpPr>
      <xdr:spPr>
        <a:xfrm>
          <a:off x="1028701" y="5665470"/>
          <a:ext cx="200025" cy="25527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33</xdr:row>
      <xdr:rowOff>47625</xdr:rowOff>
    </xdr:from>
    <xdr:to>
      <xdr:col>31</xdr:col>
      <xdr:colOff>19051</xdr:colOff>
      <xdr:row>34</xdr:row>
      <xdr:rowOff>142875</xdr:rowOff>
    </xdr:to>
    <xdr:sp macro="" textlink="">
      <xdr:nvSpPr>
        <xdr:cNvPr id="17" name="乗算記号 18"/>
        <xdr:cNvSpPr/>
      </xdr:nvSpPr>
      <xdr:spPr>
        <a:xfrm>
          <a:off x="3305175" y="5655945"/>
          <a:ext cx="257176" cy="293370"/>
        </a:xfrm>
        <a:prstGeom prst="mathMultiply">
          <a:avLst>
            <a:gd name="adj1" fmla="val 35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27</xdr:row>
      <xdr:rowOff>0</xdr:rowOff>
    </xdr:from>
    <xdr:to>
      <xdr:col>20</xdr:col>
      <xdr:colOff>76202</xdr:colOff>
      <xdr:row>28</xdr:row>
      <xdr:rowOff>200025</xdr:rowOff>
    </xdr:to>
    <xdr:cxnSp macro="">
      <xdr:nvCxnSpPr>
        <xdr:cNvPr id="18" name="直線コネクタ 17"/>
        <xdr:cNvCxnSpPr/>
      </xdr:nvCxnSpPr>
      <xdr:spPr>
        <a:xfrm flipH="1">
          <a:off x="2247900" y="4785360"/>
          <a:ext cx="114302" cy="39814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</xdr:colOff>
      <xdr:row>33</xdr:row>
      <xdr:rowOff>47625</xdr:rowOff>
    </xdr:from>
    <xdr:to>
      <xdr:col>20</xdr:col>
      <xdr:colOff>66675</xdr:colOff>
      <xdr:row>34</xdr:row>
      <xdr:rowOff>142875</xdr:rowOff>
    </xdr:to>
    <xdr:cxnSp macro="">
      <xdr:nvCxnSpPr>
        <xdr:cNvPr id="19" name="直線コネクタ 18"/>
        <xdr:cNvCxnSpPr/>
      </xdr:nvCxnSpPr>
      <xdr:spPr>
        <a:xfrm flipH="1">
          <a:off x="2276475" y="5655945"/>
          <a:ext cx="76200" cy="2933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6"/>
  <sheetViews>
    <sheetView workbookViewId="0">
      <selection activeCell="B35" sqref="B35"/>
    </sheetView>
  </sheetViews>
  <sheetFormatPr defaultColWidth="8.875" defaultRowHeight="13.5"/>
  <cols>
    <col min="1" max="1" width="8.875" style="26"/>
    <col min="2" max="2" width="71.75" style="26" customWidth="1"/>
    <col min="3" max="6" width="8.875" style="26"/>
    <col min="7" max="8" width="40.75" style="26" customWidth="1"/>
    <col min="9" max="16384" width="8.875" style="26"/>
  </cols>
  <sheetData>
    <row r="2" spans="2:3">
      <c r="B2" s="36" t="s">
        <v>60</v>
      </c>
      <c r="C2" s="37"/>
    </row>
    <row r="3" spans="2:3">
      <c r="B3" s="36" t="s">
        <v>61</v>
      </c>
      <c r="C3" s="37"/>
    </row>
    <row r="4" spans="2:3">
      <c r="B4" s="36" t="s">
        <v>62</v>
      </c>
      <c r="C4" s="37"/>
    </row>
    <row r="5" spans="2:3">
      <c r="B5" s="36" t="s">
        <v>63</v>
      </c>
      <c r="C5" s="37"/>
    </row>
    <row r="6" spans="2:3">
      <c r="B6" s="36" t="s">
        <v>64</v>
      </c>
      <c r="C6" s="37"/>
    </row>
    <row r="7" spans="2:3">
      <c r="B7" s="36" t="s">
        <v>65</v>
      </c>
      <c r="C7" s="37"/>
    </row>
    <row r="8" spans="2:3">
      <c r="B8" s="36" t="s">
        <v>66</v>
      </c>
      <c r="C8" s="37"/>
    </row>
    <row r="9" spans="2:3">
      <c r="B9" s="36" t="s">
        <v>67</v>
      </c>
      <c r="C9" s="37"/>
    </row>
    <row r="10" spans="2:3">
      <c r="B10" s="36" t="s">
        <v>68</v>
      </c>
      <c r="C10" s="37"/>
    </row>
    <row r="11" spans="2:3">
      <c r="B11" s="36" t="s">
        <v>69</v>
      </c>
      <c r="C11" s="37"/>
    </row>
    <row r="12" spans="2:3">
      <c r="B12" s="36" t="s">
        <v>70</v>
      </c>
      <c r="C12" s="37"/>
    </row>
    <row r="13" spans="2:3">
      <c r="B13" s="38" t="s">
        <v>71</v>
      </c>
      <c r="C13" s="37"/>
    </row>
    <row r="14" spans="2:3">
      <c r="B14" s="36" t="s">
        <v>72</v>
      </c>
      <c r="C14" s="37"/>
    </row>
    <row r="15" spans="2:3">
      <c r="B15" s="36" t="s">
        <v>73</v>
      </c>
      <c r="C15" s="37"/>
    </row>
    <row r="16" spans="2:3">
      <c r="B16" s="36" t="s">
        <v>74</v>
      </c>
      <c r="C16" s="37"/>
    </row>
    <row r="17" spans="2:3">
      <c r="B17" s="36" t="s">
        <v>75</v>
      </c>
      <c r="C17" s="37"/>
    </row>
    <row r="18" spans="2:3">
      <c r="B18" s="36" t="s">
        <v>76</v>
      </c>
      <c r="C18" s="37"/>
    </row>
    <row r="19" spans="2:3">
      <c r="B19" s="36" t="s">
        <v>77</v>
      </c>
      <c r="C19" s="37"/>
    </row>
    <row r="20" spans="2:3">
      <c r="B20" s="36" t="s">
        <v>78</v>
      </c>
      <c r="C20" s="37"/>
    </row>
    <row r="21" spans="2:3">
      <c r="B21" s="36" t="s">
        <v>79</v>
      </c>
      <c r="C21" s="37"/>
    </row>
    <row r="22" spans="2:3">
      <c r="B22" s="36" t="s">
        <v>80</v>
      </c>
      <c r="C22" s="37"/>
    </row>
    <row r="23" spans="2:3">
      <c r="B23" s="36" t="s">
        <v>81</v>
      </c>
      <c r="C23" s="37"/>
    </row>
    <row r="24" spans="2:3">
      <c r="B24" s="36" t="s">
        <v>82</v>
      </c>
      <c r="C24" s="37"/>
    </row>
    <row r="25" spans="2:3">
      <c r="B25" s="27"/>
    </row>
    <row r="26" spans="2:3">
      <c r="B26" s="27"/>
    </row>
    <row r="27" spans="2:3">
      <c r="B27" s="27"/>
    </row>
    <row r="28" spans="2:3">
      <c r="B28" s="27"/>
    </row>
    <row r="29" spans="2:3">
      <c r="B29" s="27"/>
    </row>
    <row r="30" spans="2:3">
      <c r="B30" s="27"/>
    </row>
    <row r="31" spans="2:3">
      <c r="B31" s="27"/>
    </row>
    <row r="32" spans="2:3">
      <c r="B32" s="27"/>
    </row>
    <row r="33" spans="2:2">
      <c r="B33" s="28"/>
    </row>
    <row r="34" spans="2:2">
      <c r="B34" s="28"/>
    </row>
    <row r="35" spans="2:2">
      <c r="B35" s="29"/>
    </row>
    <row r="36" spans="2:2">
      <c r="B36" s="29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61"/>
  <sheetViews>
    <sheetView showGridLines="0" tabSelected="1" view="pageBreakPreview" zoomScaleNormal="100" zoomScaleSheetLayoutView="100" workbookViewId="0"/>
  </sheetViews>
  <sheetFormatPr defaultRowHeight="13.5"/>
  <cols>
    <col min="1" max="11" width="1.625" customWidth="1"/>
    <col min="12" max="12" width="4.25" customWidth="1"/>
    <col min="13" max="23" width="1.625" customWidth="1"/>
    <col min="24" max="24" width="4.125" customWidth="1"/>
    <col min="25" max="31" width="1.625" customWidth="1"/>
    <col min="32" max="32" width="3.875" customWidth="1"/>
    <col min="33" max="55" width="1.625" customWidth="1"/>
    <col min="56" max="56" width="1.625" hidden="1" customWidth="1"/>
    <col min="57" max="60" width="8.25" hidden="1" customWidth="1"/>
    <col min="61" max="62" width="1.625" hidden="1" customWidth="1"/>
    <col min="63" max="271" width="1.625" customWidth="1"/>
  </cols>
  <sheetData>
    <row r="1" spans="1:58" ht="16.149999999999999" customHeight="1">
      <c r="A1" t="s">
        <v>84</v>
      </c>
    </row>
    <row r="2" spans="1:58" ht="6" customHeight="1" thickBot="1"/>
    <row r="3" spans="1:58" ht="16.149999999999999" customHeight="1" thickBot="1">
      <c r="A3" s="39"/>
      <c r="B3" s="40" t="s">
        <v>85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4"/>
      <c r="BA3" s="39"/>
      <c r="BB3" s="39"/>
      <c r="BE3" t="s">
        <v>24</v>
      </c>
      <c r="BF3" t="s">
        <v>32</v>
      </c>
    </row>
    <row r="4" spans="1:58" ht="16.149999999999999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F4" t="s">
        <v>33</v>
      </c>
    </row>
    <row r="5" spans="1:58" ht="7.9" customHeight="1" thickBo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F5" t="s">
        <v>34</v>
      </c>
    </row>
    <row r="6" spans="1:58" ht="19.899999999999999" customHeight="1">
      <c r="A6" s="19"/>
      <c r="B6" s="109" t="s">
        <v>19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1"/>
      <c r="BA6" s="19"/>
      <c r="BB6" s="19"/>
    </row>
    <row r="7" spans="1:58" ht="19.899999999999999" customHeight="1">
      <c r="A7" s="19"/>
      <c r="B7" s="86" t="s">
        <v>18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9"/>
      <c r="BA7" s="19"/>
      <c r="BB7" s="19"/>
    </row>
    <row r="8" spans="1:58" ht="19.899999999999999" customHeight="1" thickBot="1">
      <c r="A8" s="19"/>
      <c r="B8" s="111" t="s">
        <v>83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1"/>
      <c r="BA8" s="19"/>
      <c r="BB8" s="19"/>
    </row>
    <row r="9" spans="1:58" ht="7.9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8" ht="16.149999999999999" customHeight="1">
      <c r="B10" t="s">
        <v>21</v>
      </c>
    </row>
    <row r="11" spans="1:58" s="30" customFormat="1" ht="16.149999999999999" customHeight="1" thickBot="1">
      <c r="C11" s="94" t="s">
        <v>39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</row>
    <row r="12" spans="1:58" s="30" customFormat="1" ht="16.149999999999999" customHeight="1"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5" t="s">
        <v>38</v>
      </c>
      <c r="AU12" s="106"/>
      <c r="AV12" s="106"/>
      <c r="AW12" s="106"/>
      <c r="AX12" s="106"/>
      <c r="AY12" s="106"/>
      <c r="AZ12" s="107"/>
      <c r="BA12" s="32"/>
      <c r="BB12" s="32"/>
    </row>
    <row r="13" spans="1:58" ht="16.149999999999999" customHeight="1">
      <c r="A13" s="25"/>
      <c r="B13" s="95" t="s">
        <v>32</v>
      </c>
      <c r="C13" s="96"/>
      <c r="D13" s="99" t="s">
        <v>35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100"/>
      <c r="AT13" s="122"/>
      <c r="AU13" s="123"/>
      <c r="AV13" s="123"/>
      <c r="AW13" s="123"/>
      <c r="AX13" s="123"/>
      <c r="AY13" s="123"/>
      <c r="AZ13" s="124"/>
      <c r="BA13" s="25"/>
      <c r="BB13" s="25"/>
      <c r="BE13" t="s">
        <v>46</v>
      </c>
    </row>
    <row r="14" spans="1:58" ht="16.149999999999999" customHeight="1">
      <c r="A14" s="25"/>
      <c r="B14" s="95"/>
      <c r="C14" s="96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100"/>
      <c r="AT14" s="125"/>
      <c r="AU14" s="123"/>
      <c r="AV14" s="123"/>
      <c r="AW14" s="123"/>
      <c r="AX14" s="123"/>
      <c r="AY14" s="123"/>
      <c r="AZ14" s="124"/>
      <c r="BA14" s="25"/>
      <c r="BB14" s="25"/>
      <c r="BE14" s="31" t="e">
        <f>'参考様式2-1 (５億超or95%未満で個別対応方式) '!AJ52</f>
        <v>#DIV/0!</v>
      </c>
    </row>
    <row r="15" spans="1:58" ht="16.149999999999999" customHeight="1">
      <c r="A15" s="25"/>
      <c r="B15" s="129" t="s">
        <v>33</v>
      </c>
      <c r="C15" s="130"/>
      <c r="D15" s="133" t="s">
        <v>36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4"/>
      <c r="AT15" s="125"/>
      <c r="AU15" s="123"/>
      <c r="AV15" s="123"/>
      <c r="AW15" s="123"/>
      <c r="AX15" s="123"/>
      <c r="AY15" s="123"/>
      <c r="AZ15" s="124"/>
      <c r="BA15" s="25"/>
      <c r="BB15" s="25"/>
      <c r="BE15" t="s">
        <v>47</v>
      </c>
    </row>
    <row r="16" spans="1:58" ht="16.149999999999999" customHeight="1">
      <c r="A16" s="25"/>
      <c r="B16" s="131"/>
      <c r="C16" s="132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6"/>
      <c r="AT16" s="125"/>
      <c r="AU16" s="123"/>
      <c r="AV16" s="123"/>
      <c r="AW16" s="123"/>
      <c r="AX16" s="123"/>
      <c r="AY16" s="123"/>
      <c r="AZ16" s="124"/>
      <c r="BA16" s="25"/>
      <c r="BB16" s="25"/>
      <c r="BE16" s="31" t="e">
        <f>'参考様式2-2 (５億超or95%未満で一括比例配分方式）'!AV35</f>
        <v>#DIV/0!</v>
      </c>
    </row>
    <row r="17" spans="1:57" ht="16.149999999999999" customHeight="1">
      <c r="A17" s="25"/>
      <c r="B17" s="95" t="s">
        <v>34</v>
      </c>
      <c r="C17" s="96"/>
      <c r="D17" s="99" t="s">
        <v>37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100"/>
      <c r="AT17" s="125"/>
      <c r="AU17" s="123"/>
      <c r="AV17" s="123"/>
      <c r="AW17" s="123"/>
      <c r="AX17" s="123"/>
      <c r="AY17" s="123"/>
      <c r="AZ17" s="124"/>
      <c r="BA17" s="25"/>
      <c r="BB17" s="25"/>
      <c r="BE17" t="s">
        <v>48</v>
      </c>
    </row>
    <row r="18" spans="1:57" ht="16.149999999999999" customHeight="1" thickBot="1">
      <c r="A18" s="25"/>
      <c r="B18" s="97"/>
      <c r="C18" s="9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2"/>
      <c r="AT18" s="126"/>
      <c r="AU18" s="127"/>
      <c r="AV18" s="127"/>
      <c r="AW18" s="127"/>
      <c r="AX18" s="127"/>
      <c r="AY18" s="127"/>
      <c r="AZ18" s="128"/>
      <c r="BA18" s="25"/>
      <c r="BB18" s="25"/>
      <c r="BE18" s="31" t="e">
        <f>'参考様式2-3 (５億以下and95%以上) '!AL34</f>
        <v>#DIV/0!</v>
      </c>
    </row>
    <row r="19" spans="1:57" ht="12" customHeight="1">
      <c r="A19" s="25"/>
      <c r="B19" s="92" t="str">
        <f>IF(AT13="①", BE13, IF(AT13="②", BE15, IF(AT13="③", BE17, "")))</f>
        <v/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25"/>
      <c r="BB19" s="25"/>
    </row>
    <row r="20" spans="1:57" ht="12" customHeight="1">
      <c r="A20" s="25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25"/>
      <c r="BB20" s="25"/>
    </row>
    <row r="21" spans="1:57" ht="16.149999999999999" customHeight="1">
      <c r="B21" t="s">
        <v>22</v>
      </c>
    </row>
    <row r="22" spans="1:57" ht="6" customHeight="1">
      <c r="R22" s="13"/>
      <c r="S22" s="13"/>
      <c r="U22" s="13"/>
      <c r="AM22" s="13"/>
    </row>
    <row r="23" spans="1:57" ht="12" customHeight="1">
      <c r="B23" s="14"/>
      <c r="C23" s="113" t="s">
        <v>44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"/>
      <c r="S23" s="8"/>
      <c r="T23" s="8"/>
      <c r="U23" s="4"/>
      <c r="V23" s="113" t="s">
        <v>43</v>
      </c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6"/>
      <c r="AL23" s="7"/>
      <c r="AM23" s="9"/>
      <c r="AN23" s="5"/>
      <c r="AO23" s="113" t="s">
        <v>42</v>
      </c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6"/>
    </row>
    <row r="24" spans="1:57" ht="12" customHeight="1">
      <c r="B24" s="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2"/>
      <c r="S24" s="8"/>
      <c r="T24" s="8"/>
      <c r="U24" s="7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9"/>
      <c r="AL24" s="7"/>
      <c r="AM24" s="9"/>
      <c r="AN24" s="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9"/>
    </row>
    <row r="25" spans="1:57" ht="12" customHeight="1">
      <c r="B25" s="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2"/>
      <c r="S25" s="8"/>
      <c r="T25" s="8"/>
      <c r="U25" s="7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9"/>
      <c r="AL25" s="7"/>
      <c r="AM25" s="9"/>
      <c r="AN25" s="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9"/>
    </row>
    <row r="26" spans="1:57" ht="12" customHeight="1">
      <c r="B26" s="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2"/>
      <c r="S26" s="8"/>
      <c r="T26" s="8"/>
      <c r="U26" s="7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9"/>
      <c r="AL26" s="7"/>
      <c r="AM26" s="9"/>
      <c r="AN26" s="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9"/>
    </row>
    <row r="27" spans="1:57" ht="12" customHeight="1">
      <c r="B27" s="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3"/>
      <c r="S27" s="8"/>
      <c r="T27" s="8"/>
      <c r="U27" s="1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2"/>
      <c r="AL27" s="7"/>
      <c r="AM27" s="9"/>
      <c r="AN27" s="11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2"/>
    </row>
    <row r="28" spans="1:57" ht="6" customHeight="1">
      <c r="I28" t="s">
        <v>5</v>
      </c>
      <c r="R28" s="13"/>
      <c r="S28" s="13"/>
      <c r="T28" s="13"/>
      <c r="U28" s="13"/>
      <c r="AC28" t="s">
        <v>5</v>
      </c>
      <c r="AK28" s="13"/>
      <c r="AL28" s="13"/>
      <c r="AU28" t="s">
        <v>5</v>
      </c>
    </row>
    <row r="29" spans="1:57" ht="6" customHeight="1">
      <c r="I29" t="s">
        <v>5</v>
      </c>
      <c r="AC29" t="s">
        <v>5</v>
      </c>
      <c r="AU29" t="s">
        <v>5</v>
      </c>
    </row>
    <row r="30" spans="1:57" ht="6" customHeight="1" thickBot="1">
      <c r="I30" t="s">
        <v>5</v>
      </c>
      <c r="AC30" t="s">
        <v>5</v>
      </c>
      <c r="AU30" t="s">
        <v>5</v>
      </c>
    </row>
    <row r="31" spans="1:57" ht="12" customHeight="1"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9"/>
      <c r="U31" s="137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9"/>
      <c r="AN31" s="143" t="e">
        <f>B31/U31</f>
        <v>#DIV/0!</v>
      </c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5"/>
    </row>
    <row r="32" spans="1:57" ht="12" customHeight="1" thickBot="1"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2"/>
      <c r="U32" s="140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2"/>
      <c r="AN32" s="146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54" ht="16.149999999999999" customHeight="1">
      <c r="B33" t="s">
        <v>41</v>
      </c>
    </row>
    <row r="34" spans="1:54" ht="7.9" customHeight="1"/>
    <row r="35" spans="1:54" ht="16.149999999999999" customHeight="1">
      <c r="B35" t="s">
        <v>23</v>
      </c>
    </row>
    <row r="36" spans="1:54" ht="15.6" customHeight="1">
      <c r="C36" s="59" t="s">
        <v>20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</row>
    <row r="37" spans="1:54" ht="7.9" customHeight="1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</row>
    <row r="38" spans="1:54">
      <c r="B38" s="52" t="s">
        <v>53</v>
      </c>
      <c r="C38" s="52"/>
      <c r="D38" s="52"/>
      <c r="E38" s="52"/>
      <c r="F38" s="52"/>
      <c r="G38" s="52"/>
      <c r="H38" s="52"/>
      <c r="I38" s="52"/>
      <c r="J38" s="52" t="s">
        <v>54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85" t="s">
        <v>59</v>
      </c>
      <c r="AL38" s="52"/>
      <c r="AM38" s="52"/>
      <c r="AN38" s="52"/>
      <c r="AO38" s="52"/>
      <c r="AP38" s="52"/>
      <c r="AQ38" s="52"/>
      <c r="AR38" s="52"/>
      <c r="AS38" s="52"/>
      <c r="AT38" s="52" t="s">
        <v>55</v>
      </c>
      <c r="AU38" s="52"/>
      <c r="AV38" s="52"/>
      <c r="AW38" s="52"/>
      <c r="AX38" s="52"/>
      <c r="AY38" s="52"/>
      <c r="AZ38" s="52"/>
      <c r="BA38" s="52"/>
      <c r="BB38" s="52"/>
    </row>
    <row r="39" spans="1:54">
      <c r="B39" s="52"/>
      <c r="C39" s="52"/>
      <c r="D39" s="52"/>
      <c r="E39" s="52"/>
      <c r="F39" s="52"/>
      <c r="G39" s="52"/>
      <c r="H39" s="52"/>
      <c r="I39" s="52"/>
      <c r="J39" s="52" t="s">
        <v>25</v>
      </c>
      <c r="K39" s="52"/>
      <c r="L39" s="52"/>
      <c r="M39" s="52"/>
      <c r="N39" s="52"/>
      <c r="O39" s="52"/>
      <c r="P39" s="52"/>
      <c r="Q39" s="52"/>
      <c r="R39" s="52"/>
      <c r="S39" s="52" t="s">
        <v>56</v>
      </c>
      <c r="T39" s="52"/>
      <c r="U39" s="52"/>
      <c r="V39" s="52"/>
      <c r="W39" s="52"/>
      <c r="X39" s="52"/>
      <c r="Y39" s="52"/>
      <c r="Z39" s="52"/>
      <c r="AA39" s="52"/>
      <c r="AB39" s="52" t="s">
        <v>26</v>
      </c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</row>
    <row r="40" spans="1:54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</row>
    <row r="41" spans="1:54">
      <c r="B41" s="53" t="s">
        <v>57</v>
      </c>
      <c r="C41" s="54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1">
        <f>SUM(J41:AS41)</f>
        <v>0</v>
      </c>
      <c r="AU41" s="51"/>
      <c r="AV41" s="51"/>
      <c r="AW41" s="51"/>
      <c r="AX41" s="51"/>
      <c r="AY41" s="51"/>
      <c r="AZ41" s="51"/>
      <c r="BA41" s="51"/>
      <c r="BB41" s="51"/>
    </row>
    <row r="42" spans="1:54">
      <c r="B42" s="55"/>
      <c r="C42" s="56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9">
        <f>SUM(J42:AS42)</f>
        <v>0</v>
      </c>
      <c r="AU42" s="49"/>
      <c r="AV42" s="49"/>
      <c r="AW42" s="49"/>
      <c r="AX42" s="49"/>
      <c r="AY42" s="49"/>
      <c r="AZ42" s="49"/>
      <c r="BA42" s="49"/>
      <c r="BB42" s="49"/>
    </row>
    <row r="43" spans="1:54">
      <c r="B43" s="55"/>
      <c r="C43" s="5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>
        <f>SUM(J43:AS43)</f>
        <v>0</v>
      </c>
      <c r="AU43" s="49"/>
      <c r="AV43" s="49"/>
      <c r="AW43" s="49"/>
      <c r="AX43" s="49"/>
      <c r="AY43" s="49"/>
      <c r="AZ43" s="49"/>
      <c r="BA43" s="49"/>
      <c r="BB43" s="49"/>
    </row>
    <row r="44" spans="1:54">
      <c r="B44" s="55"/>
      <c r="C44" s="56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>
        <f>SUM(J44:AS44)</f>
        <v>0</v>
      </c>
      <c r="AU44" s="49"/>
      <c r="AV44" s="49"/>
      <c r="AW44" s="49"/>
      <c r="AX44" s="49"/>
      <c r="AY44" s="49"/>
      <c r="AZ44" s="49"/>
      <c r="BA44" s="49"/>
      <c r="BB44" s="49"/>
    </row>
    <row r="45" spans="1:54" ht="14.25" thickBot="1">
      <c r="B45" s="55"/>
      <c r="C45" s="5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6">
        <f>SUM(J45:AS45)</f>
        <v>0</v>
      </c>
      <c r="AU45" s="46"/>
      <c r="AV45" s="46"/>
      <c r="AW45" s="46"/>
      <c r="AX45" s="46"/>
      <c r="AY45" s="46"/>
      <c r="AZ45" s="46"/>
      <c r="BA45" s="46"/>
      <c r="BB45" s="46"/>
    </row>
    <row r="46" spans="1:54" ht="14.25" thickTop="1">
      <c r="B46" s="57"/>
      <c r="C46" s="58"/>
      <c r="D46" s="47" t="s">
        <v>58</v>
      </c>
      <c r="E46" s="47"/>
      <c r="F46" s="47"/>
      <c r="G46" s="47"/>
      <c r="H46" s="47"/>
      <c r="I46" s="47"/>
      <c r="J46" s="47">
        <f>SUM(J41:R45)</f>
        <v>0</v>
      </c>
      <c r="K46" s="47"/>
      <c r="L46" s="47"/>
      <c r="M46" s="47"/>
      <c r="N46" s="47"/>
      <c r="O46" s="47"/>
      <c r="P46" s="47"/>
      <c r="Q46" s="47"/>
      <c r="R46" s="47"/>
      <c r="S46" s="47">
        <f>SUM(S41:AA45)</f>
        <v>0</v>
      </c>
      <c r="T46" s="47"/>
      <c r="U46" s="47"/>
      <c r="V46" s="47"/>
      <c r="W46" s="47"/>
      <c r="X46" s="47"/>
      <c r="Y46" s="47"/>
      <c r="Z46" s="47"/>
      <c r="AA46" s="47"/>
      <c r="AB46" s="47">
        <f>SUM(AB41:AJ45)</f>
        <v>0</v>
      </c>
      <c r="AC46" s="47"/>
      <c r="AD46" s="47"/>
      <c r="AE46" s="47"/>
      <c r="AF46" s="47"/>
      <c r="AG46" s="47"/>
      <c r="AH46" s="47"/>
      <c r="AI46" s="47"/>
      <c r="AJ46" s="47"/>
      <c r="AK46" s="47">
        <f>SUM(AK41:AS45)</f>
        <v>0</v>
      </c>
      <c r="AL46" s="47"/>
      <c r="AM46" s="47"/>
      <c r="AN46" s="47"/>
      <c r="AO46" s="47"/>
      <c r="AP46" s="47"/>
      <c r="AQ46" s="47"/>
      <c r="AR46" s="47"/>
      <c r="AS46" s="47"/>
      <c r="AT46" s="47">
        <f>SUM(AT41:BB45)</f>
        <v>0</v>
      </c>
      <c r="AU46" s="47"/>
      <c r="AV46" s="47"/>
      <c r="AW46" s="47"/>
      <c r="AX46" s="47"/>
      <c r="AY46" s="47"/>
      <c r="AZ46" s="47"/>
      <c r="BA46" s="47"/>
      <c r="BB46" s="47"/>
    </row>
    <row r="47" spans="1:54" ht="7.9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</row>
    <row r="48" spans="1:54" ht="16.149999999999999" customHeight="1">
      <c r="B48" t="s">
        <v>31</v>
      </c>
    </row>
    <row r="49" spans="1:57" ht="7.9" customHeight="1" thickBot="1"/>
    <row r="50" spans="1:57" ht="24" customHeight="1">
      <c r="A50" s="19"/>
      <c r="B50" s="75" t="s">
        <v>17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9"/>
      <c r="Z50" s="23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</row>
    <row r="51" spans="1:57" ht="24" customHeight="1" thickBot="1">
      <c r="A51" s="19"/>
      <c r="B51" s="80" t="s">
        <v>6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  <c r="Z51" s="23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</row>
    <row r="52" spans="1:57" ht="13.15" customHeight="1">
      <c r="B52" s="74" t="str">
        <f>IF(AT46=N51, "", BE52)</f>
        <v/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34"/>
      <c r="BB52" s="34"/>
      <c r="BE52" t="s">
        <v>49</v>
      </c>
    </row>
    <row r="53" spans="1:57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34"/>
      <c r="BB53" s="34"/>
    </row>
    <row r="54" spans="1:57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</row>
    <row r="55" spans="1:57" ht="16.149999999999999" customHeight="1">
      <c r="B55" t="s">
        <v>40</v>
      </c>
    </row>
    <row r="56" spans="1:57" ht="7.9" customHeight="1" thickBot="1"/>
    <row r="57" spans="1:57" ht="24" customHeight="1">
      <c r="B57" s="62" t="s">
        <v>45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>
        <f>IF(AT13="①", BE14, IF(AT13="②", BE16, IF(AT13="③", BE18, 0)))</f>
        <v>0</v>
      </c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70"/>
    </row>
    <row r="58" spans="1:57" ht="24" customHeight="1" thickBot="1"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71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3"/>
    </row>
    <row r="59" spans="1:57" ht="13.15" customHeight="1">
      <c r="B59" s="108" t="str">
        <f>IF(AND(AT13&lt;&gt;"", B31&gt;0, U31&gt;0,AT46= N51,AT46&gt; 0, N50&gt;0),BE59,BE60)</f>
        <v>※3 （１）から（４）までの入力内容を確認してください。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E59" t="s">
        <v>90</v>
      </c>
    </row>
    <row r="60" spans="1:57"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E60" t="s">
        <v>50</v>
      </c>
    </row>
    <row r="61" spans="1:57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</row>
  </sheetData>
  <mergeCells count="80">
    <mergeCell ref="B59:BB61"/>
    <mergeCell ref="B6:M6"/>
    <mergeCell ref="B8:M8"/>
    <mergeCell ref="C23:Q27"/>
    <mergeCell ref="V23:AJ27"/>
    <mergeCell ref="AO23:BA27"/>
    <mergeCell ref="N6:AZ6"/>
    <mergeCell ref="AT13:AZ18"/>
    <mergeCell ref="B13:C14"/>
    <mergeCell ref="D13:AS14"/>
    <mergeCell ref="B15:C16"/>
    <mergeCell ref="D15:AS16"/>
    <mergeCell ref="B31:R32"/>
    <mergeCell ref="U31:AK32"/>
    <mergeCell ref="AN31:BB32"/>
    <mergeCell ref="B7:M7"/>
    <mergeCell ref="N7:AZ7"/>
    <mergeCell ref="N8:AZ8"/>
    <mergeCell ref="B19:AZ20"/>
    <mergeCell ref="C11:BB11"/>
    <mergeCell ref="B17:C18"/>
    <mergeCell ref="D17:AS18"/>
    <mergeCell ref="B12:AS12"/>
    <mergeCell ref="AT12:AZ12"/>
    <mergeCell ref="C36:BB36"/>
    <mergeCell ref="AA50:BB50"/>
    <mergeCell ref="AA51:BB51"/>
    <mergeCell ref="B57:M58"/>
    <mergeCell ref="N57:Y58"/>
    <mergeCell ref="B52:AZ54"/>
    <mergeCell ref="B50:M50"/>
    <mergeCell ref="N50:Y50"/>
    <mergeCell ref="B51:M51"/>
    <mergeCell ref="N51:Y51"/>
    <mergeCell ref="B38:I40"/>
    <mergeCell ref="J38:AJ38"/>
    <mergeCell ref="AK38:AS40"/>
    <mergeCell ref="AT38:BB40"/>
    <mergeCell ref="J39:R40"/>
    <mergeCell ref="S39:AA40"/>
    <mergeCell ref="AB39:AJ40"/>
    <mergeCell ref="B41:C46"/>
    <mergeCell ref="D41:I41"/>
    <mergeCell ref="J41:R41"/>
    <mergeCell ref="S41:AA41"/>
    <mergeCell ref="AB41:AJ41"/>
    <mergeCell ref="D43:I43"/>
    <mergeCell ref="J43:R43"/>
    <mergeCell ref="S43:AA43"/>
    <mergeCell ref="AB43:AJ43"/>
    <mergeCell ref="D45:I45"/>
    <mergeCell ref="J45:R45"/>
    <mergeCell ref="S45:AA45"/>
    <mergeCell ref="AB45:AJ45"/>
    <mergeCell ref="AK44:AS44"/>
    <mergeCell ref="AT44:BB44"/>
    <mergeCell ref="AK41:AS41"/>
    <mergeCell ref="AT41:BB41"/>
    <mergeCell ref="D42:I42"/>
    <mergeCell ref="J42:R42"/>
    <mergeCell ref="S42:AA42"/>
    <mergeCell ref="AB42:AJ42"/>
    <mergeCell ref="AK42:AS42"/>
    <mergeCell ref="AT42:BB42"/>
    <mergeCell ref="B3:M3"/>
    <mergeCell ref="N3:AZ3"/>
    <mergeCell ref="AK45:AS45"/>
    <mergeCell ref="AT45:BB45"/>
    <mergeCell ref="D46:I46"/>
    <mergeCell ref="J46:R46"/>
    <mergeCell ref="S46:AA46"/>
    <mergeCell ref="AB46:AJ46"/>
    <mergeCell ref="AK46:AS46"/>
    <mergeCell ref="AT46:BB46"/>
    <mergeCell ref="AK43:AS43"/>
    <mergeCell ref="AT43:BB43"/>
    <mergeCell ref="D44:I44"/>
    <mergeCell ref="J44:R44"/>
    <mergeCell ref="S44:AA44"/>
    <mergeCell ref="AB44:AJ44"/>
  </mergeCells>
  <phoneticPr fontId="1"/>
  <dataValidations count="1">
    <dataValidation type="list" allowBlank="1" showInputMessage="1" showErrorMessage="1" sqref="AT13:AZ18">
      <formula1>$BF$3:$BF$6</formula1>
    </dataValidation>
  </dataValidations>
  <pageMargins left="0.7" right="0.7" top="0.75" bottom="0.75" header="0.3" footer="0.3"/>
  <pageSetup paperSize="9"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E54"/>
  <sheetViews>
    <sheetView showGridLines="0" view="pageBreakPreview" zoomScaleNormal="100" zoomScaleSheetLayoutView="100" workbookViewId="0">
      <selection activeCell="N3" sqref="N3:BB3"/>
    </sheetView>
  </sheetViews>
  <sheetFormatPr defaultRowHeight="13.5"/>
  <cols>
    <col min="1" max="56" width="1.625" customWidth="1"/>
    <col min="57" max="57" width="6.25" hidden="1" customWidth="1"/>
    <col min="58" max="271" width="1.625" customWidth="1"/>
  </cols>
  <sheetData>
    <row r="1" spans="1:57" ht="16.149999999999999" customHeight="1">
      <c r="A1" t="s">
        <v>86</v>
      </c>
    </row>
    <row r="2" spans="1:57" ht="6" customHeight="1" thickBot="1"/>
    <row r="3" spans="1:57" ht="16.149999999999999" customHeight="1" thickBot="1">
      <c r="A3" s="39"/>
      <c r="B3" s="149" t="s">
        <v>85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>
        <f>【共通】参考様式2_返還額算定基礎シート!N3</f>
        <v>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</row>
    <row r="4" spans="1:57" ht="16.149999999999999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</row>
    <row r="5" spans="1:57" ht="16.149999999999999" customHeight="1">
      <c r="A5" s="108" t="str">
        <f>IF(【共通】参考様式2_返還額算定基礎シート!AT13="①", BE5, BE7)</f>
        <v>こちらのシートは、提出不要です。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E5" t="s">
        <v>51</v>
      </c>
    </row>
    <row r="6" spans="1:57" ht="16.149999999999999" customHeigh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</row>
    <row r="7" spans="1:57" ht="16.149999999999999" customHeight="1">
      <c r="A7" s="150" t="s">
        <v>14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E7" t="s">
        <v>30</v>
      </c>
    </row>
    <row r="8" spans="1:57" ht="16.149999999999999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</row>
    <row r="9" spans="1:57" ht="6" customHeight="1"/>
    <row r="10" spans="1:57" ht="16.149999999999999" customHeight="1">
      <c r="B10" t="s">
        <v>0</v>
      </c>
    </row>
    <row r="11" spans="1:57" ht="6" customHeight="1">
      <c r="R11" s="13"/>
      <c r="S11" s="13"/>
      <c r="U11" s="13"/>
      <c r="AM11" s="13"/>
    </row>
    <row r="12" spans="1:57" ht="12" customHeight="1">
      <c r="B12" s="14"/>
      <c r="C12" s="114" t="s">
        <v>1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"/>
      <c r="S12" s="8"/>
      <c r="T12" s="8"/>
      <c r="U12" s="4"/>
      <c r="V12" s="114" t="s">
        <v>2</v>
      </c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6"/>
      <c r="AL12" s="7"/>
      <c r="AM12" s="9"/>
      <c r="AN12" s="5"/>
      <c r="AO12" s="114" t="s">
        <v>4</v>
      </c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6"/>
    </row>
    <row r="13" spans="1:57" ht="12" customHeight="1">
      <c r="B13" s="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2"/>
      <c r="S13" s="8"/>
      <c r="T13" s="8"/>
      <c r="U13" s="7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9"/>
      <c r="AL13" s="7"/>
      <c r="AM13" s="9"/>
      <c r="AN13" s="8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9"/>
    </row>
    <row r="14" spans="1:57" ht="12" customHeight="1">
      <c r="B14" s="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2"/>
      <c r="S14" s="8"/>
      <c r="T14" s="8"/>
      <c r="U14" s="7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9"/>
      <c r="AL14" s="7"/>
      <c r="AM14" s="9"/>
      <c r="AN14" s="8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9"/>
    </row>
    <row r="15" spans="1:57" ht="12" customHeight="1">
      <c r="B15" s="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2"/>
      <c r="S15" s="8"/>
      <c r="T15" s="8"/>
      <c r="U15" s="7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9"/>
      <c r="AL15" s="7"/>
      <c r="AM15" s="9"/>
      <c r="AN15" s="8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9"/>
    </row>
    <row r="16" spans="1:57" ht="12" customHeight="1">
      <c r="B16" s="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2"/>
      <c r="S16" s="8"/>
      <c r="T16" s="8"/>
      <c r="U16" s="7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9"/>
      <c r="AL16" s="7"/>
      <c r="AM16" s="9"/>
      <c r="AN16" s="8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9"/>
    </row>
    <row r="17" spans="2:54" ht="12" customHeight="1">
      <c r="B17" s="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2"/>
      <c r="S17" s="8"/>
      <c r="T17" s="8"/>
      <c r="U17" s="7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9"/>
      <c r="AL17" s="7"/>
      <c r="AM17" s="9"/>
      <c r="AN17" s="8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9"/>
    </row>
    <row r="18" spans="2:54" ht="12" customHeight="1">
      <c r="B18" s="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3"/>
      <c r="S18" s="8"/>
      <c r="T18" s="8"/>
      <c r="U18" s="10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2"/>
      <c r="AL18" s="7"/>
      <c r="AM18" s="9"/>
      <c r="AN18" s="11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2"/>
    </row>
    <row r="19" spans="2:54" ht="6" customHeight="1">
      <c r="I19" t="s">
        <v>5</v>
      </c>
      <c r="R19" s="13"/>
      <c r="S19" s="13"/>
      <c r="T19" s="13"/>
      <c r="U19" s="13"/>
      <c r="AC19" t="s">
        <v>5</v>
      </c>
      <c r="AK19" s="13"/>
      <c r="AL19" s="13"/>
      <c r="AU19" t="s">
        <v>5</v>
      </c>
    </row>
    <row r="20" spans="2:54" ht="6" customHeight="1">
      <c r="I20" t="s">
        <v>5</v>
      </c>
      <c r="AC20" t="s">
        <v>5</v>
      </c>
      <c r="AU20" t="s">
        <v>5</v>
      </c>
    </row>
    <row r="21" spans="2:54" ht="6" customHeight="1" thickBot="1">
      <c r="I21" t="s">
        <v>5</v>
      </c>
      <c r="AC21" t="s">
        <v>5</v>
      </c>
      <c r="AU21" t="s">
        <v>5</v>
      </c>
    </row>
    <row r="22" spans="2:54" ht="12" customHeight="1">
      <c r="B22" s="158">
        <f>【共通】参考様式2_返還額算定基礎シート!B31</f>
        <v>0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60"/>
      <c r="U22" s="158">
        <f>【共通】参考様式2_返還額算定基礎シート!U31</f>
        <v>0</v>
      </c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60"/>
      <c r="AN22" s="143" t="e">
        <f>【共通】参考様式2_返還額算定基礎シート!AN31</f>
        <v>#DIV/0!</v>
      </c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5"/>
    </row>
    <row r="23" spans="2:54" ht="12" customHeight="1" thickBot="1">
      <c r="B23" s="16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/>
      <c r="U23" s="161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3"/>
      <c r="AN23" s="146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8"/>
    </row>
    <row r="24" spans="2:54" ht="16.149999999999999" customHeight="1">
      <c r="C24" t="s">
        <v>13</v>
      </c>
    </row>
    <row r="25" spans="2:54" ht="16.149999999999999" customHeight="1"/>
    <row r="26" spans="2:54" ht="16.149999999999999" customHeight="1">
      <c r="B26" t="s">
        <v>8</v>
      </c>
    </row>
    <row r="27" spans="2:54" ht="6" customHeight="1">
      <c r="M27" s="13"/>
      <c r="N27" s="13"/>
      <c r="O27" s="13"/>
    </row>
    <row r="28" spans="2:54" ht="12" customHeight="1">
      <c r="B28" s="178" t="s">
        <v>17</v>
      </c>
      <c r="C28" s="179"/>
      <c r="D28" s="179"/>
      <c r="E28" s="179"/>
      <c r="F28" s="179"/>
      <c r="G28" s="179"/>
      <c r="H28" s="179"/>
      <c r="I28" s="179"/>
      <c r="J28" s="179"/>
      <c r="K28" s="180"/>
      <c r="L28" s="7"/>
      <c r="M28" s="8"/>
      <c r="N28" s="200" t="s">
        <v>25</v>
      </c>
      <c r="O28" s="201"/>
      <c r="P28" s="201"/>
      <c r="Q28" s="201"/>
      <c r="R28" s="201"/>
      <c r="S28" s="201"/>
      <c r="T28" s="201"/>
      <c r="U28" s="201"/>
      <c r="V28" s="201"/>
      <c r="W28" s="202"/>
      <c r="X28" s="8"/>
      <c r="Y28" s="13"/>
      <c r="Z28" s="200" t="s">
        <v>6</v>
      </c>
      <c r="AA28" s="201"/>
      <c r="AB28" s="201"/>
      <c r="AC28" s="201"/>
      <c r="AD28" s="201"/>
      <c r="AE28" s="201"/>
      <c r="AF28" s="201"/>
      <c r="AG28" s="201"/>
      <c r="AH28" s="201"/>
      <c r="AI28" s="202"/>
      <c r="AL28" s="170" t="s">
        <v>12</v>
      </c>
      <c r="AM28" s="170"/>
      <c r="AN28" s="170"/>
      <c r="AO28" s="170"/>
      <c r="AR28" s="152" t="s">
        <v>7</v>
      </c>
      <c r="AS28" s="117"/>
      <c r="AT28" s="117"/>
      <c r="AU28" s="117"/>
      <c r="AV28" s="117"/>
      <c r="AW28" s="117"/>
      <c r="AX28" s="117"/>
      <c r="AY28" s="117"/>
      <c r="AZ28" s="117"/>
      <c r="BA28" s="117"/>
      <c r="BB28" s="153"/>
    </row>
    <row r="29" spans="2:54" ht="12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3"/>
      <c r="L29" s="7"/>
      <c r="M29" s="8"/>
      <c r="N29" s="203"/>
      <c r="O29" s="204"/>
      <c r="P29" s="204"/>
      <c r="Q29" s="204"/>
      <c r="R29" s="204"/>
      <c r="S29" s="204"/>
      <c r="T29" s="204"/>
      <c r="U29" s="204"/>
      <c r="V29" s="204"/>
      <c r="W29" s="205"/>
      <c r="X29" s="8"/>
      <c r="Y29" s="13"/>
      <c r="Z29" s="203"/>
      <c r="AA29" s="204"/>
      <c r="AB29" s="204"/>
      <c r="AC29" s="204"/>
      <c r="AD29" s="204"/>
      <c r="AE29" s="204"/>
      <c r="AF29" s="204"/>
      <c r="AG29" s="204"/>
      <c r="AH29" s="204"/>
      <c r="AI29" s="205"/>
      <c r="AL29" s="170"/>
      <c r="AM29" s="170"/>
      <c r="AN29" s="170"/>
      <c r="AO29" s="170"/>
      <c r="AR29" s="154"/>
      <c r="AS29" s="118"/>
      <c r="AT29" s="118"/>
      <c r="AU29" s="118"/>
      <c r="AV29" s="118"/>
      <c r="AW29" s="118"/>
      <c r="AX29" s="118"/>
      <c r="AY29" s="118"/>
      <c r="AZ29" s="118"/>
      <c r="BA29" s="118"/>
      <c r="BB29" s="155"/>
    </row>
    <row r="30" spans="2:54" ht="12" customHeight="1">
      <c r="B30" s="184"/>
      <c r="C30" s="185"/>
      <c r="D30" s="185"/>
      <c r="E30" s="185"/>
      <c r="F30" s="185"/>
      <c r="G30" s="185"/>
      <c r="H30" s="185"/>
      <c r="I30" s="185"/>
      <c r="J30" s="185"/>
      <c r="K30" s="186"/>
      <c r="L30" s="7"/>
      <c r="M30" s="8"/>
      <c r="N30" s="206"/>
      <c r="O30" s="207"/>
      <c r="P30" s="207"/>
      <c r="Q30" s="207"/>
      <c r="R30" s="207"/>
      <c r="S30" s="207"/>
      <c r="T30" s="207"/>
      <c r="U30" s="207"/>
      <c r="V30" s="207"/>
      <c r="W30" s="208"/>
      <c r="X30" s="8"/>
      <c r="Y30" s="13"/>
      <c r="Z30" s="206"/>
      <c r="AA30" s="207"/>
      <c r="AB30" s="207"/>
      <c r="AC30" s="207"/>
      <c r="AD30" s="207"/>
      <c r="AE30" s="207"/>
      <c r="AF30" s="207"/>
      <c r="AG30" s="207"/>
      <c r="AH30" s="207"/>
      <c r="AI30" s="208"/>
      <c r="AL30" s="170"/>
      <c r="AM30" s="170"/>
      <c r="AN30" s="170"/>
      <c r="AO30" s="170"/>
      <c r="AR30" s="156"/>
      <c r="AS30" s="119"/>
      <c r="AT30" s="119"/>
      <c r="AU30" s="119"/>
      <c r="AV30" s="119"/>
      <c r="AW30" s="119"/>
      <c r="AX30" s="119"/>
      <c r="AY30" s="119"/>
      <c r="AZ30" s="119"/>
      <c r="BA30" s="119"/>
      <c r="BB30" s="157"/>
    </row>
    <row r="31" spans="2:54" ht="6" customHeight="1">
      <c r="F31" t="s">
        <v>5</v>
      </c>
      <c r="L31" s="13"/>
      <c r="M31" s="13"/>
      <c r="N31" s="13"/>
      <c r="R31" t="s">
        <v>5</v>
      </c>
      <c r="AD31" t="s">
        <v>5</v>
      </c>
      <c r="AW31" t="s">
        <v>5</v>
      </c>
    </row>
    <row r="32" spans="2:54" ht="6" customHeight="1">
      <c r="F32" t="s">
        <v>5</v>
      </c>
      <c r="R32" t="s">
        <v>5</v>
      </c>
      <c r="AD32" t="s">
        <v>5</v>
      </c>
      <c r="AW32" t="s">
        <v>5</v>
      </c>
    </row>
    <row r="33" spans="2:54" ht="6" customHeight="1" thickBot="1">
      <c r="F33" t="s">
        <v>5</v>
      </c>
      <c r="R33" t="s">
        <v>5</v>
      </c>
      <c r="AD33" t="s">
        <v>5</v>
      </c>
      <c r="AW33" t="s">
        <v>5</v>
      </c>
    </row>
    <row r="34" spans="2:54" ht="12" customHeight="1">
      <c r="B34" s="158">
        <f>【共通】参考様式2_返還額算定基礎シート!N50</f>
        <v>0</v>
      </c>
      <c r="C34" s="159"/>
      <c r="D34" s="159"/>
      <c r="E34" s="159"/>
      <c r="F34" s="159"/>
      <c r="G34" s="159"/>
      <c r="H34" s="159"/>
      <c r="I34" s="159"/>
      <c r="J34" s="159"/>
      <c r="K34" s="160"/>
      <c r="N34" s="164">
        <f>【共通】参考様式2_返還額算定基礎シート!J46</f>
        <v>0</v>
      </c>
      <c r="O34" s="165"/>
      <c r="P34" s="165"/>
      <c r="Q34" s="165"/>
      <c r="R34" s="165"/>
      <c r="S34" s="165"/>
      <c r="T34" s="165"/>
      <c r="U34" s="165"/>
      <c r="V34" s="165"/>
      <c r="W34" s="166"/>
      <c r="Z34" s="164">
        <f>【共通】参考様式2_返還額算定基礎シート!AT46</f>
        <v>0</v>
      </c>
      <c r="AA34" s="165"/>
      <c r="AB34" s="165"/>
      <c r="AC34" s="165"/>
      <c r="AD34" s="165"/>
      <c r="AE34" s="165"/>
      <c r="AF34" s="165"/>
      <c r="AG34" s="165"/>
      <c r="AH34" s="165"/>
      <c r="AI34" s="166"/>
      <c r="AL34" s="170" t="s">
        <v>11</v>
      </c>
      <c r="AM34" s="171"/>
      <c r="AN34" s="171"/>
      <c r="AO34" s="171"/>
      <c r="AR34" s="172" t="e">
        <f>B34*N34/Z34*10/110</f>
        <v>#DIV/0!</v>
      </c>
      <c r="AS34" s="173"/>
      <c r="AT34" s="173"/>
      <c r="AU34" s="173"/>
      <c r="AV34" s="173"/>
      <c r="AW34" s="173"/>
      <c r="AX34" s="173"/>
      <c r="AY34" s="173"/>
      <c r="AZ34" s="173"/>
      <c r="BA34" s="173"/>
      <c r="BB34" s="174"/>
    </row>
    <row r="35" spans="2:54" ht="12" customHeight="1" thickBot="1">
      <c r="B35" s="161"/>
      <c r="C35" s="162"/>
      <c r="D35" s="162"/>
      <c r="E35" s="162"/>
      <c r="F35" s="162"/>
      <c r="G35" s="162"/>
      <c r="H35" s="162"/>
      <c r="I35" s="162"/>
      <c r="J35" s="162"/>
      <c r="K35" s="163"/>
      <c r="N35" s="167"/>
      <c r="O35" s="168"/>
      <c r="P35" s="168"/>
      <c r="Q35" s="168"/>
      <c r="R35" s="168"/>
      <c r="S35" s="168"/>
      <c r="T35" s="168"/>
      <c r="U35" s="168"/>
      <c r="V35" s="168"/>
      <c r="W35" s="169"/>
      <c r="Z35" s="167"/>
      <c r="AA35" s="168"/>
      <c r="AB35" s="168"/>
      <c r="AC35" s="168"/>
      <c r="AD35" s="168"/>
      <c r="AE35" s="168"/>
      <c r="AF35" s="168"/>
      <c r="AG35" s="168"/>
      <c r="AH35" s="168"/>
      <c r="AI35" s="169"/>
      <c r="AL35" s="171"/>
      <c r="AM35" s="171"/>
      <c r="AN35" s="171"/>
      <c r="AO35" s="171"/>
      <c r="AR35" s="175"/>
      <c r="AS35" s="176"/>
      <c r="AT35" s="176"/>
      <c r="AU35" s="176"/>
      <c r="AV35" s="176"/>
      <c r="AW35" s="176"/>
      <c r="AX35" s="176"/>
      <c r="AY35" s="176"/>
      <c r="AZ35" s="176"/>
      <c r="BA35" s="176"/>
      <c r="BB35" s="177"/>
    </row>
    <row r="36" spans="2:54" ht="16.149999999999999" customHeight="1"/>
    <row r="37" spans="2:54" ht="12" customHeight="1">
      <c r="B37" s="178" t="s">
        <v>17</v>
      </c>
      <c r="C37" s="179"/>
      <c r="D37" s="179"/>
      <c r="E37" s="179"/>
      <c r="F37" s="179"/>
      <c r="G37" s="179"/>
      <c r="H37" s="179"/>
      <c r="I37" s="180"/>
      <c r="J37" s="8"/>
      <c r="L37" s="209" t="s">
        <v>26</v>
      </c>
      <c r="M37" s="117"/>
      <c r="N37" s="117"/>
      <c r="O37" s="117"/>
      <c r="P37" s="117"/>
      <c r="Q37" s="117"/>
      <c r="R37" s="117"/>
      <c r="S37" s="153"/>
      <c r="T37" s="7"/>
      <c r="U37" s="8"/>
      <c r="V37" s="209" t="s">
        <v>6</v>
      </c>
      <c r="W37" s="117"/>
      <c r="X37" s="117"/>
      <c r="Y37" s="117"/>
      <c r="Z37" s="117"/>
      <c r="AA37" s="117"/>
      <c r="AB37" s="117"/>
      <c r="AC37" s="153"/>
      <c r="AD37" s="8"/>
      <c r="AE37" s="8"/>
      <c r="AF37" s="209" t="s">
        <v>3</v>
      </c>
      <c r="AG37" s="117"/>
      <c r="AH37" s="117"/>
      <c r="AI37" s="117"/>
      <c r="AJ37" s="117"/>
      <c r="AK37" s="117"/>
      <c r="AL37" s="117"/>
      <c r="AM37" s="153"/>
      <c r="AP37" s="170" t="s">
        <v>12</v>
      </c>
      <c r="AQ37" s="170"/>
      <c r="AR37" s="170"/>
      <c r="AS37" s="170"/>
      <c r="AV37" s="210" t="s">
        <v>9</v>
      </c>
      <c r="AW37" s="211"/>
      <c r="AX37" s="211"/>
      <c r="AY37" s="211"/>
      <c r="AZ37" s="211"/>
      <c r="BA37" s="211"/>
      <c r="BB37" s="212"/>
    </row>
    <row r="38" spans="2:54" ht="12" customHeight="1">
      <c r="B38" s="181"/>
      <c r="C38" s="182"/>
      <c r="D38" s="182"/>
      <c r="E38" s="182"/>
      <c r="F38" s="182"/>
      <c r="G38" s="182"/>
      <c r="H38" s="182"/>
      <c r="I38" s="183"/>
      <c r="J38" s="8"/>
      <c r="L38" s="154"/>
      <c r="M38" s="118"/>
      <c r="N38" s="118"/>
      <c r="O38" s="118"/>
      <c r="P38" s="118"/>
      <c r="Q38" s="118"/>
      <c r="R38" s="118"/>
      <c r="S38" s="155"/>
      <c r="T38" s="8"/>
      <c r="U38" s="8"/>
      <c r="V38" s="154"/>
      <c r="W38" s="118"/>
      <c r="X38" s="118"/>
      <c r="Y38" s="118"/>
      <c r="Z38" s="118"/>
      <c r="AA38" s="118"/>
      <c r="AB38" s="118"/>
      <c r="AC38" s="155"/>
      <c r="AD38" s="8"/>
      <c r="AE38" s="8"/>
      <c r="AF38" s="154"/>
      <c r="AG38" s="118"/>
      <c r="AH38" s="118"/>
      <c r="AI38" s="118"/>
      <c r="AJ38" s="118"/>
      <c r="AK38" s="118"/>
      <c r="AL38" s="118"/>
      <c r="AM38" s="155"/>
      <c r="AP38" s="170"/>
      <c r="AQ38" s="170"/>
      <c r="AR38" s="170"/>
      <c r="AS38" s="170"/>
      <c r="AV38" s="213"/>
      <c r="AW38" s="214"/>
      <c r="AX38" s="214"/>
      <c r="AY38" s="214"/>
      <c r="AZ38" s="214"/>
      <c r="BA38" s="214"/>
      <c r="BB38" s="215"/>
    </row>
    <row r="39" spans="2:54" ht="12" customHeight="1">
      <c r="B39" s="184"/>
      <c r="C39" s="185"/>
      <c r="D39" s="185"/>
      <c r="E39" s="185"/>
      <c r="F39" s="185"/>
      <c r="G39" s="185"/>
      <c r="H39" s="185"/>
      <c r="I39" s="186"/>
      <c r="J39" s="8"/>
      <c r="L39" s="156"/>
      <c r="M39" s="119"/>
      <c r="N39" s="119"/>
      <c r="O39" s="119"/>
      <c r="P39" s="119"/>
      <c r="Q39" s="119"/>
      <c r="R39" s="119"/>
      <c r="S39" s="157"/>
      <c r="T39" s="8"/>
      <c r="U39" s="8"/>
      <c r="V39" s="156"/>
      <c r="W39" s="119"/>
      <c r="X39" s="119"/>
      <c r="Y39" s="119"/>
      <c r="Z39" s="119"/>
      <c r="AA39" s="119"/>
      <c r="AB39" s="119"/>
      <c r="AC39" s="157"/>
      <c r="AD39" s="8"/>
      <c r="AE39" s="8"/>
      <c r="AF39" s="156"/>
      <c r="AG39" s="119"/>
      <c r="AH39" s="119"/>
      <c r="AI39" s="119"/>
      <c r="AJ39" s="119"/>
      <c r="AK39" s="119"/>
      <c r="AL39" s="119"/>
      <c r="AM39" s="157"/>
      <c r="AP39" s="170"/>
      <c r="AQ39" s="170"/>
      <c r="AR39" s="170"/>
      <c r="AS39" s="170"/>
      <c r="AV39" s="216"/>
      <c r="AW39" s="217"/>
      <c r="AX39" s="217"/>
      <c r="AY39" s="217"/>
      <c r="AZ39" s="217"/>
      <c r="BA39" s="217"/>
      <c r="BB39" s="218"/>
    </row>
    <row r="40" spans="2:54" ht="6" customHeight="1">
      <c r="E40" t="s">
        <v>5</v>
      </c>
      <c r="O40" t="s">
        <v>5</v>
      </c>
      <c r="T40" s="13"/>
      <c r="Y40" t="s">
        <v>5</v>
      </c>
      <c r="AI40" t="s">
        <v>5</v>
      </c>
      <c r="AY40" t="s">
        <v>5</v>
      </c>
    </row>
    <row r="41" spans="2:54" ht="6" customHeight="1">
      <c r="E41" t="s">
        <v>5</v>
      </c>
      <c r="O41" t="s">
        <v>5</v>
      </c>
      <c r="Y41" t="s">
        <v>5</v>
      </c>
      <c r="AI41" t="s">
        <v>5</v>
      </c>
      <c r="AY41" t="s">
        <v>5</v>
      </c>
    </row>
    <row r="42" spans="2:54" ht="6" customHeight="1" thickBot="1">
      <c r="E42" t="s">
        <v>5</v>
      </c>
      <c r="O42" t="s">
        <v>5</v>
      </c>
      <c r="Y42" t="s">
        <v>5</v>
      </c>
      <c r="AI42" t="s">
        <v>5</v>
      </c>
      <c r="AY42" t="s">
        <v>5</v>
      </c>
    </row>
    <row r="43" spans="2:54" ht="12" customHeight="1">
      <c r="B43" s="158">
        <f>【共通】参考様式2_返還額算定基礎シート!N50</f>
        <v>0</v>
      </c>
      <c r="C43" s="159"/>
      <c r="D43" s="159"/>
      <c r="E43" s="159"/>
      <c r="F43" s="159"/>
      <c r="G43" s="159"/>
      <c r="H43" s="159"/>
      <c r="I43" s="160"/>
      <c r="L43" s="164">
        <f>【共通】参考様式2_返還額算定基礎シート!AB46</f>
        <v>0</v>
      </c>
      <c r="M43" s="165"/>
      <c r="N43" s="165"/>
      <c r="O43" s="165"/>
      <c r="P43" s="165"/>
      <c r="Q43" s="165"/>
      <c r="R43" s="165"/>
      <c r="S43" s="166"/>
      <c r="V43" s="164">
        <f>【共通】参考様式2_返還額算定基礎シート!AT46</f>
        <v>0</v>
      </c>
      <c r="W43" s="165"/>
      <c r="X43" s="165"/>
      <c r="Y43" s="165"/>
      <c r="Z43" s="165"/>
      <c r="AA43" s="165"/>
      <c r="AB43" s="165"/>
      <c r="AC43" s="166"/>
      <c r="AF43" s="187" t="e">
        <f>【共通】参考様式2_返還額算定基礎シート!AN31</f>
        <v>#DIV/0!</v>
      </c>
      <c r="AG43" s="188"/>
      <c r="AH43" s="188"/>
      <c r="AI43" s="188"/>
      <c r="AJ43" s="188"/>
      <c r="AK43" s="188"/>
      <c r="AL43" s="188"/>
      <c r="AM43" s="189"/>
      <c r="AP43" s="170" t="s">
        <v>11</v>
      </c>
      <c r="AQ43" s="193"/>
      <c r="AR43" s="193"/>
      <c r="AS43" s="193"/>
      <c r="AV43" s="172" t="e">
        <f>ROUNDDOWN(B43*L43/V43*AF43*10/110,0)</f>
        <v>#DIV/0!</v>
      </c>
      <c r="AW43" s="173"/>
      <c r="AX43" s="173"/>
      <c r="AY43" s="173"/>
      <c r="AZ43" s="173"/>
      <c r="BA43" s="173"/>
      <c r="BB43" s="174"/>
    </row>
    <row r="44" spans="2:54" ht="12" customHeight="1" thickBot="1">
      <c r="B44" s="161"/>
      <c r="C44" s="162"/>
      <c r="D44" s="162"/>
      <c r="E44" s="162"/>
      <c r="F44" s="162"/>
      <c r="G44" s="162"/>
      <c r="H44" s="162"/>
      <c r="I44" s="163"/>
      <c r="L44" s="167"/>
      <c r="M44" s="168"/>
      <c r="N44" s="168"/>
      <c r="O44" s="168"/>
      <c r="P44" s="168"/>
      <c r="Q44" s="168"/>
      <c r="R44" s="168"/>
      <c r="S44" s="169"/>
      <c r="V44" s="167"/>
      <c r="W44" s="168"/>
      <c r="X44" s="168"/>
      <c r="Y44" s="168"/>
      <c r="Z44" s="168"/>
      <c r="AA44" s="168"/>
      <c r="AB44" s="168"/>
      <c r="AC44" s="169"/>
      <c r="AF44" s="190"/>
      <c r="AG44" s="191"/>
      <c r="AH44" s="191"/>
      <c r="AI44" s="191"/>
      <c r="AJ44" s="191"/>
      <c r="AK44" s="191"/>
      <c r="AL44" s="191"/>
      <c r="AM44" s="192"/>
      <c r="AP44" s="193"/>
      <c r="AQ44" s="193"/>
      <c r="AR44" s="193"/>
      <c r="AS44" s="193"/>
      <c r="AV44" s="175"/>
      <c r="AW44" s="176"/>
      <c r="AX44" s="176"/>
      <c r="AY44" s="176"/>
      <c r="AZ44" s="176"/>
      <c r="BA44" s="176"/>
      <c r="BB44" s="177"/>
    </row>
    <row r="45" spans="2:54" ht="16.149999999999999" customHeight="1">
      <c r="AH45" s="17"/>
    </row>
    <row r="46" spans="2:54" ht="16.149999999999999" customHeight="1">
      <c r="B46" s="152" t="s">
        <v>7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53"/>
      <c r="S46" s="152" t="s">
        <v>10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53"/>
      <c r="AH46" s="7"/>
      <c r="AI46" s="13"/>
      <c r="AJ46" s="209" t="s">
        <v>27</v>
      </c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30"/>
    </row>
    <row r="47" spans="2:54" ht="16.149999999999999" customHeight="1">
      <c r="B47" s="154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55"/>
      <c r="S47" s="154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55"/>
      <c r="AH47" s="7"/>
      <c r="AJ47" s="219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96"/>
    </row>
    <row r="48" spans="2:54" ht="16.149999999999999" customHeight="1">
      <c r="B48" s="156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57"/>
      <c r="S48" s="156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57"/>
      <c r="AH48" s="7"/>
      <c r="AJ48" s="220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32"/>
    </row>
    <row r="49" spans="2:54" ht="6" customHeight="1">
      <c r="I49" t="s">
        <v>5</v>
      </c>
      <c r="Z49" t="s">
        <v>5</v>
      </c>
      <c r="AH49" s="13"/>
      <c r="AS49" t="s">
        <v>5</v>
      </c>
    </row>
    <row r="50" spans="2:54" ht="6" customHeight="1">
      <c r="I50" t="s">
        <v>5</v>
      </c>
      <c r="Z50" t="s">
        <v>5</v>
      </c>
      <c r="AS50" t="s">
        <v>5</v>
      </c>
    </row>
    <row r="51" spans="2:54" ht="6" customHeight="1" thickBot="1">
      <c r="I51" t="s">
        <v>5</v>
      </c>
      <c r="Z51" t="s">
        <v>5</v>
      </c>
      <c r="AS51" t="s">
        <v>5</v>
      </c>
    </row>
    <row r="52" spans="2:54" ht="12" customHeight="1">
      <c r="B52" s="164" t="e">
        <f>AR34</f>
        <v>#DIV/0!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6"/>
      <c r="S52" s="164" t="e">
        <f>AV43</f>
        <v>#DIV/0!</v>
      </c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6"/>
      <c r="AJ52" s="194" t="e">
        <f>ROUNDDOWN(B52+S52,0)</f>
        <v>#DIV/0!</v>
      </c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6"/>
    </row>
    <row r="53" spans="2:54" ht="12" customHeight="1" thickBot="1"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9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9"/>
      <c r="AJ53" s="197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9"/>
    </row>
    <row r="54" spans="2:54" s="20" customFormat="1" ht="12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</row>
  </sheetData>
  <mergeCells count="38">
    <mergeCell ref="B52:P53"/>
    <mergeCell ref="S52:AG53"/>
    <mergeCell ref="AJ52:BB53"/>
    <mergeCell ref="N28:W30"/>
    <mergeCell ref="Z28:AI30"/>
    <mergeCell ref="AL28:AO30"/>
    <mergeCell ref="B37:I39"/>
    <mergeCell ref="L37:S39"/>
    <mergeCell ref="V37:AC39"/>
    <mergeCell ref="AF37:AM39"/>
    <mergeCell ref="AP37:AS39"/>
    <mergeCell ref="AV37:BB39"/>
    <mergeCell ref="B46:P48"/>
    <mergeCell ref="S46:AG48"/>
    <mergeCell ref="AJ46:BB48"/>
    <mergeCell ref="B43:I44"/>
    <mergeCell ref="L43:S44"/>
    <mergeCell ref="V43:AC44"/>
    <mergeCell ref="AF43:AM44"/>
    <mergeCell ref="AP43:AS44"/>
    <mergeCell ref="AV43:BB44"/>
    <mergeCell ref="B34:K35"/>
    <mergeCell ref="N34:W35"/>
    <mergeCell ref="Z34:AI35"/>
    <mergeCell ref="AL34:AO35"/>
    <mergeCell ref="AR34:BB35"/>
    <mergeCell ref="B3:M3"/>
    <mergeCell ref="N3:BB3"/>
    <mergeCell ref="A7:BB8"/>
    <mergeCell ref="A5:BB6"/>
    <mergeCell ref="AR28:BB30"/>
    <mergeCell ref="AO12:BA18"/>
    <mergeCell ref="V12:AJ18"/>
    <mergeCell ref="C12:Q18"/>
    <mergeCell ref="AN22:BB23"/>
    <mergeCell ref="U22:AK23"/>
    <mergeCell ref="B22:R23"/>
    <mergeCell ref="B28:K30"/>
  </mergeCells>
  <phoneticPr fontId="1"/>
  <pageMargins left="0.7" right="0.7" top="0.75" bottom="0.75" header="0.3" footer="0.3"/>
  <pageSetup paperSize="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01D9BF5-714C-4D51-82D8-AD98C3EF581F}">
            <xm:f>【共通】参考様式2_返還額算定基礎シート!$AT$13&lt;&gt;"①"</xm:f>
            <x14:dxf>
              <fill>
                <patternFill>
                  <bgColor theme="0" tint="-0.499984740745262"/>
                </patternFill>
              </fill>
            </x14:dxf>
          </x14:cfRule>
          <xm:sqref>A1:XFD2 A6:XFD1048576 A5:BD5 BF5:XFD5 A4:XFD4 A3:B3 N3 BC3:XFD3</xm:sqref>
        </x14:conditionalFormatting>
        <x14:conditionalFormatting xmlns:xm="http://schemas.microsoft.com/office/excel/2006/main">
          <x14:cfRule type="expression" priority="1" id="{1230F3F9-6F0D-4C8E-AD52-5C8E84EC9D67}">
            <xm:f>【共通】参考様式2_返還額算定基礎シート!$AT$13&lt;&gt;"③"</xm:f>
            <x14:dxf>
              <fill>
                <patternFill>
                  <bgColor theme="0" tint="-0.499984740745262"/>
                </patternFill>
              </fill>
            </x14:dxf>
          </x14:cfRule>
          <xm:sqref>BE5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E37"/>
  <sheetViews>
    <sheetView showGridLines="0" view="pageBreakPreview" zoomScaleNormal="100" zoomScaleSheetLayoutView="100" workbookViewId="0">
      <selection activeCell="BQ7" sqref="BQ7"/>
    </sheetView>
  </sheetViews>
  <sheetFormatPr defaultRowHeight="13.5"/>
  <cols>
    <col min="1" max="56" width="1.625" customWidth="1"/>
    <col min="57" max="57" width="7.875" hidden="1" customWidth="1"/>
    <col min="58" max="271" width="1.625" customWidth="1"/>
  </cols>
  <sheetData>
    <row r="1" spans="1:57" ht="16.149999999999999" customHeight="1">
      <c r="A1" t="s">
        <v>87</v>
      </c>
    </row>
    <row r="2" spans="1:57" ht="6" customHeight="1" thickBot="1"/>
    <row r="3" spans="1:57" ht="16.149999999999999" customHeight="1" thickBot="1">
      <c r="A3" s="39"/>
      <c r="B3" s="149" t="s">
        <v>85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>
        <f>【共通】参考様式2_返還額算定基礎シート!N3</f>
        <v>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</row>
    <row r="4" spans="1:57" ht="16.149999999999999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</row>
    <row r="5" spans="1:57" ht="16.149999999999999" customHeight="1">
      <c r="A5" s="108" t="str">
        <f>IF(【共通】参考様式2_返還額算定基礎シート!AT13="②", BE5, BE7)</f>
        <v>こちらのシートは、提出不要です。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E5" t="s">
        <v>51</v>
      </c>
    </row>
    <row r="6" spans="1:57" ht="16.149999999999999" customHeight="1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</row>
    <row r="7" spans="1:57" ht="16.149999999999999" customHeight="1">
      <c r="A7" s="150" t="s">
        <v>15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E7" t="s">
        <v>30</v>
      </c>
    </row>
    <row r="8" spans="1:57" ht="16.149999999999999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</row>
    <row r="9" spans="1:57" ht="6" customHeight="1"/>
    <row r="10" spans="1:57" ht="16.149999999999999" customHeight="1">
      <c r="B10" t="s">
        <v>0</v>
      </c>
    </row>
    <row r="11" spans="1:57" ht="6" customHeight="1">
      <c r="R11" s="13"/>
      <c r="S11" s="13"/>
      <c r="U11" s="13"/>
      <c r="AM11" s="13"/>
    </row>
    <row r="12" spans="1:57" ht="16.149999999999999" customHeight="1">
      <c r="B12" s="14"/>
      <c r="C12" s="114" t="s">
        <v>1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"/>
      <c r="S12" s="8"/>
      <c r="T12" s="8"/>
      <c r="U12" s="4"/>
      <c r="V12" s="114" t="s">
        <v>2</v>
      </c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6"/>
      <c r="AL12" s="7"/>
      <c r="AM12" s="9"/>
      <c r="AN12" s="5"/>
      <c r="AO12" s="114" t="s">
        <v>4</v>
      </c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6"/>
    </row>
    <row r="13" spans="1:57" ht="16.149999999999999" customHeight="1">
      <c r="B13" s="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2"/>
      <c r="S13" s="8"/>
      <c r="T13" s="8"/>
      <c r="U13" s="7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9"/>
      <c r="AL13" s="7"/>
      <c r="AM13" s="9"/>
      <c r="AN13" s="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9"/>
    </row>
    <row r="14" spans="1:57" ht="16.149999999999999" customHeight="1">
      <c r="B14" s="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2"/>
      <c r="S14" s="8"/>
      <c r="T14" s="8"/>
      <c r="U14" s="7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9"/>
      <c r="AL14" s="7"/>
      <c r="AM14" s="9"/>
      <c r="AN14" s="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9"/>
    </row>
    <row r="15" spans="1:57" ht="16.149999999999999" customHeight="1">
      <c r="B15" s="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2"/>
      <c r="S15" s="8"/>
      <c r="T15" s="8"/>
      <c r="U15" s="7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9"/>
      <c r="AL15" s="7"/>
      <c r="AM15" s="9"/>
      <c r="AN15" s="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9"/>
    </row>
    <row r="16" spans="1:57" ht="16.149999999999999" customHeight="1">
      <c r="B16" s="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2"/>
      <c r="S16" s="8"/>
      <c r="T16" s="8"/>
      <c r="U16" s="7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9"/>
      <c r="AL16" s="7"/>
      <c r="AM16" s="9"/>
      <c r="AN16" s="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9"/>
    </row>
    <row r="17" spans="2:54" ht="16.149999999999999" customHeight="1">
      <c r="B17" s="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2"/>
      <c r="S17" s="8"/>
      <c r="T17" s="8"/>
      <c r="U17" s="7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9"/>
      <c r="AL17" s="7"/>
      <c r="AM17" s="9"/>
      <c r="AN17" s="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9"/>
    </row>
    <row r="18" spans="2:54" ht="16.149999999999999" customHeight="1">
      <c r="B18" s="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3"/>
      <c r="S18" s="8"/>
      <c r="T18" s="8"/>
      <c r="U18" s="1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"/>
      <c r="AL18" s="7"/>
      <c r="AM18" s="9"/>
      <c r="AN18" s="11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2"/>
    </row>
    <row r="19" spans="2:54" ht="6" customHeight="1">
      <c r="I19" t="s">
        <v>5</v>
      </c>
      <c r="R19" s="13"/>
      <c r="S19" s="13"/>
      <c r="T19" s="13"/>
      <c r="U19" s="13"/>
      <c r="AC19" t="s">
        <v>5</v>
      </c>
      <c r="AK19" s="13"/>
      <c r="AL19" s="13"/>
      <c r="AU19" t="s">
        <v>5</v>
      </c>
    </row>
    <row r="20" spans="2:54" ht="6" customHeight="1">
      <c r="I20" t="s">
        <v>5</v>
      </c>
      <c r="AC20" t="s">
        <v>5</v>
      </c>
      <c r="AU20" t="s">
        <v>5</v>
      </c>
    </row>
    <row r="21" spans="2:54" ht="6" customHeight="1" thickBot="1">
      <c r="I21" t="s">
        <v>5</v>
      </c>
      <c r="AC21" t="s">
        <v>5</v>
      </c>
      <c r="AU21" t="s">
        <v>5</v>
      </c>
    </row>
    <row r="22" spans="2:54" ht="16.149999999999999" customHeight="1">
      <c r="B22" s="221">
        <f>【共通】参考様式2_返還額算定基礎シート!B31</f>
        <v>0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  <c r="U22" s="158">
        <f>【共通】参考様式2_返還額算定基礎シート!U31</f>
        <v>0</v>
      </c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60"/>
      <c r="AN22" s="143" t="e">
        <f>【共通】参考様式2_返還額算定基礎シート!AN31</f>
        <v>#DIV/0!</v>
      </c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5"/>
    </row>
    <row r="23" spans="2:54" ht="16.149999999999999" customHeight="1" thickBot="1"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6"/>
      <c r="U23" s="161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3"/>
      <c r="AN23" s="146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8"/>
    </row>
    <row r="24" spans="2:54" ht="16.149999999999999" customHeight="1">
      <c r="C24" t="s">
        <v>13</v>
      </c>
    </row>
    <row r="25" spans="2:54" ht="16.149999999999999" customHeight="1"/>
    <row r="26" spans="2:54" ht="16.149999999999999" customHeight="1">
      <c r="B26" t="s">
        <v>8</v>
      </c>
    </row>
    <row r="27" spans="2:54" ht="16.149999999999999" customHeight="1">
      <c r="M27" s="13"/>
      <c r="N27" s="13"/>
      <c r="O27" s="13"/>
    </row>
    <row r="28" spans="2:54" ht="19.899999999999999" customHeight="1">
      <c r="B28" s="178" t="s">
        <v>17</v>
      </c>
      <c r="C28" s="179"/>
      <c r="D28" s="179"/>
      <c r="E28" s="179"/>
      <c r="F28" s="179"/>
      <c r="G28" s="179"/>
      <c r="H28" s="179"/>
      <c r="I28" s="180"/>
      <c r="J28" s="8"/>
      <c r="L28" s="209" t="s">
        <v>28</v>
      </c>
      <c r="M28" s="117"/>
      <c r="N28" s="117"/>
      <c r="O28" s="117"/>
      <c r="P28" s="117"/>
      <c r="Q28" s="117"/>
      <c r="R28" s="117"/>
      <c r="S28" s="153"/>
      <c r="T28" s="7"/>
      <c r="U28" s="8"/>
      <c r="V28" s="209" t="s">
        <v>6</v>
      </c>
      <c r="W28" s="117"/>
      <c r="X28" s="117"/>
      <c r="Y28" s="117"/>
      <c r="Z28" s="117"/>
      <c r="AA28" s="117"/>
      <c r="AB28" s="117"/>
      <c r="AC28" s="153"/>
      <c r="AD28" s="8"/>
      <c r="AE28" s="8"/>
      <c r="AF28" s="152" t="s">
        <v>3</v>
      </c>
      <c r="AG28" s="117"/>
      <c r="AH28" s="117"/>
      <c r="AI28" s="117"/>
      <c r="AJ28" s="117"/>
      <c r="AK28" s="117"/>
      <c r="AL28" s="117"/>
      <c r="AM28" s="153"/>
      <c r="AP28" s="170" t="s">
        <v>12</v>
      </c>
      <c r="AQ28" s="193"/>
      <c r="AR28" s="193"/>
      <c r="AS28" s="193"/>
      <c r="AV28" s="200" t="s">
        <v>29</v>
      </c>
      <c r="AW28" s="211"/>
      <c r="AX28" s="211"/>
      <c r="AY28" s="211"/>
      <c r="AZ28" s="211"/>
      <c r="BA28" s="211"/>
      <c r="BB28" s="212"/>
    </row>
    <row r="29" spans="2:54" ht="19.899999999999999" customHeight="1">
      <c r="B29" s="181"/>
      <c r="C29" s="182"/>
      <c r="D29" s="182"/>
      <c r="E29" s="182"/>
      <c r="F29" s="182"/>
      <c r="G29" s="182"/>
      <c r="H29" s="182"/>
      <c r="I29" s="183"/>
      <c r="J29" s="8"/>
      <c r="L29" s="154"/>
      <c r="M29" s="118"/>
      <c r="N29" s="118"/>
      <c r="O29" s="118"/>
      <c r="P29" s="118"/>
      <c r="Q29" s="118"/>
      <c r="R29" s="118"/>
      <c r="S29" s="155"/>
      <c r="T29" s="8"/>
      <c r="U29" s="8"/>
      <c r="V29" s="154"/>
      <c r="W29" s="118"/>
      <c r="X29" s="118"/>
      <c r="Y29" s="118"/>
      <c r="Z29" s="118"/>
      <c r="AA29" s="118"/>
      <c r="AB29" s="118"/>
      <c r="AC29" s="155"/>
      <c r="AD29" s="8"/>
      <c r="AE29" s="8"/>
      <c r="AF29" s="154"/>
      <c r="AG29" s="118"/>
      <c r="AH29" s="118"/>
      <c r="AI29" s="118"/>
      <c r="AJ29" s="118"/>
      <c r="AK29" s="118"/>
      <c r="AL29" s="118"/>
      <c r="AM29" s="155"/>
      <c r="AP29" s="193"/>
      <c r="AQ29" s="193"/>
      <c r="AR29" s="193"/>
      <c r="AS29" s="193"/>
      <c r="AV29" s="213"/>
      <c r="AW29" s="214"/>
      <c r="AX29" s="214"/>
      <c r="AY29" s="214"/>
      <c r="AZ29" s="214"/>
      <c r="BA29" s="214"/>
      <c r="BB29" s="215"/>
    </row>
    <row r="30" spans="2:54" ht="19.899999999999999" customHeight="1">
      <c r="B30" s="181"/>
      <c r="C30" s="182"/>
      <c r="D30" s="182"/>
      <c r="E30" s="182"/>
      <c r="F30" s="182"/>
      <c r="G30" s="182"/>
      <c r="H30" s="182"/>
      <c r="I30" s="183"/>
      <c r="J30" s="8"/>
      <c r="L30" s="154"/>
      <c r="M30" s="118"/>
      <c r="N30" s="118"/>
      <c r="O30" s="118"/>
      <c r="P30" s="118"/>
      <c r="Q30" s="118"/>
      <c r="R30" s="118"/>
      <c r="S30" s="155"/>
      <c r="T30" s="8"/>
      <c r="U30" s="8"/>
      <c r="V30" s="154"/>
      <c r="W30" s="118"/>
      <c r="X30" s="118"/>
      <c r="Y30" s="118"/>
      <c r="Z30" s="118"/>
      <c r="AA30" s="118"/>
      <c r="AB30" s="118"/>
      <c r="AC30" s="155"/>
      <c r="AD30" s="8"/>
      <c r="AE30" s="8"/>
      <c r="AF30" s="154"/>
      <c r="AG30" s="118"/>
      <c r="AH30" s="118"/>
      <c r="AI30" s="118"/>
      <c r="AJ30" s="118"/>
      <c r="AK30" s="118"/>
      <c r="AL30" s="118"/>
      <c r="AM30" s="155"/>
      <c r="AP30" s="193"/>
      <c r="AQ30" s="193"/>
      <c r="AR30" s="193"/>
      <c r="AS30" s="193"/>
      <c r="AV30" s="213"/>
      <c r="AW30" s="214"/>
      <c r="AX30" s="214"/>
      <c r="AY30" s="214"/>
      <c r="AZ30" s="214"/>
      <c r="BA30" s="214"/>
      <c r="BB30" s="215"/>
    </row>
    <row r="31" spans="2:54" ht="19.899999999999999" customHeight="1">
      <c r="B31" s="184"/>
      <c r="C31" s="185"/>
      <c r="D31" s="185"/>
      <c r="E31" s="185"/>
      <c r="F31" s="185"/>
      <c r="G31" s="185"/>
      <c r="H31" s="185"/>
      <c r="I31" s="186"/>
      <c r="J31" s="8"/>
      <c r="L31" s="156"/>
      <c r="M31" s="119"/>
      <c r="N31" s="119"/>
      <c r="O31" s="119"/>
      <c r="P31" s="119"/>
      <c r="Q31" s="119"/>
      <c r="R31" s="119"/>
      <c r="S31" s="157"/>
      <c r="T31" s="8"/>
      <c r="U31" s="8"/>
      <c r="V31" s="156"/>
      <c r="W31" s="119"/>
      <c r="X31" s="119"/>
      <c r="Y31" s="119"/>
      <c r="Z31" s="119"/>
      <c r="AA31" s="119"/>
      <c r="AB31" s="119"/>
      <c r="AC31" s="157"/>
      <c r="AD31" s="8"/>
      <c r="AE31" s="8"/>
      <c r="AF31" s="156"/>
      <c r="AG31" s="119"/>
      <c r="AH31" s="119"/>
      <c r="AI31" s="119"/>
      <c r="AJ31" s="119"/>
      <c r="AK31" s="119"/>
      <c r="AL31" s="119"/>
      <c r="AM31" s="157"/>
      <c r="AP31" s="193"/>
      <c r="AQ31" s="193"/>
      <c r="AR31" s="193"/>
      <c r="AS31" s="193"/>
      <c r="AV31" s="216"/>
      <c r="AW31" s="217"/>
      <c r="AX31" s="217"/>
      <c r="AY31" s="217"/>
      <c r="AZ31" s="217"/>
      <c r="BA31" s="217"/>
      <c r="BB31" s="218"/>
    </row>
    <row r="32" spans="2:54" ht="6" customHeight="1">
      <c r="E32" t="s">
        <v>5</v>
      </c>
      <c r="O32" t="s">
        <v>5</v>
      </c>
      <c r="T32" s="13"/>
      <c r="Y32" t="s">
        <v>5</v>
      </c>
      <c r="AI32" t="s">
        <v>5</v>
      </c>
      <c r="AY32" t="s">
        <v>5</v>
      </c>
    </row>
    <row r="33" spans="2:54" ht="6" customHeight="1">
      <c r="E33" t="s">
        <v>5</v>
      </c>
      <c r="O33" t="s">
        <v>5</v>
      </c>
      <c r="Y33" t="s">
        <v>5</v>
      </c>
      <c r="AI33" t="s">
        <v>5</v>
      </c>
      <c r="AY33" t="s">
        <v>5</v>
      </c>
    </row>
    <row r="34" spans="2:54" ht="6" customHeight="1" thickBot="1">
      <c r="E34" t="s">
        <v>5</v>
      </c>
      <c r="O34" t="s">
        <v>5</v>
      </c>
      <c r="Y34" t="s">
        <v>5</v>
      </c>
      <c r="AI34" t="s">
        <v>5</v>
      </c>
      <c r="AY34" t="s">
        <v>5</v>
      </c>
    </row>
    <row r="35" spans="2:54" ht="16.149999999999999" customHeight="1">
      <c r="B35" s="158">
        <f>【共通】参考様式2_返還額算定基礎シート!N50</f>
        <v>0</v>
      </c>
      <c r="C35" s="159"/>
      <c r="D35" s="159"/>
      <c r="E35" s="159"/>
      <c r="F35" s="159"/>
      <c r="G35" s="159"/>
      <c r="H35" s="159"/>
      <c r="I35" s="160"/>
      <c r="L35" s="164">
        <f>【共通】参考様式2_返還額算定基礎シート!J46+【共通】参考様式2_返還額算定基礎シート!S46+【共通】参考様式2_返還額算定基礎シート!AB46</f>
        <v>0</v>
      </c>
      <c r="M35" s="165"/>
      <c r="N35" s="165"/>
      <c r="O35" s="165"/>
      <c r="P35" s="165"/>
      <c r="Q35" s="165"/>
      <c r="R35" s="165"/>
      <c r="S35" s="166"/>
      <c r="V35" s="164">
        <f>【共通】参考様式2_返還額算定基礎シート!AT46</f>
        <v>0</v>
      </c>
      <c r="W35" s="165"/>
      <c r="X35" s="165"/>
      <c r="Y35" s="165"/>
      <c r="Z35" s="165"/>
      <c r="AA35" s="165"/>
      <c r="AB35" s="165"/>
      <c r="AC35" s="166"/>
      <c r="AF35" s="187" t="e">
        <f>【共通】参考様式2_返還額算定基礎シート!AN31</f>
        <v>#DIV/0!</v>
      </c>
      <c r="AG35" s="188"/>
      <c r="AH35" s="188"/>
      <c r="AI35" s="188"/>
      <c r="AJ35" s="188"/>
      <c r="AK35" s="188"/>
      <c r="AL35" s="188"/>
      <c r="AM35" s="189"/>
      <c r="AP35" s="170" t="s">
        <v>12</v>
      </c>
      <c r="AQ35" s="193"/>
      <c r="AR35" s="193"/>
      <c r="AS35" s="193"/>
      <c r="AV35" s="194" t="e">
        <f>ROUNDDOWN(B35*L35/V35*AF35*10/110,0)</f>
        <v>#DIV/0!</v>
      </c>
      <c r="AW35" s="195"/>
      <c r="AX35" s="195"/>
      <c r="AY35" s="195"/>
      <c r="AZ35" s="195"/>
      <c r="BA35" s="195"/>
      <c r="BB35" s="196"/>
    </row>
    <row r="36" spans="2:54" ht="16.149999999999999" customHeight="1" thickBot="1">
      <c r="B36" s="161"/>
      <c r="C36" s="162"/>
      <c r="D36" s="162"/>
      <c r="E36" s="162"/>
      <c r="F36" s="162"/>
      <c r="G36" s="162"/>
      <c r="H36" s="162"/>
      <c r="I36" s="163"/>
      <c r="L36" s="167"/>
      <c r="M36" s="168"/>
      <c r="N36" s="168"/>
      <c r="O36" s="168"/>
      <c r="P36" s="168"/>
      <c r="Q36" s="168"/>
      <c r="R36" s="168"/>
      <c r="S36" s="169"/>
      <c r="V36" s="167"/>
      <c r="W36" s="168"/>
      <c r="X36" s="168"/>
      <c r="Y36" s="168"/>
      <c r="Z36" s="168"/>
      <c r="AA36" s="168"/>
      <c r="AB36" s="168"/>
      <c r="AC36" s="169"/>
      <c r="AF36" s="190"/>
      <c r="AG36" s="191"/>
      <c r="AH36" s="191"/>
      <c r="AI36" s="191"/>
      <c r="AJ36" s="191"/>
      <c r="AK36" s="191"/>
      <c r="AL36" s="191"/>
      <c r="AM36" s="192"/>
      <c r="AP36" s="193"/>
      <c r="AQ36" s="193"/>
      <c r="AR36" s="193"/>
      <c r="AS36" s="193"/>
      <c r="AV36" s="197"/>
      <c r="AW36" s="198"/>
      <c r="AX36" s="198"/>
      <c r="AY36" s="198"/>
      <c r="AZ36" s="198"/>
      <c r="BA36" s="198"/>
      <c r="BB36" s="199"/>
    </row>
    <row r="37" spans="2:54" ht="16.149999999999999" customHeight="1"/>
  </sheetData>
  <mergeCells count="22">
    <mergeCell ref="B3:M3"/>
    <mergeCell ref="N3:BB3"/>
    <mergeCell ref="AV28:BB31"/>
    <mergeCell ref="B35:I36"/>
    <mergeCell ref="L35:S36"/>
    <mergeCell ref="V35:AC36"/>
    <mergeCell ref="AF35:AM36"/>
    <mergeCell ref="AP35:AS36"/>
    <mergeCell ref="B28:I31"/>
    <mergeCell ref="L28:S31"/>
    <mergeCell ref="V28:AC31"/>
    <mergeCell ref="AF28:AM31"/>
    <mergeCell ref="AP28:AS31"/>
    <mergeCell ref="AV35:BB36"/>
    <mergeCell ref="B22:R23"/>
    <mergeCell ref="U22:AK23"/>
    <mergeCell ref="AN22:BB23"/>
    <mergeCell ref="A5:BB6"/>
    <mergeCell ref="C12:Q18"/>
    <mergeCell ref="V12:AJ18"/>
    <mergeCell ref="AO12:BA18"/>
    <mergeCell ref="A7:BB8"/>
  </mergeCells>
  <phoneticPr fontId="1"/>
  <pageMargins left="0.7" right="0.7" top="0.75" bottom="0.75" header="0.3" footer="0.3"/>
  <pageSetup paperSize="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BCEA4BA-195C-421F-95A9-39265C85B09E}">
            <xm:f>【共通】参考様式2_返還額算定基礎シート!$AT$13&lt;&gt;"②"</xm:f>
            <x14:dxf>
              <fill>
                <patternFill>
                  <bgColor theme="0" tint="-0.499984740745262"/>
                </patternFill>
              </fill>
            </x14:dxf>
          </x14:cfRule>
          <xm:sqref>A1:XFD2 A6:XFD1048576 A5:BD5 BF5:XFD5 A4:XFD4 A3:B3 N3 BC3:XFD3</xm:sqref>
        </x14:conditionalFormatting>
        <x14:conditionalFormatting xmlns:xm="http://schemas.microsoft.com/office/excel/2006/main">
          <x14:cfRule type="expression" priority="1" id="{A93400C0-50B6-4AB9-A945-35FCB6EF17B6}">
            <xm:f>【共通】参考様式2_返還額算定基礎シート!$AT$13&lt;&gt;"③"</xm:f>
            <x14:dxf>
              <fill>
                <patternFill>
                  <bgColor theme="0" tint="-0.499984740745262"/>
                </patternFill>
              </fill>
            </x14:dxf>
          </x14:cfRule>
          <xm:sqref>BE5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E36"/>
  <sheetViews>
    <sheetView showGridLines="0" view="pageBreakPreview" zoomScaleNormal="100" zoomScaleSheetLayoutView="100" workbookViewId="0">
      <selection activeCell="N3" sqref="N3:BB3"/>
    </sheetView>
  </sheetViews>
  <sheetFormatPr defaultRowHeight="13.5"/>
  <cols>
    <col min="1" max="56" width="1.625" customWidth="1"/>
    <col min="57" max="57" width="7" hidden="1" customWidth="1"/>
    <col min="58" max="271" width="1.625" customWidth="1"/>
  </cols>
  <sheetData>
    <row r="1" spans="1:57" ht="16.149999999999999" customHeight="1">
      <c r="A1" t="s">
        <v>88</v>
      </c>
    </row>
    <row r="2" spans="1:57" ht="16.149999999999999" customHeight="1" thickBot="1"/>
    <row r="3" spans="1:57" ht="16.149999999999999" customHeight="1" thickBot="1">
      <c r="A3" s="39"/>
      <c r="B3" s="149" t="s">
        <v>89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>
        <f>【共通】参考様式2_返還額算定基礎シート!N3</f>
        <v>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</row>
    <row r="4" spans="1:57" ht="16.149999999999999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</row>
    <row r="5" spans="1:57" ht="16.149999999999999" customHeight="1">
      <c r="A5" s="108" t="str">
        <f>IF(【共通】参考様式2_返還額算定基礎シート!AT13="③", BE5, BE7)</f>
        <v>こちらのシートは、提出不要です。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E5" t="s">
        <v>51</v>
      </c>
    </row>
    <row r="6" spans="1:57" ht="16.149999999999999" customHeigh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</row>
    <row r="7" spans="1:57" ht="16.149999999999999" customHeight="1">
      <c r="A7" s="150" t="s">
        <v>16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E7" t="s">
        <v>30</v>
      </c>
    </row>
    <row r="8" spans="1:57" ht="6" customHeight="1"/>
    <row r="9" spans="1:57" ht="16.149999999999999" customHeight="1">
      <c r="B9" t="s">
        <v>0</v>
      </c>
    </row>
    <row r="10" spans="1:57" ht="6" customHeight="1">
      <c r="R10" s="13"/>
      <c r="S10" s="13"/>
      <c r="U10" s="13"/>
      <c r="AM10" s="13"/>
    </row>
    <row r="11" spans="1:57" ht="16.149999999999999" customHeight="1">
      <c r="B11" s="14"/>
      <c r="C11" s="114" t="s">
        <v>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"/>
      <c r="S11" s="8"/>
      <c r="T11" s="8"/>
      <c r="U11" s="4"/>
      <c r="V11" s="114" t="s">
        <v>2</v>
      </c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6"/>
      <c r="AL11" s="7"/>
      <c r="AM11" s="9"/>
      <c r="AN11" s="5"/>
      <c r="AO11" s="114" t="s">
        <v>4</v>
      </c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6"/>
    </row>
    <row r="12" spans="1:57" ht="16.149999999999999" customHeight="1">
      <c r="B12" s="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2"/>
      <c r="S12" s="8"/>
      <c r="T12" s="8"/>
      <c r="U12" s="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9"/>
      <c r="AL12" s="7"/>
      <c r="AM12" s="9"/>
      <c r="AN12" s="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9"/>
    </row>
    <row r="13" spans="1:57" ht="16.149999999999999" customHeight="1">
      <c r="B13" s="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2"/>
      <c r="S13" s="8"/>
      <c r="T13" s="8"/>
      <c r="U13" s="7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9"/>
      <c r="AL13" s="7"/>
      <c r="AM13" s="9"/>
      <c r="AN13" s="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9"/>
    </row>
    <row r="14" spans="1:57" ht="16.149999999999999" customHeight="1">
      <c r="B14" s="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2"/>
      <c r="S14" s="8"/>
      <c r="T14" s="8"/>
      <c r="U14" s="7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9"/>
      <c r="AL14" s="7"/>
      <c r="AM14" s="9"/>
      <c r="AN14" s="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9"/>
    </row>
    <row r="15" spans="1:57" ht="16.149999999999999" customHeight="1">
      <c r="B15" s="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2"/>
      <c r="S15" s="8"/>
      <c r="T15" s="8"/>
      <c r="U15" s="7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9"/>
      <c r="AL15" s="7"/>
      <c r="AM15" s="9"/>
      <c r="AN15" s="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9"/>
    </row>
    <row r="16" spans="1:57" ht="16.149999999999999" customHeight="1">
      <c r="B16" s="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2"/>
      <c r="S16" s="8"/>
      <c r="T16" s="8"/>
      <c r="U16" s="7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9"/>
      <c r="AL16" s="7"/>
      <c r="AM16" s="9"/>
      <c r="AN16" s="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9"/>
    </row>
    <row r="17" spans="2:54" ht="16.149999999999999" customHeight="1">
      <c r="B17" s="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3"/>
      <c r="S17" s="8"/>
      <c r="T17" s="8"/>
      <c r="U17" s="1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2"/>
      <c r="AL17" s="7"/>
      <c r="AM17" s="9"/>
      <c r="AN17" s="11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2"/>
    </row>
    <row r="18" spans="2:54" ht="6" customHeight="1">
      <c r="I18" t="s">
        <v>5</v>
      </c>
      <c r="R18" s="13"/>
      <c r="S18" s="13"/>
      <c r="T18" s="13"/>
      <c r="U18" s="13"/>
      <c r="AC18" t="s">
        <v>5</v>
      </c>
      <c r="AK18" s="13"/>
      <c r="AL18" s="13"/>
      <c r="AU18" t="s">
        <v>5</v>
      </c>
    </row>
    <row r="19" spans="2:54" ht="6" customHeight="1">
      <c r="I19" t="s">
        <v>5</v>
      </c>
      <c r="AC19" t="s">
        <v>5</v>
      </c>
      <c r="AU19" t="s">
        <v>5</v>
      </c>
    </row>
    <row r="20" spans="2:54" ht="6" customHeight="1" thickBot="1">
      <c r="I20" t="s">
        <v>5</v>
      </c>
      <c r="AC20" t="s">
        <v>5</v>
      </c>
      <c r="AU20" t="s">
        <v>5</v>
      </c>
    </row>
    <row r="21" spans="2:54" ht="16.149999999999999" customHeight="1">
      <c r="B21" s="158">
        <f>【共通】参考様式2_返還額算定基礎シート!B31</f>
        <v>0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60"/>
      <c r="U21" s="158">
        <f>【共通】参考様式2_返還額算定基礎シート!U31</f>
        <v>0</v>
      </c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60"/>
      <c r="AN21" s="143" t="e">
        <f>【共通】参考様式2_返還額算定基礎シート!AN31</f>
        <v>#DIV/0!</v>
      </c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5"/>
    </row>
    <row r="22" spans="2:54" ht="16.149999999999999" customHeight="1" thickBot="1"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3"/>
      <c r="U22" s="161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3"/>
      <c r="AN22" s="146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8"/>
    </row>
    <row r="23" spans="2:54" ht="16.149999999999999" customHeight="1">
      <c r="C23" t="s">
        <v>13</v>
      </c>
    </row>
    <row r="24" spans="2:54" ht="16.149999999999999" customHeight="1"/>
    <row r="25" spans="2:54" ht="16.149999999999999" customHeight="1">
      <c r="B25" t="s">
        <v>8</v>
      </c>
    </row>
    <row r="26" spans="2:54" ht="6" customHeight="1">
      <c r="M26" s="13"/>
      <c r="N26" s="13"/>
      <c r="O26" s="13"/>
    </row>
    <row r="27" spans="2:54" ht="16.149999999999999" customHeight="1">
      <c r="B27" s="178" t="s">
        <v>17</v>
      </c>
      <c r="C27" s="179"/>
      <c r="D27" s="179"/>
      <c r="E27" s="179"/>
      <c r="F27" s="179"/>
      <c r="G27" s="179"/>
      <c r="H27" s="179"/>
      <c r="I27" s="180"/>
      <c r="J27" s="8"/>
      <c r="L27" s="209" t="s">
        <v>28</v>
      </c>
      <c r="M27" s="117"/>
      <c r="N27" s="117"/>
      <c r="O27" s="117"/>
      <c r="P27" s="117"/>
      <c r="Q27" s="117"/>
      <c r="R27" s="117"/>
      <c r="S27" s="153"/>
      <c r="T27" s="7"/>
      <c r="U27" s="8"/>
      <c r="V27" s="209" t="s">
        <v>6</v>
      </c>
      <c r="W27" s="117"/>
      <c r="X27" s="117"/>
      <c r="Y27" s="117"/>
      <c r="Z27" s="117"/>
      <c r="AA27" s="117"/>
      <c r="AB27" s="117"/>
      <c r="AC27" s="153"/>
      <c r="AD27" s="8"/>
      <c r="AE27" s="8"/>
      <c r="AF27" s="228" t="s">
        <v>11</v>
      </c>
      <c r="AG27" s="229"/>
      <c r="AH27" s="229"/>
      <c r="AI27" s="229"/>
      <c r="AJ27" s="8"/>
      <c r="AK27" s="8"/>
      <c r="AL27" s="230" t="s">
        <v>52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2"/>
    </row>
    <row r="28" spans="2:54" ht="16.149999999999999" customHeight="1">
      <c r="B28" s="181"/>
      <c r="C28" s="182"/>
      <c r="D28" s="182"/>
      <c r="E28" s="182"/>
      <c r="F28" s="182"/>
      <c r="G28" s="182"/>
      <c r="H28" s="182"/>
      <c r="I28" s="183"/>
      <c r="J28" s="8"/>
      <c r="L28" s="154"/>
      <c r="M28" s="118"/>
      <c r="N28" s="118"/>
      <c r="O28" s="118"/>
      <c r="P28" s="118"/>
      <c r="Q28" s="118"/>
      <c r="R28" s="118"/>
      <c r="S28" s="155"/>
      <c r="T28" s="8"/>
      <c r="U28" s="8"/>
      <c r="V28" s="154"/>
      <c r="W28" s="118"/>
      <c r="X28" s="118"/>
      <c r="Y28" s="118"/>
      <c r="Z28" s="118"/>
      <c r="AA28" s="118"/>
      <c r="AB28" s="118"/>
      <c r="AC28" s="155"/>
      <c r="AD28" s="8"/>
      <c r="AE28" s="8"/>
      <c r="AF28" s="229"/>
      <c r="AG28" s="229"/>
      <c r="AH28" s="229"/>
      <c r="AI28" s="229"/>
      <c r="AJ28" s="8"/>
      <c r="AK28" s="8"/>
      <c r="AL28" s="233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5"/>
    </row>
    <row r="29" spans="2:54" ht="16.149999999999999" customHeight="1">
      <c r="B29" s="181"/>
      <c r="C29" s="182"/>
      <c r="D29" s="182"/>
      <c r="E29" s="182"/>
      <c r="F29" s="182"/>
      <c r="G29" s="182"/>
      <c r="H29" s="182"/>
      <c r="I29" s="183"/>
      <c r="J29" s="8"/>
      <c r="L29" s="154"/>
      <c r="M29" s="118"/>
      <c r="N29" s="118"/>
      <c r="O29" s="118"/>
      <c r="P29" s="118"/>
      <c r="Q29" s="118"/>
      <c r="R29" s="118"/>
      <c r="S29" s="155"/>
      <c r="T29" s="8"/>
      <c r="U29" s="8"/>
      <c r="V29" s="154"/>
      <c r="W29" s="118"/>
      <c r="X29" s="118"/>
      <c r="Y29" s="118"/>
      <c r="Z29" s="118"/>
      <c r="AA29" s="118"/>
      <c r="AB29" s="118"/>
      <c r="AC29" s="155"/>
      <c r="AD29" s="8"/>
      <c r="AE29" s="8"/>
      <c r="AF29" s="229"/>
      <c r="AG29" s="229"/>
      <c r="AH29" s="229"/>
      <c r="AI29" s="229"/>
      <c r="AJ29" s="8"/>
      <c r="AK29" s="8"/>
      <c r="AL29" s="233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5"/>
    </row>
    <row r="30" spans="2:54" ht="15.6" customHeight="1">
      <c r="B30" s="184"/>
      <c r="C30" s="185"/>
      <c r="D30" s="185"/>
      <c r="E30" s="185"/>
      <c r="F30" s="185"/>
      <c r="G30" s="185"/>
      <c r="H30" s="185"/>
      <c r="I30" s="186"/>
      <c r="J30" s="8"/>
      <c r="L30" s="156"/>
      <c r="M30" s="119"/>
      <c r="N30" s="119"/>
      <c r="O30" s="119"/>
      <c r="P30" s="119"/>
      <c r="Q30" s="119"/>
      <c r="R30" s="119"/>
      <c r="S30" s="157"/>
      <c r="T30" s="8"/>
      <c r="U30" s="8"/>
      <c r="V30" s="156"/>
      <c r="W30" s="119"/>
      <c r="X30" s="119"/>
      <c r="Y30" s="119"/>
      <c r="Z30" s="119"/>
      <c r="AA30" s="119"/>
      <c r="AB30" s="119"/>
      <c r="AC30" s="157"/>
      <c r="AD30" s="8"/>
      <c r="AE30" s="8"/>
      <c r="AF30" s="229"/>
      <c r="AG30" s="229"/>
      <c r="AH30" s="229"/>
      <c r="AI30" s="229"/>
      <c r="AJ30" s="8"/>
      <c r="AK30" s="8"/>
      <c r="AL30" s="236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8"/>
    </row>
    <row r="31" spans="2:54" ht="6" customHeight="1">
      <c r="E31" t="s">
        <v>5</v>
      </c>
      <c r="O31" t="s">
        <v>5</v>
      </c>
      <c r="T31" s="13"/>
      <c r="Y31" t="s">
        <v>5</v>
      </c>
      <c r="AF31" s="13"/>
      <c r="AG31" s="13"/>
      <c r="AH31" s="13"/>
      <c r="AI31" s="13"/>
      <c r="AJ31" s="13"/>
      <c r="AK31" s="13"/>
      <c r="AL31" s="13"/>
      <c r="AM31" s="13"/>
      <c r="AN31" s="13"/>
      <c r="AT31" t="s">
        <v>5</v>
      </c>
    </row>
    <row r="32" spans="2:54" ht="6" customHeight="1">
      <c r="E32" t="s">
        <v>5</v>
      </c>
      <c r="O32" t="s">
        <v>5</v>
      </c>
      <c r="Y32" t="s">
        <v>5</v>
      </c>
      <c r="AF32" s="13"/>
      <c r="AG32" s="13"/>
      <c r="AH32" s="13"/>
      <c r="AI32" s="13"/>
      <c r="AJ32" s="13"/>
      <c r="AK32" s="13"/>
      <c r="AL32" s="13"/>
      <c r="AM32" s="13"/>
      <c r="AN32" s="13"/>
      <c r="AT32" t="s">
        <v>5</v>
      </c>
    </row>
    <row r="33" spans="2:54" ht="6" customHeight="1" thickBot="1">
      <c r="E33" t="s">
        <v>5</v>
      </c>
      <c r="O33" t="s">
        <v>5</v>
      </c>
      <c r="Y33" t="s">
        <v>5</v>
      </c>
      <c r="AF33" s="13"/>
      <c r="AG33" s="13"/>
      <c r="AH33" s="13"/>
      <c r="AI33" s="13"/>
      <c r="AJ33" s="13"/>
      <c r="AK33" s="13"/>
      <c r="AL33" s="13"/>
      <c r="AM33" s="13"/>
      <c r="AN33" s="13"/>
      <c r="AT33" t="s">
        <v>5</v>
      </c>
    </row>
    <row r="34" spans="2:54" ht="16.149999999999999" customHeight="1">
      <c r="B34" s="158">
        <f>【共通】参考様式2_返還額算定基礎シート!N50</f>
        <v>0</v>
      </c>
      <c r="C34" s="159"/>
      <c r="D34" s="159"/>
      <c r="E34" s="159"/>
      <c r="F34" s="159"/>
      <c r="G34" s="159"/>
      <c r="H34" s="159"/>
      <c r="I34" s="160"/>
      <c r="L34" s="164">
        <f>【共通】参考様式2_返還額算定基礎シート!J46+【共通】参考様式2_返還額算定基礎シート!S46+【共通】参考様式2_返還額算定基礎シート!AB46</f>
        <v>0</v>
      </c>
      <c r="M34" s="165"/>
      <c r="N34" s="165"/>
      <c r="O34" s="165"/>
      <c r="P34" s="165"/>
      <c r="Q34" s="165"/>
      <c r="R34" s="165"/>
      <c r="S34" s="166"/>
      <c r="V34" s="164">
        <f>【共通】参考様式2_返還額算定基礎シート!AT46</f>
        <v>0</v>
      </c>
      <c r="W34" s="165"/>
      <c r="X34" s="165"/>
      <c r="Y34" s="165"/>
      <c r="Z34" s="165"/>
      <c r="AA34" s="165"/>
      <c r="AB34" s="165"/>
      <c r="AC34" s="166"/>
      <c r="AF34" s="239" t="s">
        <v>12</v>
      </c>
      <c r="AG34" s="240"/>
      <c r="AH34" s="240"/>
      <c r="AI34" s="240"/>
      <c r="AJ34" s="18"/>
      <c r="AK34" s="18"/>
      <c r="AL34" s="194" t="e">
        <f>ROUNDDOWN(B34*L34/V34*10/110,0)</f>
        <v>#DIV/0!</v>
      </c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6"/>
    </row>
    <row r="35" spans="2:54" ht="16.149999999999999" customHeight="1" thickBot="1">
      <c r="B35" s="161"/>
      <c r="C35" s="162"/>
      <c r="D35" s="162"/>
      <c r="E35" s="162"/>
      <c r="F35" s="162"/>
      <c r="G35" s="162"/>
      <c r="H35" s="162"/>
      <c r="I35" s="163"/>
      <c r="L35" s="167"/>
      <c r="M35" s="168"/>
      <c r="N35" s="168"/>
      <c r="O35" s="168"/>
      <c r="P35" s="168"/>
      <c r="Q35" s="168"/>
      <c r="R35" s="168"/>
      <c r="S35" s="169"/>
      <c r="V35" s="167"/>
      <c r="W35" s="168"/>
      <c r="X35" s="168"/>
      <c r="Y35" s="168"/>
      <c r="Z35" s="168"/>
      <c r="AA35" s="168"/>
      <c r="AB35" s="168"/>
      <c r="AC35" s="169"/>
      <c r="AF35" s="240"/>
      <c r="AG35" s="240"/>
      <c r="AH35" s="240"/>
      <c r="AI35" s="240"/>
      <c r="AJ35" s="18"/>
      <c r="AK35" s="18"/>
      <c r="AL35" s="197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9"/>
    </row>
    <row r="36" spans="2:54" s="20" customFormat="1" ht="12" customHeight="1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</row>
  </sheetData>
  <mergeCells count="20">
    <mergeCell ref="B34:I35"/>
    <mergeCell ref="L34:S35"/>
    <mergeCell ref="V34:AC35"/>
    <mergeCell ref="AF34:AI35"/>
    <mergeCell ref="AL34:BB35"/>
    <mergeCell ref="A5:BB6"/>
    <mergeCell ref="A7:BB7"/>
    <mergeCell ref="B3:M3"/>
    <mergeCell ref="N3:BB3"/>
    <mergeCell ref="B27:I30"/>
    <mergeCell ref="L27:S30"/>
    <mergeCell ref="V27:AC30"/>
    <mergeCell ref="AF27:AI30"/>
    <mergeCell ref="AL27:BB30"/>
    <mergeCell ref="B21:R22"/>
    <mergeCell ref="U21:AK22"/>
    <mergeCell ref="AN21:BB22"/>
    <mergeCell ref="C11:Q17"/>
    <mergeCell ref="V11:AJ17"/>
    <mergeCell ref="AO11:BA17"/>
  </mergeCells>
  <phoneticPr fontId="1"/>
  <pageMargins left="0.7" right="0.7" top="0.75" bottom="0.75" header="0.3" footer="0.3"/>
  <pageSetup paperSize="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520E262-8EE2-4EDA-A041-4A0E3BE25F98}">
            <xm:f>【共通】参考様式2_返還額算定基礎シート!$AT$13&lt;&gt;"③"</xm:f>
            <x14:dxf>
              <fill>
                <patternFill>
                  <bgColor theme="0" tint="-0.499984740745262"/>
                </patternFill>
              </fill>
            </x14:dxf>
          </x14:cfRule>
          <xm:sqref>A1:XFD2 A4:XFD1048576 A3:B3 N3 BC3:XFD3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事業所・施設一覧</vt:lpstr>
      <vt:lpstr>【共通】参考様式2_返還額算定基礎シート</vt:lpstr>
      <vt:lpstr>参考様式2-1 (５億超or95%未満で個別対応方式) </vt:lpstr>
      <vt:lpstr>参考様式2-2 (５億超or95%未満で一括比例配分方式）</vt:lpstr>
      <vt:lpstr>参考様式2-3 (５億以下and95%以上) </vt:lpstr>
      <vt:lpstr>【共通】参考様式2_返還額算定基礎シート!Print_Area</vt:lpstr>
      <vt:lpstr>'参考様式2-1 (５億超or95%未満で個別対応方式) '!Print_Area</vt:lpstr>
      <vt:lpstr>'参考様式2-2 (５億超or95%未満で一括比例配分方式）'!Print_Area</vt:lpstr>
      <vt:lpstr>'参考様式2-3 (５億以下and95%以上)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2022-03-15T01:25:45Z</cp:lastPrinted>
  <dcterms:created xsi:type="dcterms:W3CDTF">2019-05-24T01:28:04Z</dcterms:created>
  <dcterms:modified xsi:type="dcterms:W3CDTF">2023-03-24T04:36:37Z</dcterms:modified>
</cp:coreProperties>
</file>