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2800_福祉管理課\所属共用フォルダ\02_計画担当\12_福祉人材の確保・育成・定着\R7年度\01_福祉人材育成・交流センター\05_確保機能\08_介護人材調査\"/>
    </mc:Choice>
  </mc:AlternateContent>
  <xr:revisionPtr revIDLastSave="0" documentId="13_ncr:1_{E6C309BB-B333-4782-8BD1-CAAAEB6F6739}" xr6:coauthVersionLast="47" xr6:coauthVersionMax="47" xr10:uidLastSave="{00000000-0000-0000-0000-000000000000}"/>
  <bookViews>
    <workbookView xWindow="28680" yWindow="-9000" windowWidth="29040" windowHeight="15720" tabRatio="732" xr2:uid="{D95AE7BF-8018-4319-9376-66D2A5C65516}"/>
  </bookViews>
  <sheets>
    <sheet name="1_表紙" sheetId="1" r:id="rId1"/>
    <sheet name="2_基本情報" sheetId="2" r:id="rId2"/>
    <sheet name="3_従事者（訪問介護員）" sheetId="3" r:id="rId3"/>
    <sheet name="4_従事者（介護職員）" sheetId="10" r:id="rId4"/>
    <sheet name="5_従事者（その他）" sheetId="11" r:id="rId5"/>
    <sheet name="6_外国人" sheetId="6" r:id="rId6"/>
    <sheet name="7_支援制度" sheetId="7" r:id="rId7"/>
    <sheet name="8_さいごに" sheetId="12" r:id="rId8"/>
    <sheet name="集計用シート" sheetId="13" state="hidden" r:id="rId9"/>
  </sheets>
  <definedNames>
    <definedName name="_xlnm.Print_Area" localSheetId="0">'1_表紙'!$A$1:$C$24</definedName>
    <definedName name="_xlnm.Print_Area" localSheetId="1">'2_基本情報'!$A$1:$G$36</definedName>
    <definedName name="_xlnm.Print_Area" localSheetId="2">'3_従事者（訪問介護員）'!$A$1:$N$126</definedName>
    <definedName name="_xlnm.Print_Area" localSheetId="3">'4_従事者（介護職員）'!$A$1:$N$125</definedName>
    <definedName name="_xlnm.Print_Area" localSheetId="4">'5_従事者（その他）'!$A$1:$N$128</definedName>
    <definedName name="_xlnm.Print_Area" localSheetId="5">'6_外国人'!$A$1:$L$34</definedName>
    <definedName name="_xlnm.Print_Area" localSheetId="6">'7_支援制度'!$A$1:$E$45</definedName>
    <definedName name="_xlnm.Print_Area" localSheetId="7">'8_さいごに'!$A$1:$A$18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6" l="1"/>
  <c r="A128" i="11"/>
  <c r="A125" i="10"/>
  <c r="A126" i="3"/>
  <c r="I4" i="6" l="1"/>
  <c r="K6" i="6" s="1"/>
  <c r="I4" i="3"/>
  <c r="I5" i="11"/>
  <c r="N8" i="11" s="1"/>
  <c r="I4" i="10"/>
  <c r="A35" i="2"/>
  <c r="A36" i="2" s="1"/>
  <c r="AEK4" i="13"/>
  <c r="AEJ4" i="13"/>
  <c r="AEI4" i="13"/>
  <c r="AEH4" i="13"/>
  <c r="AEG4" i="13"/>
  <c r="AEF4" i="13"/>
  <c r="AEE4" i="13"/>
  <c r="AED4" i="13"/>
  <c r="AEC4" i="13"/>
  <c r="AEB4" i="13"/>
  <c r="AEA4" i="13"/>
  <c r="ADZ4" i="13"/>
  <c r="ADY4" i="13"/>
  <c r="ADX4" i="13"/>
  <c r="ADW4" i="13"/>
  <c r="ADV4" i="13"/>
  <c r="ADU4" i="13"/>
  <c r="ADT4" i="13"/>
  <c r="ADS4" i="13"/>
  <c r="ADR4" i="13"/>
  <c r="ADQ4" i="13"/>
  <c r="ADK4" i="13"/>
  <c r="ADL4" i="13"/>
  <c r="ADM4" i="13"/>
  <c r="ADN4" i="13"/>
  <c r="ADO4" i="13"/>
  <c r="ADP4" i="13"/>
  <c r="ADJ4" i="13"/>
  <c r="ADD4" i="13"/>
  <c r="ADE4" i="13"/>
  <c r="ADF4" i="13"/>
  <c r="ADG4" i="13"/>
  <c r="ADH4" i="13"/>
  <c r="ADI4" i="13"/>
  <c r="ADC4" i="13"/>
  <c r="ACW4" i="13"/>
  <c r="ACX4" i="13"/>
  <c r="ACY4" i="13"/>
  <c r="ACZ4" i="13"/>
  <c r="ADA4" i="13"/>
  <c r="ADB4" i="13"/>
  <c r="ACV4" i="13"/>
  <c r="ACP4" i="13"/>
  <c r="ACQ4" i="13"/>
  <c r="ACR4" i="13"/>
  <c r="ACS4" i="13"/>
  <c r="ACT4" i="13"/>
  <c r="ACU4" i="13"/>
  <c r="ACO4" i="13"/>
  <c r="ACI4" i="13"/>
  <c r="ACJ4" i="13"/>
  <c r="ACK4" i="13"/>
  <c r="ACL4" i="13"/>
  <c r="ACM4" i="13"/>
  <c r="ACN4" i="13"/>
  <c r="ACH4" i="13"/>
  <c r="ACB4" i="13"/>
  <c r="ACC4" i="13"/>
  <c r="ACD4" i="13"/>
  <c r="ACE4" i="13"/>
  <c r="ACF4" i="13"/>
  <c r="ACG4" i="13"/>
  <c r="ACA4" i="13"/>
  <c r="ABU4" i="13"/>
  <c r="ABV4" i="13"/>
  <c r="ABW4" i="13"/>
  <c r="ABX4" i="13"/>
  <c r="ABY4" i="13"/>
  <c r="ABZ4" i="13"/>
  <c r="ABT4" i="13"/>
  <c r="ABN4" i="13"/>
  <c r="ABO4" i="13"/>
  <c r="ABP4" i="13"/>
  <c r="ABQ4" i="13"/>
  <c r="ABR4" i="13"/>
  <c r="ABS4" i="13"/>
  <c r="ABM4" i="13"/>
  <c r="ABG4" i="13"/>
  <c r="ABH4" i="13"/>
  <c r="ABI4" i="13"/>
  <c r="ABJ4" i="13"/>
  <c r="ABK4" i="13"/>
  <c r="ABL4" i="13"/>
  <c r="ABF4" i="13"/>
  <c r="AAZ4" i="13"/>
  <c r="ABA4" i="13"/>
  <c r="ABB4" i="13"/>
  <c r="ABC4" i="13"/>
  <c r="ABD4" i="13"/>
  <c r="ABE4" i="13"/>
  <c r="AAY4" i="13"/>
  <c r="AAS4" i="13"/>
  <c r="AAT4" i="13"/>
  <c r="AAU4" i="13"/>
  <c r="AAV4" i="13"/>
  <c r="AAW4" i="13"/>
  <c r="AAX4" i="13"/>
  <c r="AAR4" i="13"/>
  <c r="AAL4" i="13"/>
  <c r="AAM4" i="13"/>
  <c r="AAN4" i="13"/>
  <c r="AAO4" i="13"/>
  <c r="AAP4" i="13"/>
  <c r="AAQ4" i="13"/>
  <c r="AAK4" i="13"/>
  <c r="AAJ4" i="13"/>
  <c r="AAI4" i="13"/>
  <c r="AAH4" i="13"/>
  <c r="AAG4" i="13"/>
  <c r="AAF4" i="13"/>
  <c r="AAE4" i="13"/>
  <c r="AAD4" i="13"/>
  <c r="AAC4" i="13"/>
  <c r="AAB4" i="13"/>
  <c r="AAA4" i="13"/>
  <c r="ZV4" i="13"/>
  <c r="ZW4" i="13"/>
  <c r="ZX4" i="13"/>
  <c r="ZY4" i="13"/>
  <c r="ZZ4" i="13"/>
  <c r="ZU4" i="13"/>
  <c r="ZP4" i="13"/>
  <c r="ZQ4" i="13"/>
  <c r="ZR4" i="13"/>
  <c r="ZS4" i="13"/>
  <c r="ZT4" i="13"/>
  <c r="ZO4" i="13"/>
  <c r="ZJ4" i="13"/>
  <c r="ZK4" i="13"/>
  <c r="ZL4" i="13"/>
  <c r="ZM4" i="13"/>
  <c r="ZN4" i="13"/>
  <c r="ZI4" i="13"/>
  <c r="ZD4" i="13"/>
  <c r="ZE4" i="13"/>
  <c r="ZF4" i="13"/>
  <c r="ZG4" i="13"/>
  <c r="ZH4" i="13"/>
  <c r="ZC4" i="13"/>
  <c r="YX4" i="13"/>
  <c r="YY4" i="13"/>
  <c r="YZ4" i="13"/>
  <c r="ZA4" i="13"/>
  <c r="ZB4" i="13"/>
  <c r="YW4" i="13"/>
  <c r="YR4" i="13"/>
  <c r="YS4" i="13"/>
  <c r="YT4" i="13"/>
  <c r="YU4" i="13"/>
  <c r="YV4" i="13"/>
  <c r="YQ4" i="13"/>
  <c r="YL4" i="13"/>
  <c r="YM4" i="13"/>
  <c r="YN4" i="13"/>
  <c r="YO4" i="13"/>
  <c r="YP4" i="13"/>
  <c r="YK4" i="13"/>
  <c r="YH4" i="13"/>
  <c r="YI4" i="13"/>
  <c r="YJ4" i="13"/>
  <c r="YG4" i="13"/>
  <c r="YD4" i="13"/>
  <c r="YE4" i="13"/>
  <c r="YF4" i="13"/>
  <c r="YC4" i="13"/>
  <c r="XZ4" i="13"/>
  <c r="YA4" i="13"/>
  <c r="YB4" i="13"/>
  <c r="XY4" i="13"/>
  <c r="XV4" i="13"/>
  <c r="XW4" i="13"/>
  <c r="XX4" i="13"/>
  <c r="XU4" i="13"/>
  <c r="XR4" i="13"/>
  <c r="XS4" i="13"/>
  <c r="XT4" i="13"/>
  <c r="XQ4" i="13"/>
  <c r="XN4" i="13"/>
  <c r="XO4" i="13"/>
  <c r="XP4" i="13"/>
  <c r="XM4" i="13"/>
  <c r="XJ4" i="13"/>
  <c r="XK4" i="13"/>
  <c r="XL4" i="13"/>
  <c r="XI4" i="13"/>
  <c r="WZ4" i="13"/>
  <c r="XA4" i="13"/>
  <c r="XB4" i="13"/>
  <c r="XC4" i="13"/>
  <c r="XD4" i="13"/>
  <c r="XE4" i="13"/>
  <c r="XF4" i="13"/>
  <c r="XG4" i="13"/>
  <c r="XH4" i="13"/>
  <c r="WY4" i="13"/>
  <c r="WP4" i="13"/>
  <c r="WQ4" i="13"/>
  <c r="WR4" i="13"/>
  <c r="WS4" i="13"/>
  <c r="WT4" i="13"/>
  <c r="WU4" i="13"/>
  <c r="WV4" i="13"/>
  <c r="WW4" i="13"/>
  <c r="WX4" i="13"/>
  <c r="WO4" i="13"/>
  <c r="WF4" i="13"/>
  <c r="WG4" i="13"/>
  <c r="WH4" i="13"/>
  <c r="WI4" i="13"/>
  <c r="WJ4" i="13"/>
  <c r="WK4" i="13"/>
  <c r="WL4" i="13"/>
  <c r="WM4" i="13"/>
  <c r="WN4" i="13"/>
  <c r="WE4" i="13"/>
  <c r="WD4" i="13"/>
  <c r="VV4" i="13"/>
  <c r="VW4" i="13"/>
  <c r="VX4" i="13"/>
  <c r="VY4" i="13"/>
  <c r="VZ4" i="13"/>
  <c r="WA4" i="13"/>
  <c r="WB4" i="13"/>
  <c r="WC4" i="13"/>
  <c r="VU4" i="13"/>
  <c r="VT4" i="13"/>
  <c r="VL4" i="13"/>
  <c r="VM4" i="13"/>
  <c r="VN4" i="13"/>
  <c r="VO4" i="13"/>
  <c r="VP4" i="13"/>
  <c r="VQ4" i="13"/>
  <c r="VR4" i="13"/>
  <c r="VS4" i="13"/>
  <c r="VK4" i="13"/>
  <c r="VB4" i="13"/>
  <c r="VC4" i="13"/>
  <c r="VD4" i="13"/>
  <c r="VE4" i="13"/>
  <c r="VF4" i="13"/>
  <c r="VG4" i="13"/>
  <c r="VH4" i="13"/>
  <c r="VI4" i="13"/>
  <c r="VJ4" i="13"/>
  <c r="VA4" i="13"/>
  <c r="UR4" i="13"/>
  <c r="US4" i="13"/>
  <c r="UT4" i="13"/>
  <c r="UU4" i="13"/>
  <c r="UV4" i="13"/>
  <c r="UW4" i="13"/>
  <c r="UX4" i="13"/>
  <c r="UY4" i="13"/>
  <c r="UZ4" i="13"/>
  <c r="UQ4" i="13"/>
  <c r="UN4" i="13"/>
  <c r="UO4" i="13"/>
  <c r="UP4" i="13"/>
  <c r="UM4" i="13"/>
  <c r="UJ4" i="13"/>
  <c r="UK4" i="13"/>
  <c r="UL4" i="13"/>
  <c r="UI4" i="13"/>
  <c r="UF4" i="13"/>
  <c r="UG4" i="13"/>
  <c r="UH4" i="13"/>
  <c r="UE4" i="13"/>
  <c r="UB4" i="13"/>
  <c r="UC4" i="13"/>
  <c r="UD4" i="13"/>
  <c r="UA4" i="13"/>
  <c r="TX4" i="13"/>
  <c r="TY4" i="13"/>
  <c r="TZ4" i="13"/>
  <c r="TW4" i="13"/>
  <c r="TT4" i="13"/>
  <c r="TU4" i="13"/>
  <c r="TV4" i="13"/>
  <c r="TS4" i="13"/>
  <c r="TP4" i="13"/>
  <c r="TQ4" i="13"/>
  <c r="TR4" i="13"/>
  <c r="TO4" i="13"/>
  <c r="TN4" i="13"/>
  <c r="TK4" i="13"/>
  <c r="TL4" i="13"/>
  <c r="TM4" i="13"/>
  <c r="TJ4" i="13"/>
  <c r="TG4" i="13"/>
  <c r="TH4" i="13"/>
  <c r="TI4" i="13"/>
  <c r="TF4" i="13"/>
  <c r="TC4" i="13"/>
  <c r="TD4" i="13"/>
  <c r="TE4" i="13"/>
  <c r="TB4" i="13"/>
  <c r="SY4" i="13"/>
  <c r="SZ4" i="13"/>
  <c r="TA4" i="13"/>
  <c r="SX4" i="13"/>
  <c r="SU4" i="13"/>
  <c r="SV4" i="13"/>
  <c r="SW4" i="13"/>
  <c r="ST4" i="13"/>
  <c r="SQ4" i="13"/>
  <c r="SR4" i="13"/>
  <c r="SS4" i="13"/>
  <c r="SP4" i="13"/>
  <c r="SM4" i="13"/>
  <c r="SN4" i="13"/>
  <c r="SO4" i="13"/>
  <c r="SL4" i="13"/>
  <c r="SI4" i="13"/>
  <c r="SJ4" i="13"/>
  <c r="SK4" i="13"/>
  <c r="SH4" i="13"/>
  <c r="SE4" i="13"/>
  <c r="SF4" i="13"/>
  <c r="SG4" i="13"/>
  <c r="SD4" i="13"/>
  <c r="SA4" i="13"/>
  <c r="SB4" i="13"/>
  <c r="SC4" i="13"/>
  <c r="RZ4" i="13"/>
  <c r="RW4" i="13"/>
  <c r="RX4" i="13"/>
  <c r="RY4" i="13"/>
  <c r="RV4" i="13"/>
  <c r="RS4" i="13"/>
  <c r="RT4" i="13"/>
  <c r="RU4" i="13"/>
  <c r="RR4" i="13"/>
  <c r="RO4" i="13"/>
  <c r="RP4" i="13"/>
  <c r="RQ4" i="13"/>
  <c r="RN4" i="13"/>
  <c r="RK4" i="13"/>
  <c r="RL4" i="13"/>
  <c r="RM4" i="13"/>
  <c r="RJ4" i="13"/>
  <c r="RG4" i="13"/>
  <c r="RH4" i="13"/>
  <c r="RI4" i="13"/>
  <c r="RF4" i="13"/>
  <c r="RE4" i="13"/>
  <c r="RD4" i="13"/>
  <c r="RC4" i="13"/>
  <c r="RB4" i="13"/>
  <c r="RA4" i="13"/>
  <c r="QZ4" i="13"/>
  <c r="QY4" i="13"/>
  <c r="QX4" i="13"/>
  <c r="QW4" i="13"/>
  <c r="QV4" i="13"/>
  <c r="QQ4" i="13"/>
  <c r="QR4" i="13"/>
  <c r="QS4" i="13"/>
  <c r="QT4" i="13"/>
  <c r="QU4" i="13"/>
  <c r="QP4" i="13"/>
  <c r="QK4" i="13"/>
  <c r="QL4" i="13"/>
  <c r="QM4" i="13"/>
  <c r="QN4" i="13"/>
  <c r="QO4" i="13"/>
  <c r="QJ4" i="13"/>
  <c r="QE4" i="13"/>
  <c r="QF4" i="13"/>
  <c r="QG4" i="13"/>
  <c r="QH4" i="13"/>
  <c r="QI4" i="13"/>
  <c r="QD4" i="13"/>
  <c r="PY4" i="13"/>
  <c r="PZ4" i="13"/>
  <c r="QA4" i="13"/>
  <c r="QB4" i="13"/>
  <c r="QC4" i="13"/>
  <c r="PX4" i="13"/>
  <c r="PS4" i="13"/>
  <c r="PT4" i="13"/>
  <c r="PU4" i="13"/>
  <c r="PV4" i="13"/>
  <c r="PW4" i="13"/>
  <c r="PR4" i="13"/>
  <c r="PM4" i="13"/>
  <c r="PN4" i="13"/>
  <c r="PO4" i="13"/>
  <c r="PP4" i="13"/>
  <c r="PQ4" i="13"/>
  <c r="PL4" i="13"/>
  <c r="PG4" i="13"/>
  <c r="PH4" i="13"/>
  <c r="PI4" i="13"/>
  <c r="PJ4" i="13"/>
  <c r="PK4" i="13"/>
  <c r="PF4" i="13"/>
  <c r="PC4" i="13"/>
  <c r="PD4" i="13"/>
  <c r="PE4" i="13"/>
  <c r="PB4" i="13"/>
  <c r="OY4" i="13"/>
  <c r="OZ4" i="13"/>
  <c r="PA4" i="13"/>
  <c r="OX4" i="13"/>
  <c r="OU4" i="13"/>
  <c r="OV4" i="13"/>
  <c r="OW4" i="13"/>
  <c r="OT4" i="13"/>
  <c r="OQ4" i="13"/>
  <c r="OR4" i="13"/>
  <c r="OS4" i="13"/>
  <c r="OP4" i="13"/>
  <c r="OM4" i="13"/>
  <c r="ON4" i="13"/>
  <c r="OO4" i="13"/>
  <c r="OL4" i="13"/>
  <c r="OI4" i="13"/>
  <c r="OJ4" i="13"/>
  <c r="OK4" i="13"/>
  <c r="OH4" i="13"/>
  <c r="OE4" i="13"/>
  <c r="OF4" i="13"/>
  <c r="OG4" i="13"/>
  <c r="OD4" i="13"/>
  <c r="NU4" i="13"/>
  <c r="NV4" i="13"/>
  <c r="NW4" i="13"/>
  <c r="NX4" i="13"/>
  <c r="NY4" i="13"/>
  <c r="NZ4" i="13"/>
  <c r="OA4" i="13"/>
  <c r="OB4" i="13"/>
  <c r="OC4" i="13"/>
  <c r="NT4" i="13"/>
  <c r="NK4" i="13"/>
  <c r="NL4" i="13"/>
  <c r="NM4" i="13"/>
  <c r="NN4" i="13"/>
  <c r="NO4" i="13"/>
  <c r="NP4" i="13"/>
  <c r="NQ4" i="13"/>
  <c r="NR4" i="13"/>
  <c r="NS4" i="13"/>
  <c r="NJ4" i="13"/>
  <c r="NA4" i="13"/>
  <c r="NB4" i="13"/>
  <c r="NC4" i="13"/>
  <c r="ND4" i="13"/>
  <c r="NE4" i="13"/>
  <c r="NF4" i="13"/>
  <c r="NG4" i="13"/>
  <c r="NH4" i="13"/>
  <c r="NI4" i="13"/>
  <c r="MZ4" i="13"/>
  <c r="MQ4" i="13"/>
  <c r="MR4" i="13"/>
  <c r="MS4" i="13"/>
  <c r="MT4" i="13"/>
  <c r="MU4" i="13"/>
  <c r="MV4" i="13"/>
  <c r="MW4" i="13"/>
  <c r="MX4" i="13"/>
  <c r="MY4" i="13"/>
  <c r="MP4" i="13"/>
  <c r="MG4" i="13"/>
  <c r="MH4" i="13"/>
  <c r="MI4" i="13"/>
  <c r="MJ4" i="13"/>
  <c r="MK4" i="13"/>
  <c r="ML4" i="13"/>
  <c r="MM4" i="13"/>
  <c r="MN4" i="13"/>
  <c r="MO4" i="13"/>
  <c r="MF4" i="13"/>
  <c r="LW4" i="13"/>
  <c r="LX4" i="13"/>
  <c r="LY4" i="13"/>
  <c r="LZ4" i="13"/>
  <c r="MA4" i="13"/>
  <c r="MB4" i="13"/>
  <c r="MC4" i="13"/>
  <c r="MD4" i="13"/>
  <c r="ME4" i="13"/>
  <c r="LV4" i="13"/>
  <c r="LM4" i="13"/>
  <c r="LN4" i="13"/>
  <c r="LO4" i="13"/>
  <c r="LP4" i="13"/>
  <c r="LQ4" i="13"/>
  <c r="LR4" i="13"/>
  <c r="LS4" i="13"/>
  <c r="LT4" i="13"/>
  <c r="LU4" i="13"/>
  <c r="LL4" i="13"/>
  <c r="LI4" i="13"/>
  <c r="LJ4" i="13"/>
  <c r="LK4" i="13"/>
  <c r="LH4" i="13"/>
  <c r="LG4" i="13"/>
  <c r="LE4" i="13"/>
  <c r="LF4" i="13"/>
  <c r="LD4" i="13"/>
  <c r="LA4" i="13"/>
  <c r="LB4" i="13"/>
  <c r="LC4" i="13"/>
  <c r="KZ4" i="13"/>
  <c r="KW4" i="13"/>
  <c r="KX4" i="13"/>
  <c r="KY4" i="13"/>
  <c r="KV4" i="13"/>
  <c r="KS4" i="13"/>
  <c r="KT4" i="13"/>
  <c r="KU4" i="13"/>
  <c r="KR4" i="13"/>
  <c r="KO4" i="13"/>
  <c r="KP4" i="13"/>
  <c r="KQ4" i="13"/>
  <c r="KN4" i="13"/>
  <c r="KK4" i="13"/>
  <c r="KL4" i="13"/>
  <c r="KM4" i="13"/>
  <c r="KJ4" i="13"/>
  <c r="KI4" i="13"/>
  <c r="KF4" i="13"/>
  <c r="KG4" i="13"/>
  <c r="KH4" i="13"/>
  <c r="KE4" i="13"/>
  <c r="KB4" i="13"/>
  <c r="KC4" i="13"/>
  <c r="KD4" i="13"/>
  <c r="KA4" i="13"/>
  <c r="JX4" i="13"/>
  <c r="JY4" i="13"/>
  <c r="JZ4" i="13"/>
  <c r="JW4" i="13"/>
  <c r="JT4" i="13"/>
  <c r="JU4" i="13"/>
  <c r="JV4" i="13"/>
  <c r="JS4" i="13"/>
  <c r="JP4" i="13"/>
  <c r="JQ4" i="13"/>
  <c r="JR4" i="13"/>
  <c r="JO4" i="13"/>
  <c r="JL4" i="13"/>
  <c r="JM4" i="13"/>
  <c r="JN4" i="13"/>
  <c r="JK4" i="13"/>
  <c r="JH4" i="13"/>
  <c r="JI4" i="13"/>
  <c r="JJ4" i="13"/>
  <c r="JG4" i="13"/>
  <c r="JD4" i="13"/>
  <c r="JE4" i="13"/>
  <c r="JF4" i="13"/>
  <c r="JC4" i="13"/>
  <c r="IZ4" i="13"/>
  <c r="JA4" i="13"/>
  <c r="JB4" i="13"/>
  <c r="IY4" i="13"/>
  <c r="IV4" i="13"/>
  <c r="IW4" i="13"/>
  <c r="IX4" i="13"/>
  <c r="IU4" i="13"/>
  <c r="IR4" i="13"/>
  <c r="IS4" i="13"/>
  <c r="IT4" i="13"/>
  <c r="IQ4" i="13"/>
  <c r="IN4" i="13"/>
  <c r="IO4" i="13"/>
  <c r="IP4" i="13"/>
  <c r="IM4" i="13"/>
  <c r="IJ4" i="13"/>
  <c r="IK4" i="13"/>
  <c r="IL4" i="13"/>
  <c r="II4" i="13"/>
  <c r="IH4" i="13"/>
  <c r="IG4" i="13"/>
  <c r="IF4" i="13"/>
  <c r="IE4" i="13"/>
  <c r="ID4" i="13"/>
  <c r="IC4" i="13"/>
  <c r="IB4" i="13"/>
  <c r="IA4" i="13"/>
  <c r="HZ4" i="13"/>
  <c r="HY4" i="13"/>
  <c r="HT4" i="13"/>
  <c r="HU4" i="13"/>
  <c r="HV4" i="13"/>
  <c r="HW4" i="13"/>
  <c r="HX4" i="13"/>
  <c r="HS4" i="13"/>
  <c r="HN4" i="13"/>
  <c r="HO4" i="13"/>
  <c r="HP4" i="13"/>
  <c r="HQ4" i="13"/>
  <c r="HR4" i="13"/>
  <c r="HM4" i="13"/>
  <c r="HH4" i="13"/>
  <c r="HI4" i="13"/>
  <c r="HJ4" i="13"/>
  <c r="HK4" i="13"/>
  <c r="HL4" i="13"/>
  <c r="HG4" i="13"/>
  <c r="HB4" i="13"/>
  <c r="HC4" i="13"/>
  <c r="HD4" i="13"/>
  <c r="HE4" i="13"/>
  <c r="HF4" i="13"/>
  <c r="HA4" i="13"/>
  <c r="GV4" i="13"/>
  <c r="GW4" i="13"/>
  <c r="GX4" i="13"/>
  <c r="GY4" i="13"/>
  <c r="GZ4" i="13"/>
  <c r="GU4" i="13"/>
  <c r="GP4" i="13"/>
  <c r="GQ4" i="13"/>
  <c r="GR4" i="13"/>
  <c r="GS4" i="13"/>
  <c r="GT4" i="13"/>
  <c r="GO4" i="13"/>
  <c r="GJ4" i="13"/>
  <c r="GK4" i="13"/>
  <c r="GL4" i="13"/>
  <c r="GM4" i="13"/>
  <c r="GN4" i="13"/>
  <c r="GI4" i="13"/>
  <c r="GF4" i="13"/>
  <c r="GG4" i="13"/>
  <c r="GH4" i="13"/>
  <c r="GE4" i="13"/>
  <c r="GB4" i="13"/>
  <c r="GC4" i="13"/>
  <c r="GD4" i="13"/>
  <c r="GA4" i="13"/>
  <c r="FX4" i="13"/>
  <c r="FY4" i="13"/>
  <c r="FZ4" i="13"/>
  <c r="FW4" i="13"/>
  <c r="FT4" i="13"/>
  <c r="FU4" i="13"/>
  <c r="FV4" i="13"/>
  <c r="FS4" i="13"/>
  <c r="FP4" i="13"/>
  <c r="FQ4" i="13"/>
  <c r="FR4" i="13"/>
  <c r="FO4" i="13"/>
  <c r="FL4" i="13"/>
  <c r="FM4" i="13"/>
  <c r="FN4" i="13"/>
  <c r="FK4" i="13"/>
  <c r="FH4" i="13"/>
  <c r="FI4" i="13"/>
  <c r="FJ4" i="13"/>
  <c r="FG4" i="13"/>
  <c r="EX4" i="13"/>
  <c r="EY4" i="13"/>
  <c r="EZ4" i="13"/>
  <c r="FA4" i="13"/>
  <c r="FB4" i="13"/>
  <c r="FC4" i="13"/>
  <c r="FD4" i="13"/>
  <c r="FE4" i="13"/>
  <c r="FF4" i="13"/>
  <c r="EW4" i="13"/>
  <c r="EN4" i="13"/>
  <c r="EO4" i="13"/>
  <c r="EP4" i="13"/>
  <c r="EQ4" i="13"/>
  <c r="ER4" i="13"/>
  <c r="ES4" i="13"/>
  <c r="ET4" i="13"/>
  <c r="EU4" i="13"/>
  <c r="EV4" i="13"/>
  <c r="EM4" i="13"/>
  <c r="ED4" i="13"/>
  <c r="EE4" i="13"/>
  <c r="EF4" i="13"/>
  <c r="EG4" i="13"/>
  <c r="EH4" i="13"/>
  <c r="EI4" i="13"/>
  <c r="EJ4" i="13"/>
  <c r="EK4" i="13"/>
  <c r="EL4" i="13"/>
  <c r="EC4" i="13"/>
  <c r="DT4" i="13"/>
  <c r="DU4" i="13"/>
  <c r="DV4" i="13"/>
  <c r="DW4" i="13"/>
  <c r="DX4" i="13"/>
  <c r="DY4" i="13"/>
  <c r="DZ4" i="13"/>
  <c r="EA4" i="13"/>
  <c r="EB4" i="13"/>
  <c r="DS4" i="13"/>
  <c r="DJ4" i="13"/>
  <c r="DK4" i="13"/>
  <c r="DL4" i="13"/>
  <c r="DM4" i="13"/>
  <c r="DN4" i="13"/>
  <c r="DO4" i="13"/>
  <c r="DP4" i="13"/>
  <c r="DQ4" i="13"/>
  <c r="DR4" i="13"/>
  <c r="DI4" i="13"/>
  <c r="CZ4" i="13"/>
  <c r="DA4" i="13"/>
  <c r="DB4" i="13"/>
  <c r="DC4" i="13"/>
  <c r="DD4" i="13"/>
  <c r="DE4" i="13"/>
  <c r="DF4" i="13"/>
  <c r="DG4" i="13"/>
  <c r="DH4" i="13"/>
  <c r="CY4" i="13"/>
  <c r="CP4" i="13"/>
  <c r="CQ4" i="13"/>
  <c r="CR4" i="13"/>
  <c r="CS4" i="13"/>
  <c r="CT4" i="13"/>
  <c r="CU4" i="13"/>
  <c r="CV4" i="13"/>
  <c r="CW4" i="13"/>
  <c r="CX4" i="13"/>
  <c r="CO4" i="13"/>
  <c r="CL4" i="13"/>
  <c r="CM4" i="13"/>
  <c r="CN4" i="13"/>
  <c r="CK4" i="13"/>
  <c r="CH4" i="13"/>
  <c r="CI4" i="13"/>
  <c r="CJ4" i="13"/>
  <c r="CG4" i="13"/>
  <c r="CD4" i="13"/>
  <c r="CE4" i="13"/>
  <c r="CF4" i="13"/>
  <c r="CC4" i="13"/>
  <c r="BZ4" i="13"/>
  <c r="CA4" i="13"/>
  <c r="CB4" i="13"/>
  <c r="BY4" i="13"/>
  <c r="BV4" i="13"/>
  <c r="BW4" i="13"/>
  <c r="BX4" i="13"/>
  <c r="BU4" i="13"/>
  <c r="BR4" i="13"/>
  <c r="BS4" i="13"/>
  <c r="BT4" i="13"/>
  <c r="BQ4" i="13"/>
  <c r="BN4" i="13"/>
  <c r="BO4" i="13"/>
  <c r="BP4" i="13"/>
  <c r="BM4" i="13"/>
  <c r="BL4" i="13"/>
  <c r="BI4" i="13"/>
  <c r="BJ4" i="13"/>
  <c r="BK4" i="13"/>
  <c r="BH4" i="13"/>
  <c r="BE4" i="13"/>
  <c r="BF4" i="13"/>
  <c r="BG4" i="13"/>
  <c r="BD4" i="13"/>
  <c r="BA4" i="13"/>
  <c r="BB4" i="13"/>
  <c r="BC4" i="13"/>
  <c r="AZ4" i="13"/>
  <c r="AW4" i="13"/>
  <c r="AX4" i="13"/>
  <c r="AY4" i="13"/>
  <c r="AV4" i="13"/>
  <c r="AS4" i="13"/>
  <c r="AT4" i="13"/>
  <c r="AU4" i="13"/>
  <c r="AR4" i="13"/>
  <c r="AO4" i="13"/>
  <c r="AP4" i="13"/>
  <c r="AQ4" i="13"/>
  <c r="AN4" i="13"/>
  <c r="AK4" i="13"/>
  <c r="AL4" i="13"/>
  <c r="AM4" i="13"/>
  <c r="AJ4" i="13"/>
  <c r="AG4" i="13"/>
  <c r="AH4" i="13"/>
  <c r="AI4" i="13"/>
  <c r="AF4" i="13"/>
  <c r="AC4" i="13"/>
  <c r="AD4" i="13"/>
  <c r="AE4" i="13"/>
  <c r="AB4" i="13"/>
  <c r="Y4" i="13"/>
  <c r="Z4" i="13"/>
  <c r="AA4" i="13"/>
  <c r="X4" i="13"/>
  <c r="U4" i="13"/>
  <c r="V4" i="13"/>
  <c r="W4" i="13"/>
  <c r="T4" i="13"/>
  <c r="Q4" i="13"/>
  <c r="R4" i="13"/>
  <c r="S4" i="13"/>
  <c r="P4" i="13"/>
  <c r="M4" i="13"/>
  <c r="N4" i="13"/>
  <c r="O4" i="13"/>
  <c r="L4" i="13"/>
  <c r="H4" i="13"/>
  <c r="G4" i="13"/>
  <c r="F4" i="13"/>
  <c r="E4" i="13"/>
  <c r="D4" i="13"/>
  <c r="C4" i="13"/>
  <c r="B4" i="13"/>
  <c r="A4" i="13"/>
  <c r="K25" i="6"/>
  <c r="H40" i="11"/>
  <c r="H38" i="11"/>
  <c r="H39" i="11"/>
  <c r="H37" i="11"/>
  <c r="P39" i="3"/>
  <c r="N7" i="10" l="1"/>
  <c r="N7" i="3"/>
  <c r="G18" i="2"/>
  <c r="I4" i="13" s="1"/>
  <c r="A33" i="6" l="1"/>
  <c r="P25" i="3"/>
  <c r="E27" i="6"/>
  <c r="F27" i="6"/>
  <c r="G27" i="6"/>
  <c r="H27" i="6"/>
  <c r="I27" i="6"/>
  <c r="J27" i="6"/>
  <c r="D27" i="6"/>
  <c r="K16" i="6"/>
  <c r="K17" i="6"/>
  <c r="K18" i="6"/>
  <c r="K19" i="6"/>
  <c r="K20" i="6"/>
  <c r="K21" i="6"/>
  <c r="K22" i="6"/>
  <c r="K23" i="6"/>
  <c r="K24" i="6"/>
  <c r="K26" i="6"/>
  <c r="K15" i="6"/>
  <c r="E122" i="11"/>
  <c r="G121" i="11"/>
  <c r="H110" i="11"/>
  <c r="P104" i="11"/>
  <c r="I104" i="11"/>
  <c r="H104" i="11"/>
  <c r="G104" i="11"/>
  <c r="F104" i="11"/>
  <c r="E104" i="11"/>
  <c r="D104" i="11"/>
  <c r="J103" i="11"/>
  <c r="J102" i="11"/>
  <c r="J101" i="11"/>
  <c r="J100" i="11"/>
  <c r="J99" i="11"/>
  <c r="J98" i="11"/>
  <c r="J97" i="11"/>
  <c r="P89" i="11"/>
  <c r="G89" i="11"/>
  <c r="F89" i="11"/>
  <c r="E89" i="11"/>
  <c r="D89" i="11"/>
  <c r="H88" i="11"/>
  <c r="H87" i="11"/>
  <c r="H86" i="11"/>
  <c r="H85" i="11"/>
  <c r="H84" i="11"/>
  <c r="H83" i="11"/>
  <c r="H82" i="11"/>
  <c r="P72" i="11"/>
  <c r="M72" i="11"/>
  <c r="L72" i="11"/>
  <c r="K72" i="11"/>
  <c r="J72" i="11"/>
  <c r="I72" i="11"/>
  <c r="H72" i="11"/>
  <c r="G72" i="11"/>
  <c r="F72" i="11"/>
  <c r="E72" i="11"/>
  <c r="D72" i="11"/>
  <c r="N71" i="11"/>
  <c r="N70" i="11"/>
  <c r="N69" i="11"/>
  <c r="N68" i="11"/>
  <c r="N67" i="11"/>
  <c r="N66" i="11"/>
  <c r="N65" i="11"/>
  <c r="P57" i="11"/>
  <c r="G57" i="11"/>
  <c r="F57" i="11"/>
  <c r="E57" i="11"/>
  <c r="D57" i="11"/>
  <c r="H56" i="11"/>
  <c r="H55" i="11"/>
  <c r="H54" i="11"/>
  <c r="H53" i="11"/>
  <c r="H52" i="11"/>
  <c r="H51" i="11"/>
  <c r="H50" i="11"/>
  <c r="P41" i="11"/>
  <c r="G41" i="11"/>
  <c r="F41" i="11"/>
  <c r="E41" i="11"/>
  <c r="D41" i="11"/>
  <c r="H36" i="11"/>
  <c r="H35" i="11"/>
  <c r="H34" i="11"/>
  <c r="H33" i="11"/>
  <c r="P25" i="11"/>
  <c r="G25" i="11"/>
  <c r="F25" i="11"/>
  <c r="E25" i="11"/>
  <c r="D25" i="11"/>
  <c r="H24" i="11"/>
  <c r="H23" i="11"/>
  <c r="H22" i="11"/>
  <c r="H21" i="11"/>
  <c r="H20" i="11"/>
  <c r="H19" i="11"/>
  <c r="H18" i="11"/>
  <c r="P24" i="10"/>
  <c r="E119" i="10"/>
  <c r="G118" i="10"/>
  <c r="H107" i="10"/>
  <c r="P101" i="10"/>
  <c r="I101" i="10"/>
  <c r="H101" i="10"/>
  <c r="G101" i="10"/>
  <c r="F101" i="10"/>
  <c r="E101" i="10"/>
  <c r="D101" i="10"/>
  <c r="J100" i="10"/>
  <c r="J99" i="10"/>
  <c r="J98" i="10"/>
  <c r="J97" i="10"/>
  <c r="J96" i="10"/>
  <c r="J95" i="10"/>
  <c r="J94" i="10"/>
  <c r="P86" i="10"/>
  <c r="G86" i="10"/>
  <c r="F86" i="10"/>
  <c r="E86" i="10"/>
  <c r="D86" i="10"/>
  <c r="H85" i="10"/>
  <c r="H84" i="10"/>
  <c r="H83" i="10"/>
  <c r="H82" i="10"/>
  <c r="H81" i="10"/>
  <c r="H80" i="10"/>
  <c r="H79" i="10"/>
  <c r="P69" i="10"/>
  <c r="M69" i="10"/>
  <c r="L69" i="10"/>
  <c r="K69" i="10"/>
  <c r="J69" i="10"/>
  <c r="I69" i="10"/>
  <c r="H69" i="10"/>
  <c r="G69" i="10"/>
  <c r="F69" i="10"/>
  <c r="E69" i="10"/>
  <c r="D69" i="10"/>
  <c r="N68" i="10"/>
  <c r="N67" i="10"/>
  <c r="N66" i="10"/>
  <c r="N65" i="10"/>
  <c r="N64" i="10"/>
  <c r="N63" i="10"/>
  <c r="N62" i="10"/>
  <c r="P54" i="10"/>
  <c r="G54" i="10"/>
  <c r="F54" i="10"/>
  <c r="E54" i="10"/>
  <c r="D54" i="10"/>
  <c r="H53" i="10"/>
  <c r="H52" i="10"/>
  <c r="H51" i="10"/>
  <c r="H50" i="10"/>
  <c r="H49" i="10"/>
  <c r="H48" i="10"/>
  <c r="H47" i="10"/>
  <c r="P38" i="10"/>
  <c r="G38" i="10"/>
  <c r="F38" i="10"/>
  <c r="E38" i="10"/>
  <c r="D38" i="10"/>
  <c r="H37" i="10"/>
  <c r="H36" i="10"/>
  <c r="H35" i="10"/>
  <c r="H34" i="10"/>
  <c r="H33" i="10"/>
  <c r="H32" i="10"/>
  <c r="G24" i="10"/>
  <c r="F24" i="10"/>
  <c r="E24" i="10"/>
  <c r="D24" i="10"/>
  <c r="H23" i="10"/>
  <c r="H22" i="10"/>
  <c r="H21" i="10"/>
  <c r="H20" i="10"/>
  <c r="H19" i="10"/>
  <c r="H18" i="10"/>
  <c r="H17" i="10"/>
  <c r="P102" i="3"/>
  <c r="H108" i="3"/>
  <c r="G119" i="3"/>
  <c r="P87" i="3"/>
  <c r="P70" i="3"/>
  <c r="P55" i="3"/>
  <c r="E120" i="3"/>
  <c r="E102" i="3"/>
  <c r="F102" i="3"/>
  <c r="G102" i="3"/>
  <c r="H102" i="3"/>
  <c r="I102" i="3"/>
  <c r="D102" i="3"/>
  <c r="J96" i="3"/>
  <c r="J97" i="3"/>
  <c r="J98" i="3"/>
  <c r="J99" i="3"/>
  <c r="J100" i="3"/>
  <c r="J101" i="3"/>
  <c r="J95" i="3"/>
  <c r="E87" i="3"/>
  <c r="F87" i="3"/>
  <c r="G87" i="3"/>
  <c r="D87" i="3"/>
  <c r="H81" i="3"/>
  <c r="H82" i="3"/>
  <c r="H83" i="3"/>
  <c r="H84" i="3"/>
  <c r="H85" i="3"/>
  <c r="H86" i="3"/>
  <c r="H80" i="3"/>
  <c r="E70" i="3"/>
  <c r="F70" i="3"/>
  <c r="G70" i="3"/>
  <c r="H70" i="3"/>
  <c r="I70" i="3"/>
  <c r="J70" i="3"/>
  <c r="K70" i="3"/>
  <c r="L70" i="3"/>
  <c r="M70" i="3"/>
  <c r="D70" i="3"/>
  <c r="N64" i="3"/>
  <c r="N65" i="3"/>
  <c r="N66" i="3"/>
  <c r="N67" i="3"/>
  <c r="N68" i="3"/>
  <c r="N69" i="3"/>
  <c r="N63" i="3"/>
  <c r="E55" i="3"/>
  <c r="F55" i="3"/>
  <c r="G55" i="3"/>
  <c r="D55" i="3"/>
  <c r="H49" i="3"/>
  <c r="H50" i="3"/>
  <c r="H51" i="3"/>
  <c r="H52" i="3"/>
  <c r="H53" i="3"/>
  <c r="H54" i="3"/>
  <c r="H48" i="3"/>
  <c r="E39" i="3"/>
  <c r="F39" i="3"/>
  <c r="G39" i="3"/>
  <c r="D39" i="3"/>
  <c r="H34" i="3"/>
  <c r="H35" i="3"/>
  <c r="H36" i="3"/>
  <c r="H37" i="3"/>
  <c r="H38" i="3"/>
  <c r="H33" i="3"/>
  <c r="E25" i="3"/>
  <c r="F25" i="3"/>
  <c r="G25" i="3"/>
  <c r="D25" i="3"/>
  <c r="H19" i="3"/>
  <c r="H20" i="3"/>
  <c r="H21" i="3"/>
  <c r="H22" i="3"/>
  <c r="H23" i="3"/>
  <c r="H24" i="3"/>
  <c r="H18" i="3"/>
  <c r="G28" i="2"/>
  <c r="K4" i="13" s="1"/>
  <c r="G22" i="2"/>
  <c r="J4" i="13" s="1"/>
  <c r="C71" i="10" l="1"/>
  <c r="C103" i="10"/>
  <c r="C106" i="11"/>
  <c r="C104" i="3"/>
  <c r="H57" i="11"/>
  <c r="H89" i="11"/>
  <c r="A126" i="11"/>
  <c r="A123" i="10"/>
  <c r="A124" i="3"/>
  <c r="K27" i="6"/>
  <c r="H25" i="11"/>
  <c r="H41" i="11"/>
  <c r="N72" i="11"/>
  <c r="J104" i="11"/>
  <c r="C74" i="11"/>
  <c r="H24" i="10"/>
  <c r="H38" i="10"/>
  <c r="N69" i="10"/>
  <c r="J101" i="10"/>
  <c r="H54" i="10"/>
  <c r="H86" i="10"/>
  <c r="A124" i="10"/>
  <c r="C72" i="3"/>
  <c r="H39" i="3"/>
  <c r="H25" i="3"/>
  <c r="J102" i="3"/>
  <c r="H55" i="3"/>
  <c r="H87" i="3"/>
  <c r="N70" i="3"/>
  <c r="A127" i="11" l="1"/>
  <c r="A125" i="3"/>
</calcChain>
</file>

<file path=xl/sharedStrings.xml><?xml version="1.0" encoding="utf-8"?>
<sst xmlns="http://schemas.openxmlformats.org/spreadsheetml/2006/main" count="1428" uniqueCount="523">
  <si>
    <t>当調査は、事業所の管理者又はそれに準ずる方が回答してください。</t>
    <rPh sb="0" eb="3">
      <t>トウチョウサ</t>
    </rPh>
    <rPh sb="5" eb="8">
      <t>ジギョウショ</t>
    </rPh>
    <rPh sb="9" eb="12">
      <t>カンリシャ</t>
    </rPh>
    <rPh sb="12" eb="13">
      <t>マタ</t>
    </rPh>
    <rPh sb="17" eb="18">
      <t>ジュン</t>
    </rPh>
    <rPh sb="20" eb="21">
      <t>カタ</t>
    </rPh>
    <rPh sb="22" eb="24">
      <t>カイトウ</t>
    </rPh>
    <phoneticPr fontId="1"/>
  </si>
  <si>
    <t>当調査は、令和７年７月15日（火）までに回答してください。</t>
    <rPh sb="0" eb="3">
      <t>トウチョウサ</t>
    </rPh>
    <rPh sb="5" eb="7">
      <t>レイワ</t>
    </rPh>
    <rPh sb="8" eb="9">
      <t>ネン</t>
    </rPh>
    <rPh sb="10" eb="11">
      <t>ツキ</t>
    </rPh>
    <rPh sb="13" eb="14">
      <t>ニチ</t>
    </rPh>
    <rPh sb="15" eb="16">
      <t>カ</t>
    </rPh>
    <rPh sb="20" eb="22">
      <t>カイトウ</t>
    </rPh>
    <phoneticPr fontId="1"/>
  </si>
  <si>
    <t>回答いただいた内容について、事業所が特定される方法での公開はいたしません。</t>
    <rPh sb="0" eb="2">
      <t>カイトウ</t>
    </rPh>
    <rPh sb="7" eb="9">
      <t>ナイヨウ</t>
    </rPh>
    <rPh sb="14" eb="17">
      <t>ジギョウショ</t>
    </rPh>
    <rPh sb="18" eb="20">
      <t>トクテイ</t>
    </rPh>
    <rPh sb="23" eb="25">
      <t>ホウホウ</t>
    </rPh>
    <rPh sb="27" eb="29">
      <t>コウカイ</t>
    </rPh>
    <phoneticPr fontId="1"/>
  </si>
  <si>
    <t>回答にあたりご質問等ありましたら、以下までお問合せください。</t>
    <rPh sb="0" eb="2">
      <t>カイトウ</t>
    </rPh>
    <rPh sb="7" eb="10">
      <t>シツモントウ</t>
    </rPh>
    <rPh sb="17" eb="19">
      <t>イカ</t>
    </rPh>
    <rPh sb="22" eb="23">
      <t>ト</t>
    </rPh>
    <rPh sb="23" eb="24">
      <t>ア</t>
    </rPh>
    <phoneticPr fontId="1"/>
  </si>
  <si>
    <t>留意点と用語の定義</t>
    <rPh sb="0" eb="3">
      <t>リュウイテン</t>
    </rPh>
    <rPh sb="4" eb="6">
      <t>ヨウゴ</t>
    </rPh>
    <rPh sb="7" eb="9">
      <t>テイギ</t>
    </rPh>
    <phoneticPr fontId="1"/>
  </si>
  <si>
    <t>兼務の従業員について</t>
    <rPh sb="0" eb="2">
      <t>ケンム</t>
    </rPh>
    <rPh sb="3" eb="6">
      <t>ジュウギョウイン</t>
    </rPh>
    <phoneticPr fontId="1"/>
  </si>
  <si>
    <t>正規・非正規について</t>
    <rPh sb="0" eb="2">
      <t>セイキ</t>
    </rPh>
    <rPh sb="3" eb="6">
      <t>ヒセイキ</t>
    </rPh>
    <phoneticPr fontId="1"/>
  </si>
  <si>
    <t>従業員の職種について</t>
    <rPh sb="0" eb="3">
      <t>ジュウギョウイン</t>
    </rPh>
    <rPh sb="4" eb="6">
      <t>ショクシュ</t>
    </rPh>
    <phoneticPr fontId="1"/>
  </si>
  <si>
    <t>※ただし、以下２点のいずれかの場合は、同一の事業として回答してください。
　・介護老人福祉施設に併設される「短期入所生活介護」
　・介護老人保健施設に併設される「短期入所療養介護」</t>
    <rPh sb="5" eb="7">
      <t>イカ</t>
    </rPh>
    <rPh sb="8" eb="9">
      <t>テン</t>
    </rPh>
    <rPh sb="15" eb="17">
      <t>バアイ</t>
    </rPh>
    <rPh sb="19" eb="21">
      <t>ドウイツ</t>
    </rPh>
    <rPh sb="22" eb="24">
      <t>ジギョウ</t>
    </rPh>
    <rPh sb="27" eb="29">
      <t>カイトウ</t>
    </rPh>
    <phoneticPr fontId="1"/>
  </si>
  <si>
    <t>◎　「正規職員」とは、雇用している労働者で雇用期間の定めのない者をいいます。
◎　「非正規職員」とは、正規職員以外の労働者（契約職員、嘱託職員、パートタイム等）をいいます。</t>
    <phoneticPr fontId="1"/>
  </si>
  <si>
    <t>◎　訪問介護員とは、介護保険法の指定を受けた訪問介護事業所で働き、高齢者等の家庭を訪問して家事などの生活援助、入浴などの身体介護を行う者をいいます。
◎　介護職員とは、介護保険の訪問介護以外の介護事業所で働き、直接介護を行う者をいいます。
◎　ＰＴ・ＯＴ・ＳＴ等＝ＰＴ（理学療法士）、ＯＴ（作業療法士）、ＳＴ（言語聴覚士）等の機能訓練指導員をいいます。</t>
    <phoneticPr fontId="1"/>
  </si>
  <si>
    <t>大田区福祉部福祉管理課
電話：03-5744-1721
時間：月曜日～金曜日　8：30～17：00（祝日を除く）</t>
    <rPh sb="0" eb="3">
      <t>オオタク</t>
    </rPh>
    <rPh sb="3" eb="6">
      <t>フクシブ</t>
    </rPh>
    <rPh sb="6" eb="11">
      <t>フクシカンリカ</t>
    </rPh>
    <phoneticPr fontId="1"/>
  </si>
  <si>
    <t>（1_表紙）</t>
    <rPh sb="3" eb="5">
      <t>ヒョウシ</t>
    </rPh>
    <phoneticPr fontId="1"/>
  </si>
  <si>
    <t>（2_基本情報）</t>
    <rPh sb="3" eb="7">
      <t>キホンジョウホウ</t>
    </rPh>
    <phoneticPr fontId="1"/>
  </si>
  <si>
    <t>÷</t>
    <phoneticPr fontId="1"/>
  </si>
  <si>
    <t>＝</t>
    <phoneticPr fontId="1"/>
  </si>
  <si>
    <t>※算定期間の途中で有休を付与された労働者は、付与日が月の１日の場合はその月から、２日以降の場合は翌月から計算対象としてください。</t>
    <phoneticPr fontId="1"/>
  </si>
  <si>
    <t>回答担当者の氏名</t>
    <rPh sb="0" eb="5">
      <t>カイトウタントウシャ</t>
    </rPh>
    <rPh sb="6" eb="8">
      <t>シメイ</t>
    </rPh>
    <phoneticPr fontId="1"/>
  </si>
  <si>
    <t>回答担当者の事業所・所属名</t>
    <rPh sb="0" eb="5">
      <t>カイトウタントウシャ</t>
    </rPh>
    <rPh sb="6" eb="9">
      <t>ジギョウショ</t>
    </rPh>
    <rPh sb="10" eb="13">
      <t>ショゾクメイ</t>
    </rPh>
    <phoneticPr fontId="1"/>
  </si>
  <si>
    <t>回答担当者のメールアドレス</t>
    <rPh sb="0" eb="2">
      <t>カイトウ</t>
    </rPh>
    <rPh sb="2" eb="5">
      <t>タントウシャ</t>
    </rPh>
    <phoneticPr fontId="1"/>
  </si>
  <si>
    <t>※平均勤続年数の計算方法は「常勤従業員の勤続年数の合計」÷「常勤従業員の総人数」で求めることが可能です。</t>
    <phoneticPr fontId="1"/>
  </si>
  <si>
    <t>※計算方法は「令和６年度中の毎月の所定外労働時間の合計」÷「令和６年度中の毎月の労働者数の合計」で求めることが可能です。</t>
    <phoneticPr fontId="1"/>
  </si>
  <si>
    <t>※月の途中で入社した労働者は、入社日が月の１日の場合はその月から、２日以降の場合は翌月から計算対象としてください。</t>
    <phoneticPr fontId="1"/>
  </si>
  <si>
    <t>※月の途中で退社した労働者は、退社日が月の末日の場合はその月まで、末日以外の場合は前月までを計算対象としてください。</t>
    <phoneticPr fontId="1"/>
  </si>
  <si>
    <t>→緑色のセルは、計算結果が自動で表示されます。間違いがないかご確認ください。</t>
    <rPh sb="1" eb="3">
      <t>ミドリイロ</t>
    </rPh>
    <rPh sb="8" eb="12">
      <t>ケイサンケッカ</t>
    </rPh>
    <rPh sb="13" eb="15">
      <t>ジドウ</t>
    </rPh>
    <rPh sb="16" eb="18">
      <t>ヒョウジ</t>
    </rPh>
    <rPh sb="23" eb="25">
      <t>マチガ</t>
    </rPh>
    <rPh sb="31" eb="33">
      <t>カクニン</t>
    </rPh>
    <phoneticPr fontId="1"/>
  </si>
  <si>
    <t>回答セルの見方</t>
    <rPh sb="0" eb="2">
      <t>カイトウ</t>
    </rPh>
    <rPh sb="5" eb="7">
      <t>ミカタ</t>
    </rPh>
    <phoneticPr fontId="1"/>
  </si>
  <si>
    <t>法人格
[リストから選択]</t>
    <rPh sb="0" eb="3">
      <t>ホウジンカク</t>
    </rPh>
    <phoneticPr fontId="1"/>
  </si>
  <si>
    <t>サービス種別
[リストから選択]</t>
    <rPh sb="4" eb="6">
      <t>シュベツ</t>
    </rPh>
    <phoneticPr fontId="1"/>
  </si>
  <si>
    <t>設問</t>
    <rPh sb="0" eb="2">
      <t>セツモン</t>
    </rPh>
    <phoneticPr fontId="1"/>
  </si>
  <si>
    <t>常勤従業員の勤続年数の合計（単位：年）</t>
    <rPh sb="14" eb="16">
      <t>タンイ</t>
    </rPh>
    <rPh sb="17" eb="18">
      <t>ネン</t>
    </rPh>
    <phoneticPr fontId="1"/>
  </si>
  <si>
    <t>常勤従業員の総人数（単位：人）</t>
    <rPh sb="10" eb="12">
      <t>タンイ</t>
    </rPh>
    <rPh sb="13" eb="14">
      <t>ニン</t>
    </rPh>
    <phoneticPr fontId="1"/>
  </si>
  <si>
    <t>平均勤続年数（単位：年）</t>
    <rPh sb="7" eb="9">
      <t>タンイ</t>
    </rPh>
    <rPh sb="10" eb="11">
      <t>ネン</t>
    </rPh>
    <phoneticPr fontId="1"/>
  </si>
  <si>
    <t>令和６年度中の毎月の所定外労働時間の合計（単位：時間）</t>
    <rPh sb="21" eb="23">
      <t>タンイ</t>
    </rPh>
    <rPh sb="24" eb="26">
      <t>ジカン</t>
    </rPh>
    <phoneticPr fontId="1"/>
  </si>
  <si>
    <t>令和６年度中の毎月の労働者数の合計（単位：人）</t>
    <rPh sb="18" eb="20">
      <t>タンイ</t>
    </rPh>
    <rPh sb="21" eb="22">
      <t>ニン</t>
    </rPh>
    <phoneticPr fontId="1"/>
  </si>
  <si>
    <t>月平均所定外労働時間（単位：時間）</t>
    <rPh sb="11" eb="13">
      <t>タンイ</t>
    </rPh>
    <rPh sb="14" eb="16">
      <t>ジカン</t>
    </rPh>
    <phoneticPr fontId="1"/>
  </si>
  <si>
    <t>令和６年度中の毎月の有休取得日数の合計（単位：日）</t>
    <rPh sb="20" eb="22">
      <t>タンイ</t>
    </rPh>
    <rPh sb="23" eb="24">
      <t>ニチ</t>
    </rPh>
    <phoneticPr fontId="1"/>
  </si>
  <si>
    <t>令和６年度中の毎月の対象労働者の合計（単位：人）</t>
    <rPh sb="19" eb="21">
      <t>タンイ</t>
    </rPh>
    <rPh sb="22" eb="23">
      <t>ニン</t>
    </rPh>
    <phoneticPr fontId="1"/>
  </si>
  <si>
    <t>月平均有給休暇取得日数（単位：日）</t>
    <rPh sb="0" eb="1">
      <t>ツキ</t>
    </rPh>
    <rPh sb="12" eb="14">
      <t>タンイ</t>
    </rPh>
    <rPh sb="15" eb="16">
      <t>ニチ</t>
    </rPh>
    <phoneticPr fontId="1"/>
  </si>
  <si>
    <t>事業所の平均勤続年数（令和６年度実績）
[半角数字で記入]</t>
    <rPh sb="0" eb="3">
      <t>ジギョウショ</t>
    </rPh>
    <rPh sb="4" eb="8">
      <t>ヘイキンキンゾク</t>
    </rPh>
    <rPh sb="8" eb="10">
      <t>ネンスウ</t>
    </rPh>
    <rPh sb="11" eb="13">
      <t>レイワ</t>
    </rPh>
    <rPh sb="14" eb="16">
      <t>ネンド</t>
    </rPh>
    <rPh sb="16" eb="18">
      <t>ジッセキ</t>
    </rPh>
    <phoneticPr fontId="1"/>
  </si>
  <si>
    <t>事業所の月平均所定外労働時間（令和６年度実績）
[半角数字で記入]</t>
    <rPh sb="0" eb="3">
      <t>ジギョウショ</t>
    </rPh>
    <rPh sb="4" eb="5">
      <t>ツキ</t>
    </rPh>
    <rPh sb="5" eb="7">
      <t>ヘイキン</t>
    </rPh>
    <rPh sb="7" eb="10">
      <t>ショテイガイ</t>
    </rPh>
    <rPh sb="10" eb="14">
      <t>ロウドウジカン</t>
    </rPh>
    <phoneticPr fontId="1"/>
  </si>
  <si>
    <t>事業所の月平均有給休暇取得日数（令和６年度実績）
[半角数字で記入]</t>
    <rPh sb="0" eb="3">
      <t>ジギョウショ</t>
    </rPh>
    <rPh sb="4" eb="5">
      <t>ツキ</t>
    </rPh>
    <rPh sb="5" eb="7">
      <t>ヘイキン</t>
    </rPh>
    <rPh sb="7" eb="9">
      <t>ユウキュウ</t>
    </rPh>
    <rPh sb="9" eb="11">
      <t>キュウカ</t>
    </rPh>
    <rPh sb="11" eb="15">
      <t>シュトクニッスウ</t>
    </rPh>
    <phoneticPr fontId="1"/>
  </si>
  <si>
    <t>（3_従事者（訪問介護員））</t>
    <rPh sb="3" eb="6">
      <t>ジュウジシャ</t>
    </rPh>
    <rPh sb="7" eb="12">
      <t>ホウモンカイゴイン</t>
    </rPh>
    <phoneticPr fontId="1"/>
  </si>
  <si>
    <t>※訪問介護員とは、介護保険法の指定を受けた訪問介護事業所で働き、高齢者等の家庭を訪問して家事などの生活援助、入浴などの身体介護を行う者をいいます。</t>
    <phoneticPr fontId="1"/>
  </si>
  <si>
    <t>※サービス提供責任者（指定訪問介護サービスのみ該当）の記入欄はありませんが、訪問介護員を兼務する場合、訪問介護員に含めてご記入ください。</t>
    <phoneticPr fontId="1"/>
  </si>
  <si>
    <t>正規職員</t>
    <rPh sb="0" eb="4">
      <t>セイキショクイン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</si>
  <si>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</si>
  <si>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</si>
  <si>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非正規職員</t>
    <rPh sb="0" eb="5">
      <t>ヒセイキショクイン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</si>
  <si>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</si>
  <si>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</si>
  <si>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</si>
  <si>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</si>
  <si>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</si>
  <si>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</si>
  <si>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</si>
  <si>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介護福祉士</t>
    <phoneticPr fontId="1"/>
  </si>
  <si>
    <t>介護職員初任者研修</t>
    <phoneticPr fontId="1"/>
  </si>
  <si>
    <t>実務者研修</t>
    <phoneticPr fontId="1"/>
  </si>
  <si>
    <t>社会福祉士</t>
    <phoneticPr fontId="1"/>
  </si>
  <si>
    <t>主任介護支援専門員</t>
    <phoneticPr fontId="1"/>
  </si>
  <si>
    <t>その他</t>
    <phoneticPr fontId="1"/>
  </si>
  <si>
    <t>合計</t>
    <rPh sb="0" eb="2">
      <t>ゴウケイ</t>
    </rPh>
    <phoneticPr fontId="1"/>
  </si>
  <si>
    <t>※該当者がいない場合は、0（ゼロ）をご記入ください。</t>
    <phoneticPr fontId="1"/>
  </si>
  <si>
    <t>学校卒業後現在の仕事以外に収入を伴う仕事をしていない</t>
    <phoneticPr fontId="1"/>
  </si>
  <si>
    <t>介護・福祉関係の仕事</t>
    <phoneticPr fontId="1"/>
  </si>
  <si>
    <t>医療関係の仕事</t>
    <phoneticPr fontId="1"/>
  </si>
  <si>
    <t>介護・福祉・医療関係以外の仕事</t>
    <phoneticPr fontId="1"/>
  </si>
  <si>
    <t>不明</t>
    <phoneticPr fontId="1"/>
  </si>
  <si>
    <t>※「離職者」とは、調査対象期間に事業所を退職したり、解雇された者をいい、他企業への出向者・出向復帰者を含み、同一企業内での転出入を除きます。</t>
    <phoneticPr fontId="1"/>
  </si>
  <si>
    <t>１年未満</t>
    <rPh sb="1" eb="2">
      <t>ネン</t>
    </rPh>
    <rPh sb="2" eb="4">
      <t>ミマン</t>
    </rPh>
    <phoneticPr fontId="1"/>
  </si>
  <si>
    <t>１年以上３年未満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</si>
  <si>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３年以上</t>
    <rPh sb="1" eb="2">
      <t>ネン</t>
    </rPh>
    <rPh sb="2" eb="4">
      <t>イジョウ</t>
    </rPh>
    <phoneticPr fontId="1"/>
  </si>
  <si>
    <t>※上記の設問5で回答した、正規職員、非正規職員の合計と、年齢階層別の合計が一致するよう、ご回答ください。</t>
    <rPh sb="1" eb="3">
      <t>ジョウキ</t>
    </rPh>
    <rPh sb="4" eb="6">
      <t>セツモン</t>
    </rPh>
    <rPh sb="8" eb="10">
      <t>カイトウ</t>
    </rPh>
    <rPh sb="24" eb="26">
      <t>ゴウケイ</t>
    </rPh>
    <rPh sb="37" eb="39">
      <t>イッチ</t>
    </rPh>
    <rPh sb="45" eb="47">
      <t>カイトウ</t>
    </rPh>
    <phoneticPr fontId="1"/>
  </si>
  <si>
    <t>※上記の設問3で回答した、正規職員、非正規職員の合計と、年齢階層別の合計が一致するよう、ご回答ください。</t>
    <rPh sb="1" eb="3">
      <t>ジョウキ</t>
    </rPh>
    <rPh sb="4" eb="6">
      <t>セツモン</t>
    </rPh>
    <rPh sb="8" eb="10">
      <t>カイトウ</t>
    </rPh>
    <rPh sb="24" eb="26">
      <t>ゴウケイ</t>
    </rPh>
    <rPh sb="37" eb="39">
      <t>イッチ</t>
    </rPh>
    <rPh sb="45" eb="47">
      <t>カイトウ</t>
    </rPh>
    <phoneticPr fontId="1"/>
  </si>
  <si>
    <t>貴事業所における令和７年４月１日時点の訪問介護員の過不足の状況について、あてはまるものを選択してください。
[リストから選択]</t>
    <rPh sb="19" eb="24">
      <t>ホウモンカイゴイン</t>
    </rPh>
    <rPh sb="44" eb="46">
      <t>センタク</t>
    </rPh>
    <rPh sb="60" eb="62">
      <t>センタク</t>
    </rPh>
    <phoneticPr fontId="1"/>
  </si>
  <si>
    <t>採用が困難（他産業に比べて、労働条件等が良くない）</t>
  </si>
  <si>
    <t>採用が困難（同業他社との人材獲得競争が厳しい）</t>
    <phoneticPr fontId="1"/>
  </si>
  <si>
    <t>採用が困難（わからない）</t>
    <phoneticPr fontId="1"/>
  </si>
  <si>
    <t>職員が定着しない</t>
    <phoneticPr fontId="1"/>
  </si>
  <si>
    <t>事業拡大によって必要人数が増大した</t>
    <phoneticPr fontId="1"/>
  </si>
  <si>
    <t>貴事業所で従事する令和７年４月１日時点の訪問介護員について、正規職員、非正規職員の男女別及び年齢階層別の人数を、半角数字でご記入ください。</t>
    <rPh sb="0" eb="1">
      <t>キ</t>
    </rPh>
    <rPh sb="1" eb="4">
      <t>ジギョウショ</t>
    </rPh>
    <rPh sb="5" eb="7">
      <t>ジュウジ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ホウモン</t>
    </rPh>
    <rPh sb="22" eb="24">
      <t>カイゴ</t>
    </rPh>
    <rPh sb="24" eb="25">
      <t>イン</t>
    </rPh>
    <rPh sb="30" eb="32">
      <t>セイキ</t>
    </rPh>
    <rPh sb="32" eb="34">
      <t>ショクイン</t>
    </rPh>
    <rPh sb="35" eb="36">
      <t>ヒ</t>
    </rPh>
    <rPh sb="36" eb="38">
      <t>セイキ</t>
    </rPh>
    <rPh sb="38" eb="40">
      <t>ショクイン</t>
    </rPh>
    <rPh sb="41" eb="43">
      <t>ダンジョ</t>
    </rPh>
    <rPh sb="43" eb="44">
      <t>ベツ</t>
    </rPh>
    <rPh sb="44" eb="45">
      <t>オヨ</t>
    </rPh>
    <rPh sb="46" eb="48">
      <t>ネンレイ</t>
    </rPh>
    <rPh sb="48" eb="50">
      <t>カイソウ</t>
    </rPh>
    <rPh sb="50" eb="51">
      <t>ベツ</t>
    </rPh>
    <rPh sb="52" eb="54">
      <t>ニンズウ</t>
    </rPh>
    <rPh sb="56" eb="58">
      <t>ハンカク</t>
    </rPh>
    <rPh sb="58" eb="60">
      <t>スウジ</t>
    </rPh>
    <rPh sb="62" eb="64">
      <t>キニュウ</t>
    </rPh>
    <phoneticPr fontId="1"/>
  </si>
  <si>
    <t>貴事業所で従事する令和７年４月１日時点の訪問介護員について、正規職員、非正規職員の男女別の資格を保有する人数を、半角数字でご記入ください。</t>
    <rPh sb="45" eb="47">
      <t>シカク</t>
    </rPh>
    <rPh sb="48" eb="50">
      <t>ホユウ</t>
    </rPh>
    <phoneticPr fontId="1"/>
  </si>
  <si>
    <t>貴事業所において、令和６年４月１日～令和７年３月31日の１年間における訪問介護員の正規職員、非正規職員の男女別及び年齢階層別の採用者数を、半角数字でご記入ください。</t>
    <rPh sb="35" eb="40">
      <t>ホウモンカイゴイン</t>
    </rPh>
    <phoneticPr fontId="1"/>
  </si>
  <si>
    <t>上記の設問3における採用者のうち、これまでの就業経験について、正規職員、非正規職員の年齢階層別の人数を、半角数字でご記入ください。</t>
    <rPh sb="0" eb="2">
      <t>ジョウキ</t>
    </rPh>
    <rPh sb="3" eb="5">
      <t>セツモン</t>
    </rPh>
    <rPh sb="10" eb="13">
      <t>サイヨウシャ</t>
    </rPh>
    <rPh sb="22" eb="26">
      <t>シュウギョウケイケン</t>
    </rPh>
    <rPh sb="31" eb="35">
      <t>セイキショクイン</t>
    </rPh>
    <rPh sb="36" eb="41">
      <t>ヒセイキショクイン</t>
    </rPh>
    <rPh sb="42" eb="47">
      <t>ネンレイカイソウベツ</t>
    </rPh>
    <rPh sb="48" eb="50">
      <t>ニンズウ</t>
    </rPh>
    <rPh sb="58" eb="60">
      <t>キニュウ</t>
    </rPh>
    <phoneticPr fontId="1"/>
  </si>
  <si>
    <t>貴事業所において、令和６年４月１日～令和７年３月31日の１年間における訪問介護員の正規職員、非正規職員の男女別及び年齢階層別の離職者数を、半角数字でご記入ください。</t>
    <rPh sb="35" eb="40">
      <t>ホウモンカイゴイン</t>
    </rPh>
    <rPh sb="63" eb="65">
      <t>リショク</t>
    </rPh>
    <phoneticPr fontId="1"/>
  </si>
  <si>
    <t>上記の設問5における離職者のうち、離職時の勤続年数について、正規職員、非正規職員の年齢階層別の人数を、半角数字でご記入ください。</t>
    <rPh sb="0" eb="2">
      <t>ジョウキ</t>
    </rPh>
    <rPh sb="3" eb="5">
      <t>セツモン</t>
    </rPh>
    <rPh sb="10" eb="13">
      <t>リショクシャ</t>
    </rPh>
    <rPh sb="17" eb="20">
      <t>リショクジ</t>
    </rPh>
    <rPh sb="21" eb="25">
      <t>キンゾクネンスウ</t>
    </rPh>
    <rPh sb="30" eb="34">
      <t>セイキショクイン</t>
    </rPh>
    <rPh sb="35" eb="40">
      <t>ヒセイキショクイン</t>
    </rPh>
    <rPh sb="41" eb="46">
      <t>ネンレイカイソウベツ</t>
    </rPh>
    <rPh sb="47" eb="49">
      <t>ニンズウ</t>
    </rPh>
    <rPh sb="57" eb="59">
      <t>キニュウ</t>
    </rPh>
    <phoneticPr fontId="1"/>
  </si>
  <si>
    <t>貴事業所で従事する令和７年４月１日時点の介護職員について、正規職員、非正規職員の男女別及び年齢階層別の人数を、半角数字でご記入ください。</t>
    <rPh sb="0" eb="1">
      <t>キ</t>
    </rPh>
    <rPh sb="1" eb="4">
      <t>ジギョウショ</t>
    </rPh>
    <rPh sb="5" eb="7">
      <t>ジュウジ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4">
      <t>カイゴショクイン</t>
    </rPh>
    <rPh sb="29" eb="31">
      <t>セイキ</t>
    </rPh>
    <rPh sb="31" eb="33">
      <t>ショクイン</t>
    </rPh>
    <rPh sb="34" eb="35">
      <t>ヒ</t>
    </rPh>
    <rPh sb="35" eb="37">
      <t>セイキ</t>
    </rPh>
    <rPh sb="37" eb="39">
      <t>ショクイン</t>
    </rPh>
    <rPh sb="40" eb="42">
      <t>ダンジョ</t>
    </rPh>
    <rPh sb="42" eb="43">
      <t>ベツ</t>
    </rPh>
    <rPh sb="43" eb="44">
      <t>オヨ</t>
    </rPh>
    <rPh sb="45" eb="47">
      <t>ネンレイ</t>
    </rPh>
    <rPh sb="47" eb="49">
      <t>カイソウ</t>
    </rPh>
    <rPh sb="49" eb="50">
      <t>ベツ</t>
    </rPh>
    <rPh sb="51" eb="53">
      <t>ニンズウ</t>
    </rPh>
    <rPh sb="55" eb="57">
      <t>ハンカク</t>
    </rPh>
    <rPh sb="57" eb="59">
      <t>スウジ</t>
    </rPh>
    <rPh sb="61" eb="63">
      <t>キニュウ</t>
    </rPh>
    <phoneticPr fontId="1"/>
  </si>
  <si>
    <t>※介護職員とは、介護保険の訪問介護以外の介護事業所で働き、直接介護を行う者をいいます。</t>
    <phoneticPr fontId="1"/>
  </si>
  <si>
    <t>貴事業所で従事する令和７年４月１日時点の介護職員について、正規職員、非正規職員の男女別の資格を保有する人数を、半角数字でご記入ください。</t>
    <rPh sb="20" eb="24">
      <t>カイゴショクイン</t>
    </rPh>
    <rPh sb="44" eb="46">
      <t>シカク</t>
    </rPh>
    <rPh sb="47" eb="49">
      <t>ホユウ</t>
    </rPh>
    <phoneticPr fontId="1"/>
  </si>
  <si>
    <t>貴事業所において、令和６年４月１日～令和７年３月31日の１年間における介護職員の正規職員、非正規職員の男女別及び年齢階層別の採用者数を、半角数字でご記入ください。</t>
    <rPh sb="35" eb="39">
      <t>カイゴショクイン</t>
    </rPh>
    <phoneticPr fontId="1"/>
  </si>
  <si>
    <t>貴事業所において、令和６年４月１日～令和７年３月31日の１年間における介護職員の正規職員、非正規職員の男女別及び年齢階層別の離職者数を、半角数字でご記入ください。</t>
    <rPh sb="35" eb="39">
      <t>カイゴショクイン</t>
    </rPh>
    <rPh sb="62" eb="64">
      <t>リショク</t>
    </rPh>
    <phoneticPr fontId="1"/>
  </si>
  <si>
    <t>貴事業所における令和７年４月１日時点の介護職員の過不足の状況について、あてはまるものを選択してください。
[リストから選択]</t>
    <rPh sb="19" eb="23">
      <t>カイゴショクイン</t>
    </rPh>
    <rPh sb="43" eb="45">
      <t>センタク</t>
    </rPh>
    <rPh sb="59" eb="61">
      <t>センタク</t>
    </rPh>
    <phoneticPr fontId="1"/>
  </si>
  <si>
    <t>※訪問介護員及び介護職員以外の従事者（看護職員、生活相談員、PT・OT・ST等、介護支援専門員）を、以下「その他の職員」という。</t>
    <rPh sb="50" eb="52">
      <t>イカ</t>
    </rPh>
    <rPh sb="55" eb="56">
      <t>タ</t>
    </rPh>
    <rPh sb="57" eb="59">
      <t>ショクイン</t>
    </rPh>
    <phoneticPr fontId="1"/>
  </si>
  <si>
    <t>貴事業所で従事する令和７年４月１日時点のその他の職員について、正規職員、非正規職員の男女別及び年齢階層別の人数を、半角数字でご記入ください。</t>
    <rPh sb="0" eb="1">
      <t>キ</t>
    </rPh>
    <rPh sb="1" eb="4">
      <t>ジギョウショ</t>
    </rPh>
    <rPh sb="5" eb="7">
      <t>ジュウジ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2" eb="23">
      <t>タ</t>
    </rPh>
    <rPh sb="24" eb="26">
      <t>ショクイン</t>
    </rPh>
    <rPh sb="31" eb="33">
      <t>セイキ</t>
    </rPh>
    <rPh sb="33" eb="35">
      <t>ショクイン</t>
    </rPh>
    <rPh sb="36" eb="37">
      <t>ヒ</t>
    </rPh>
    <rPh sb="37" eb="39">
      <t>セイキ</t>
    </rPh>
    <rPh sb="39" eb="41">
      <t>ショクイン</t>
    </rPh>
    <rPh sb="42" eb="44">
      <t>ダンジョ</t>
    </rPh>
    <rPh sb="44" eb="45">
      <t>ベツ</t>
    </rPh>
    <rPh sb="45" eb="46">
      <t>オヨ</t>
    </rPh>
    <rPh sb="47" eb="49">
      <t>ネンレイ</t>
    </rPh>
    <rPh sb="49" eb="51">
      <t>カイソウ</t>
    </rPh>
    <rPh sb="51" eb="52">
      <t>ベツ</t>
    </rPh>
    <rPh sb="53" eb="55">
      <t>ニンズウ</t>
    </rPh>
    <rPh sb="57" eb="59">
      <t>ハンカク</t>
    </rPh>
    <rPh sb="59" eb="61">
      <t>スウジ</t>
    </rPh>
    <rPh sb="63" eb="65">
      <t>キニュウ</t>
    </rPh>
    <phoneticPr fontId="1"/>
  </si>
  <si>
    <t>貴事業所で従事する令和７年４月１日時点のその他の職員について、正規職員、非正規職員の男女別の資格を保有する人数を、半角数字でご記入ください。</t>
    <rPh sb="22" eb="23">
      <t>タ</t>
    </rPh>
    <rPh sb="24" eb="26">
      <t>ショクイン</t>
    </rPh>
    <rPh sb="46" eb="48">
      <t>シカク</t>
    </rPh>
    <rPh sb="49" eb="51">
      <t>ホユウ</t>
    </rPh>
    <phoneticPr fontId="1"/>
  </si>
  <si>
    <t>貴事業所において、令和６年４月１日～令和７年３月31日の１年間におけるその他の職員の正規職員、非正規職員の男女別及び年齢階層別の採用者数を、半角数字でご記入ください。</t>
    <rPh sb="37" eb="38">
      <t>タ</t>
    </rPh>
    <rPh sb="39" eb="41">
      <t>ショクイン</t>
    </rPh>
    <phoneticPr fontId="1"/>
  </si>
  <si>
    <t>貴事業所において、令和６年４月１日～令和７年３月31日の１年間におけるその他の職員の正規職員、非正規職員の男女別及び年齢階層別の離職者数を、半角数字でご記入ください。</t>
    <rPh sb="37" eb="38">
      <t>タ</t>
    </rPh>
    <rPh sb="39" eb="41">
      <t>ショクイン</t>
    </rPh>
    <rPh sb="64" eb="66">
      <t>リショク</t>
    </rPh>
    <phoneticPr fontId="1"/>
  </si>
  <si>
    <t>貴事業所における令和７年４月１日時点のその他の職員の過不足の状況について、あてはまるものを選択してください。
[リストから選択]</t>
    <rPh sb="21" eb="22">
      <t>タ</t>
    </rPh>
    <rPh sb="23" eb="25">
      <t>ショクイン</t>
    </rPh>
    <rPh sb="45" eb="47">
      <t>センタク</t>
    </rPh>
    <rPh sb="61" eb="63">
      <t>センタク</t>
    </rPh>
    <phoneticPr fontId="1"/>
  </si>
  <si>
    <t>貴事業所で従事する令和７年４月１日時点の外国人介護人材について、国籍ごとの在留資格別の人数を、半角数字でご記入ください。</t>
    <rPh sb="0" eb="1">
      <t>キ</t>
    </rPh>
    <rPh sb="1" eb="4">
      <t>ジギョウショ</t>
    </rPh>
    <rPh sb="5" eb="7">
      <t>ジュウジ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7">
      <t>ガイコクジンカイゴジンザイ</t>
    </rPh>
    <rPh sb="32" eb="34">
      <t>コクセキ</t>
    </rPh>
    <rPh sb="37" eb="39">
      <t>ザイリュウ</t>
    </rPh>
    <rPh sb="39" eb="41">
      <t>シカク</t>
    </rPh>
    <rPh sb="41" eb="42">
      <t>ベツ</t>
    </rPh>
    <phoneticPr fontId="1"/>
  </si>
  <si>
    <t>※外国人介護人材とは、国籍が日本以外の労働者のことをいいます。（ただし、特別永住者は除く）</t>
    <rPh sb="1" eb="8">
      <t>ガイコクジンカイゴジンザイ</t>
    </rPh>
    <rPh sb="11" eb="13">
      <t>コクセキ</t>
    </rPh>
    <rPh sb="14" eb="18">
      <t>ニホンイガイ</t>
    </rPh>
    <rPh sb="19" eb="22">
      <t>ロウドウシャ</t>
    </rPh>
    <rPh sb="36" eb="41">
      <t>トクベツエイジュウシャ</t>
    </rPh>
    <rPh sb="42" eb="43">
      <t>ノゾ</t>
    </rPh>
    <phoneticPr fontId="1"/>
  </si>
  <si>
    <t>台湾</t>
    <rPh sb="0" eb="2">
      <t>タイワン</t>
    </rPh>
    <phoneticPr fontId="1"/>
  </si>
  <si>
    <t>その他</t>
    <rPh sb="2" eb="3">
      <t>タ</t>
    </rPh>
    <phoneticPr fontId="1"/>
  </si>
  <si>
    <t>EPA（経済連携協定）</t>
    <rPh sb="4" eb="6">
      <t>ケイザイ</t>
    </rPh>
    <rPh sb="6" eb="8">
      <t>レンケイ</t>
    </rPh>
    <rPh sb="8" eb="10">
      <t>キョウテイ</t>
    </rPh>
    <phoneticPr fontId="1"/>
  </si>
  <si>
    <t>技能実習生</t>
    <rPh sb="0" eb="5">
      <t>ギノウジッシュウセイ</t>
    </rPh>
    <phoneticPr fontId="1"/>
  </si>
  <si>
    <t>永住者、定住者、日本人の配偶者等</t>
    <rPh sb="0" eb="3">
      <t>エイジュウシャ</t>
    </rPh>
    <rPh sb="4" eb="7">
      <t>テイジュウシャ</t>
    </rPh>
    <rPh sb="8" eb="11">
      <t>ニホンジン</t>
    </rPh>
    <rPh sb="12" eb="16">
      <t>ハイグウシャトウ</t>
    </rPh>
    <phoneticPr fontId="1"/>
  </si>
  <si>
    <t>就学生、留学生</t>
    <rPh sb="0" eb="3">
      <t>シュウガクセイ</t>
    </rPh>
    <rPh sb="4" eb="7">
      <t>リュウガクセイ</t>
    </rPh>
    <phoneticPr fontId="1"/>
  </si>
  <si>
    <t>在留資格「介護」</t>
    <rPh sb="0" eb="4">
      <t>ザイリュウシカク</t>
    </rPh>
    <rPh sb="5" eb="7">
      <t>カイゴ</t>
    </rPh>
    <phoneticPr fontId="1"/>
  </si>
  <si>
    <t>特定技能１号</t>
    <rPh sb="0" eb="4">
      <t>トクテイギノウ</t>
    </rPh>
    <rPh sb="5" eb="6">
      <t>ゴウ</t>
    </rPh>
    <phoneticPr fontId="1"/>
  </si>
  <si>
    <t>介護職員初任者研修受講費助成事業（大田区）</t>
  </si>
  <si>
    <t>介護職員実務者研修受講費助成事業（大田区）</t>
    <phoneticPr fontId="1"/>
  </si>
  <si>
    <t>生活援助従事者研修受講費助成事業（大田区）</t>
    <phoneticPr fontId="1"/>
  </si>
  <si>
    <t>かいごチャレンジ職場体験事業（旧：TOKYOかいごチャレンジインターンシップ）（東京都）</t>
    <phoneticPr fontId="1"/>
  </si>
  <si>
    <t>介護職員就業促進事業（東京都）</t>
    <phoneticPr fontId="1"/>
  </si>
  <si>
    <t>介護職員奨学金返済・育成支援事業（東京都）</t>
    <phoneticPr fontId="1"/>
  </si>
  <si>
    <t>外国人介護従事者受入れ環境整備等事業（東京都）</t>
    <phoneticPr fontId="1"/>
  </si>
  <si>
    <t>経済連携協定に基づく外国人介護福祉士候補者受入れ支援事業（東京都）</t>
    <phoneticPr fontId="1"/>
  </si>
  <si>
    <t>外国人技能実習制度に基づく外国人介護実習生の受入れ支援事業（東京都）</t>
    <phoneticPr fontId="1"/>
  </si>
  <si>
    <t>介護施設等による留学生受入れ支援事業（東京都）</t>
    <phoneticPr fontId="1"/>
  </si>
  <si>
    <t>特にない</t>
    <rPh sb="0" eb="1">
      <t>トク</t>
    </rPh>
    <phoneticPr fontId="1"/>
  </si>
  <si>
    <t>名称</t>
    <rPh sb="0" eb="2">
      <t>メイショウ</t>
    </rPh>
    <phoneticPr fontId="1"/>
  </si>
  <si>
    <t>概要</t>
    <rPh sb="0" eb="2">
      <t>ガイヨウ</t>
    </rPh>
    <phoneticPr fontId="1"/>
  </si>
  <si>
    <t>例</t>
    <rPh sb="0" eb="1">
      <t>レイ</t>
    </rPh>
    <phoneticPr fontId="1"/>
  </si>
  <si>
    <t>人材採用にあたり、有効だった手段を教えてください。</t>
    <rPh sb="0" eb="2">
      <t>ジンザイ</t>
    </rPh>
    <rPh sb="2" eb="4">
      <t>サイヨウ</t>
    </rPh>
    <rPh sb="9" eb="11">
      <t>ユウコウ</t>
    </rPh>
    <rPh sb="14" eb="16">
      <t>シュダン</t>
    </rPh>
    <rPh sb="17" eb="18">
      <t>オシ</t>
    </rPh>
    <phoneticPr fontId="1"/>
  </si>
  <si>
    <t>回答担当者の電話番号
[半角数字で市外局番から入力してください]
例：0357441721　※携帯電話も可</t>
    <rPh sb="0" eb="5">
      <t>カイトウタントウシャ</t>
    </rPh>
    <rPh sb="6" eb="10">
      <t>デンワバンゴウ</t>
    </rPh>
    <rPh sb="12" eb="14">
      <t>ハンカク</t>
    </rPh>
    <rPh sb="14" eb="16">
      <t>スウジ</t>
    </rPh>
    <rPh sb="17" eb="21">
      <t>シガイキョクバン</t>
    </rPh>
    <rPh sb="23" eb="25">
      <t>ニュウリョク</t>
    </rPh>
    <rPh sb="33" eb="34">
      <t>レイ</t>
    </rPh>
    <rPh sb="47" eb="51">
      <t>ケイタイデンワ</t>
    </rPh>
    <rPh sb="52" eb="53">
      <t>カ</t>
    </rPh>
    <phoneticPr fontId="1"/>
  </si>
  <si>
    <r>
      <t>※「平均勤続年数」とは、事業所の</t>
    </r>
    <r>
      <rPr>
        <sz val="12"/>
        <color rgb="FFFF0000"/>
        <rFont val="BIZ UDゴシック"/>
        <family val="3"/>
        <charset val="128"/>
      </rPr>
      <t>常勤従業員</t>
    </r>
    <r>
      <rPr>
        <sz val="12"/>
        <color theme="1"/>
        <rFont val="BIZ UDゴシック"/>
        <family val="3"/>
        <charset val="128"/>
      </rPr>
      <t>全員を対象とした在籍年数の平均値です。</t>
    </r>
    <rPh sb="12" eb="15">
      <t>ジギョウショ</t>
    </rPh>
    <rPh sb="16" eb="18">
      <t>ジョウキン</t>
    </rPh>
    <rPh sb="18" eb="21">
      <t>ジュウギョウイン</t>
    </rPh>
    <phoneticPr fontId="1"/>
  </si>
  <si>
    <r>
      <t>※正社員やパート・アルバイト、契約社員など雇用形態を問わず、原則、</t>
    </r>
    <r>
      <rPr>
        <sz val="12"/>
        <color rgb="FFFF0000"/>
        <rFont val="BIZ UDゴシック"/>
        <family val="3"/>
        <charset val="128"/>
      </rPr>
      <t>全ての労働者</t>
    </r>
    <r>
      <rPr>
        <sz val="12"/>
        <color theme="1"/>
        <rFont val="BIZ UDゴシック"/>
        <family val="3"/>
        <charset val="128"/>
      </rPr>
      <t>を対象とします。</t>
    </r>
    <phoneticPr fontId="1"/>
  </si>
  <si>
    <r>
      <t>※正社員やパート・アルバイト、契約社員など雇用形態を問わず、算定期間中に</t>
    </r>
    <r>
      <rPr>
        <sz val="12"/>
        <color rgb="FFFF0000"/>
        <rFont val="BIZ UDゴシック"/>
        <family val="3"/>
        <charset val="128"/>
      </rPr>
      <t>年次有給休暇</t>
    </r>
    <r>
      <rPr>
        <sz val="12"/>
        <color theme="1"/>
        <rFont val="BIZ UDゴシック"/>
        <family val="3"/>
        <charset val="128"/>
      </rPr>
      <t>（以下「有休」という）</t>
    </r>
    <r>
      <rPr>
        <sz val="12"/>
        <color rgb="FFFF0000"/>
        <rFont val="BIZ UDゴシック"/>
        <family val="3"/>
        <charset val="128"/>
      </rPr>
      <t>の取得資格のある労働者</t>
    </r>
    <r>
      <rPr>
        <sz val="12"/>
        <color theme="1"/>
        <rFont val="BIZ UDゴシック"/>
        <family val="3"/>
        <charset val="128"/>
      </rPr>
      <t>を対象とします。</t>
    </r>
    <rPh sb="65" eb="67">
      <t>タイショウ</t>
    </rPh>
    <phoneticPr fontId="1"/>
  </si>
  <si>
    <t>未回答の項目はありません。次のシートにお進みください。</t>
    <rPh sb="0" eb="3">
      <t>ミカイトウ</t>
    </rPh>
    <rPh sb="4" eb="6">
      <t>コウモク</t>
    </rPh>
    <rPh sb="13" eb="14">
      <t>ツギ</t>
    </rPh>
    <rPh sb="20" eb="21">
      <t>スス</t>
    </rPh>
    <phoneticPr fontId="1"/>
  </si>
  <si>
    <t>未回答の項目があります。桃色のセルを今一度すべてご確認ください。</t>
    <rPh sb="0" eb="3">
      <t>ミカイトウ</t>
    </rPh>
    <rPh sb="4" eb="6">
      <t>コウモク</t>
    </rPh>
    <rPh sb="12" eb="14">
      <t>モモイロ</t>
    </rPh>
    <rPh sb="18" eb="21">
      <t>イマイチド</t>
    </rPh>
    <rPh sb="25" eb="27">
      <t>カクニン</t>
    </rPh>
    <phoneticPr fontId="1"/>
  </si>
  <si>
    <t>回答チェック欄（自動反映）</t>
    <rPh sb="0" eb="2">
      <t>カイトウ</t>
    </rPh>
    <rPh sb="6" eb="7">
      <t>ラン</t>
    </rPh>
    <rPh sb="8" eb="12">
      <t>ジドウハンエイ</t>
    </rPh>
    <phoneticPr fontId="1"/>
  </si>
  <si>
    <t>上記の設問7で、「大いに不足」、「不足」、「やや不足」と回答された事業所においては、不足している理由は、次のうち、どれにあてはまりますか。
[該当する項目すべてに○を選択]</t>
    <rPh sb="3" eb="5">
      <t>セツモン</t>
    </rPh>
    <rPh sb="83" eb="85">
      <t>センタク</t>
    </rPh>
    <phoneticPr fontId="1"/>
  </si>
  <si>
    <t>回答エラーの項目があります。設問４もしくは設問６の下に表示されているエラーをご確認ください。</t>
    <rPh sb="0" eb="2">
      <t>カイトウ</t>
    </rPh>
    <rPh sb="6" eb="8">
      <t>コウモク</t>
    </rPh>
    <rPh sb="14" eb="16">
      <t>セツモン</t>
    </rPh>
    <rPh sb="21" eb="23">
      <t>セツモン</t>
    </rPh>
    <rPh sb="25" eb="26">
      <t>シタ</t>
    </rPh>
    <rPh sb="27" eb="29">
      <t>ヒョウジ</t>
    </rPh>
    <rPh sb="39" eb="41">
      <t>カクニン</t>
    </rPh>
    <phoneticPr fontId="1"/>
  </si>
  <si>
    <t>↓「その他」を選択した場合、詳細を記入してください。</t>
    <rPh sb="4" eb="5">
      <t>タ</t>
    </rPh>
    <rPh sb="7" eb="9">
      <t>センタク</t>
    </rPh>
    <rPh sb="11" eb="13">
      <t>バアイ</t>
    </rPh>
    <rPh sb="14" eb="16">
      <t>ショウサイ</t>
    </rPh>
    <rPh sb="17" eb="19">
      <t>キニュウ</t>
    </rPh>
    <phoneticPr fontId="1"/>
  </si>
  <si>
    <t>未回答の項目があります。桃色と青色のセルを、今一度すべてご確認ください。</t>
    <rPh sb="0" eb="3">
      <t>ミカイトウ</t>
    </rPh>
    <rPh sb="4" eb="6">
      <t>コウモク</t>
    </rPh>
    <rPh sb="12" eb="14">
      <t>モモイロ</t>
    </rPh>
    <rPh sb="15" eb="17">
      <t>アオイロ</t>
    </rPh>
    <rPh sb="22" eb="25">
      <t>イマイチド</t>
    </rPh>
    <rPh sb="29" eb="31">
      <t>カクニン</t>
    </rPh>
    <phoneticPr fontId="1"/>
  </si>
  <si>
    <t>（4_従事者（介護職員））</t>
    <rPh sb="3" eb="6">
      <t>ジュウジシャ</t>
    </rPh>
    <rPh sb="7" eb="11">
      <t>カイゴショクイン</t>
    </rPh>
    <phoneticPr fontId="1"/>
  </si>
  <si>
    <t>（5_従事者（その他））</t>
    <rPh sb="3" eb="6">
      <t>ジュウジシャ</t>
    </rPh>
    <rPh sb="9" eb="10">
      <t>タ</t>
    </rPh>
    <phoneticPr fontId="1"/>
  </si>
  <si>
    <t>※その他の職員とは、訪問介護員及び介護職員以外の従事者（看護職員、生活相談員、PT・OT・ST等、介護支援専門員）をいいます。</t>
    <phoneticPr fontId="1"/>
  </si>
  <si>
    <t>精神保健福祉士</t>
    <rPh sb="0" eb="7">
      <t>セイシンホケンフクシシ</t>
    </rPh>
    <phoneticPr fontId="1"/>
  </si>
  <si>
    <t>社会福祉主事任用資格</t>
    <rPh sb="0" eb="6">
      <t>シャカイフクシシュジ</t>
    </rPh>
    <rPh sb="6" eb="10">
      <t>ニンヨウシカク</t>
    </rPh>
    <phoneticPr fontId="1"/>
  </si>
  <si>
    <t>（6_外国人）</t>
    <rPh sb="3" eb="6">
      <t>ガイコクジン</t>
    </rPh>
    <phoneticPr fontId="1"/>
  </si>
  <si>
    <t>↓</t>
    <phoneticPr fontId="1"/>
  </si>
  <si>
    <t>↓「その他」を選択した場合、詳細を記入してください。</t>
    <phoneticPr fontId="1"/>
  </si>
  <si>
    <t>→青色のセルは、自由記述欄です。枠内に収まらなくても構いません。</t>
    <rPh sb="1" eb="3">
      <t>アオイロ</t>
    </rPh>
    <rPh sb="8" eb="10">
      <t>ジユウ</t>
    </rPh>
    <rPh sb="10" eb="12">
      <t>キジュツ</t>
    </rPh>
    <rPh sb="12" eb="13">
      <t>ラン</t>
    </rPh>
    <rPh sb="16" eb="18">
      <t>ワクナイ</t>
    </rPh>
    <rPh sb="19" eb="20">
      <t>オサ</t>
    </rPh>
    <rPh sb="26" eb="27">
      <t>カマ</t>
    </rPh>
    <phoneticPr fontId="1"/>
  </si>
  <si>
    <t>東京都や大田区の制度で、現在利用している制度はありますか。
[該当する項目すべてに○を選択]</t>
    <rPh sb="0" eb="3">
      <t>トウキョウト</t>
    </rPh>
    <rPh sb="4" eb="7">
      <t>オオタク</t>
    </rPh>
    <rPh sb="8" eb="10">
      <t>セイド</t>
    </rPh>
    <rPh sb="12" eb="16">
      <t>ゲンザイリヨウ</t>
    </rPh>
    <rPh sb="20" eb="22">
      <t>セイド</t>
    </rPh>
    <phoneticPr fontId="1"/>
  </si>
  <si>
    <t>法人もしくは事業所独自の、人材確保に関する補助制度等があれば、教えてください。</t>
    <rPh sb="0" eb="2">
      <t>ホウジン</t>
    </rPh>
    <rPh sb="6" eb="9">
      <t>ジギョウショ</t>
    </rPh>
    <rPh sb="9" eb="11">
      <t>ドクジ</t>
    </rPh>
    <rPh sb="13" eb="17">
      <t>ジンザイカクホ</t>
    </rPh>
    <rPh sb="18" eb="19">
      <t>カン</t>
    </rPh>
    <rPh sb="21" eb="25">
      <t>ホジョセイド</t>
    </rPh>
    <rPh sb="25" eb="26">
      <t>トウ</t>
    </rPh>
    <rPh sb="31" eb="32">
      <t>オシ</t>
    </rPh>
    <rPh sb="35" eb="36">
      <t>ギョウ</t>
    </rPh>
    <phoneticPr fontId="1"/>
  </si>
  <si>
    <t>訪問介護採用応援事業（東京都）</t>
    <phoneticPr fontId="1"/>
  </si>
  <si>
    <t>介護職員・介護支援専門員居住支援特別手当事業（東京都）</t>
    <phoneticPr fontId="1"/>
  </si>
  <si>
    <t>居宅介護支援事業所事務職員雇用支援事業（東京都）</t>
    <phoneticPr fontId="1"/>
  </si>
  <si>
    <t>（7_支援制度）</t>
    <rPh sb="3" eb="7">
      <t>シエンセイド</t>
    </rPh>
    <phoneticPr fontId="1"/>
  </si>
  <si>
    <t>2_基本情報</t>
    <rPh sb="2" eb="6">
      <t>キホンジョウホウ</t>
    </rPh>
    <phoneticPr fontId="1"/>
  </si>
  <si>
    <t>3_従事者（訪問介護員）</t>
    <rPh sb="2" eb="5">
      <t>ジュウジシャ</t>
    </rPh>
    <rPh sb="6" eb="11">
      <t>ホウモンカイゴイン</t>
    </rPh>
    <phoneticPr fontId="1"/>
  </si>
  <si>
    <t>4_従事者（介護職員）</t>
    <rPh sb="2" eb="5">
      <t>ジュウジシャ</t>
    </rPh>
    <rPh sb="6" eb="10">
      <t>カイゴショクイン</t>
    </rPh>
    <phoneticPr fontId="1"/>
  </si>
  <si>
    <t>5_従事者（その他）</t>
    <rPh sb="2" eb="5">
      <t>ジュウジシャ</t>
    </rPh>
    <rPh sb="8" eb="9">
      <t>タ</t>
    </rPh>
    <phoneticPr fontId="1"/>
  </si>
  <si>
    <t>6_外国人</t>
    <rPh sb="2" eb="5">
      <t>ガイコクジン</t>
    </rPh>
    <phoneticPr fontId="1"/>
  </si>
  <si>
    <t>7_支援制度</t>
    <rPh sb="2" eb="6">
      <t>シエンセイド</t>
    </rPh>
    <phoneticPr fontId="1"/>
  </si>
  <si>
    <t>最終確認</t>
    <rPh sb="0" eb="4">
      <t>サイシュウカクニン</t>
    </rPh>
    <phoneticPr fontId="1"/>
  </si>
  <si>
    <t>⇒次のシートへ
（クリック）</t>
    <rPh sb="1" eb="2">
      <t>ツギ</t>
    </rPh>
    <phoneticPr fontId="1"/>
  </si>
  <si>
    <t>※計算方法は「令和６年度中の毎月の有休取得日数の合計」÷「令和６年度中の毎月の対象労働者の合計」で求めることが可能です。</t>
    <phoneticPr fontId="1"/>
  </si>
  <si>
    <t>（8_さいごに）</t>
    <phoneticPr fontId="1"/>
  </si>
  <si>
    <t>3_訪問介護員</t>
    <rPh sb="2" eb="7">
      <t>ホウモンカイゴイン</t>
    </rPh>
    <phoneticPr fontId="1"/>
  </si>
  <si>
    <t>10・正・男</t>
    <rPh sb="3" eb="4">
      <t>セイ</t>
    </rPh>
    <rPh sb="5" eb="6">
      <t>オトコ</t>
    </rPh>
    <phoneticPr fontId="1"/>
  </si>
  <si>
    <t>10・正・女</t>
    <rPh sb="3" eb="4">
      <t>セイ</t>
    </rPh>
    <rPh sb="5" eb="6">
      <t>オンナ</t>
    </rPh>
    <phoneticPr fontId="1"/>
  </si>
  <si>
    <t>10・非・男</t>
    <rPh sb="3" eb="4">
      <t>ヒ</t>
    </rPh>
    <rPh sb="5" eb="6">
      <t>オトコ</t>
    </rPh>
    <phoneticPr fontId="1"/>
  </si>
  <si>
    <t>10・非・女</t>
    <rPh sb="3" eb="4">
      <t>ヒ</t>
    </rPh>
    <rPh sb="5" eb="6">
      <t>オンナ</t>
    </rPh>
    <phoneticPr fontId="1"/>
  </si>
  <si>
    <t>20・正・男</t>
    <rPh sb="3" eb="4">
      <t>セイ</t>
    </rPh>
    <rPh sb="5" eb="6">
      <t>オトコ</t>
    </rPh>
    <phoneticPr fontId="1"/>
  </si>
  <si>
    <t>20・正・女</t>
    <rPh sb="3" eb="4">
      <t>セイ</t>
    </rPh>
    <rPh sb="5" eb="6">
      <t>オンナ</t>
    </rPh>
    <phoneticPr fontId="1"/>
  </si>
  <si>
    <t>20・非・男</t>
    <rPh sb="3" eb="4">
      <t>ヒ</t>
    </rPh>
    <rPh sb="5" eb="6">
      <t>オトコ</t>
    </rPh>
    <phoneticPr fontId="1"/>
  </si>
  <si>
    <t>20・非・女</t>
    <rPh sb="3" eb="4">
      <t>ヒ</t>
    </rPh>
    <rPh sb="5" eb="6">
      <t>オンナ</t>
    </rPh>
    <phoneticPr fontId="1"/>
  </si>
  <si>
    <t>30・正・男</t>
    <rPh sb="3" eb="4">
      <t>セイ</t>
    </rPh>
    <rPh sb="5" eb="6">
      <t>オトコ</t>
    </rPh>
    <phoneticPr fontId="1"/>
  </si>
  <si>
    <t>30・正・女</t>
    <rPh sb="3" eb="4">
      <t>セイ</t>
    </rPh>
    <rPh sb="5" eb="6">
      <t>オンナ</t>
    </rPh>
    <phoneticPr fontId="1"/>
  </si>
  <si>
    <t>30・非・男</t>
    <rPh sb="3" eb="4">
      <t>ヒ</t>
    </rPh>
    <rPh sb="5" eb="6">
      <t>オトコ</t>
    </rPh>
    <phoneticPr fontId="1"/>
  </si>
  <si>
    <t>30・非・女</t>
    <rPh sb="3" eb="4">
      <t>ヒ</t>
    </rPh>
    <rPh sb="5" eb="6">
      <t>オンナ</t>
    </rPh>
    <phoneticPr fontId="1"/>
  </si>
  <si>
    <t>40・正・男</t>
    <rPh sb="3" eb="4">
      <t>セイ</t>
    </rPh>
    <rPh sb="5" eb="6">
      <t>オトコ</t>
    </rPh>
    <phoneticPr fontId="1"/>
  </si>
  <si>
    <t>40・正・女</t>
    <rPh sb="3" eb="4">
      <t>セイ</t>
    </rPh>
    <rPh sb="5" eb="6">
      <t>オンナ</t>
    </rPh>
    <phoneticPr fontId="1"/>
  </si>
  <si>
    <t>40・非・男</t>
    <rPh sb="3" eb="4">
      <t>ヒ</t>
    </rPh>
    <rPh sb="5" eb="6">
      <t>オトコ</t>
    </rPh>
    <phoneticPr fontId="1"/>
  </si>
  <si>
    <t>40・非・女</t>
    <rPh sb="3" eb="4">
      <t>ヒ</t>
    </rPh>
    <rPh sb="5" eb="6">
      <t>オンナ</t>
    </rPh>
    <phoneticPr fontId="1"/>
  </si>
  <si>
    <t>50・正・男</t>
    <rPh sb="3" eb="4">
      <t>セイ</t>
    </rPh>
    <rPh sb="5" eb="6">
      <t>オトコ</t>
    </rPh>
    <phoneticPr fontId="1"/>
  </si>
  <si>
    <t>50・正・女</t>
    <rPh sb="3" eb="4">
      <t>セイ</t>
    </rPh>
    <rPh sb="5" eb="6">
      <t>オンナ</t>
    </rPh>
    <phoneticPr fontId="1"/>
  </si>
  <si>
    <t>50・非・男</t>
    <rPh sb="3" eb="4">
      <t>ヒ</t>
    </rPh>
    <rPh sb="5" eb="6">
      <t>オトコ</t>
    </rPh>
    <phoneticPr fontId="1"/>
  </si>
  <si>
    <t>50・非・女</t>
    <rPh sb="3" eb="4">
      <t>ヒ</t>
    </rPh>
    <rPh sb="5" eb="6">
      <t>オンナ</t>
    </rPh>
    <phoneticPr fontId="1"/>
  </si>
  <si>
    <t>60・正・男</t>
    <rPh sb="3" eb="4">
      <t>セイ</t>
    </rPh>
    <rPh sb="5" eb="6">
      <t>オトコ</t>
    </rPh>
    <phoneticPr fontId="1"/>
  </si>
  <si>
    <t>60・正・女</t>
    <rPh sb="3" eb="4">
      <t>セイ</t>
    </rPh>
    <rPh sb="5" eb="6">
      <t>オンナ</t>
    </rPh>
    <phoneticPr fontId="1"/>
  </si>
  <si>
    <t>60・非・男</t>
    <rPh sb="3" eb="4">
      <t>ヒ</t>
    </rPh>
    <rPh sb="5" eb="6">
      <t>オトコ</t>
    </rPh>
    <phoneticPr fontId="1"/>
  </si>
  <si>
    <t>60・非・女</t>
    <rPh sb="3" eb="4">
      <t>ヒ</t>
    </rPh>
    <rPh sb="5" eb="6">
      <t>オンナ</t>
    </rPh>
    <phoneticPr fontId="1"/>
  </si>
  <si>
    <t>70・正・男</t>
    <rPh sb="3" eb="4">
      <t>セイ</t>
    </rPh>
    <rPh sb="5" eb="6">
      <t>オトコ</t>
    </rPh>
    <phoneticPr fontId="1"/>
  </si>
  <si>
    <t>70・正・女</t>
    <rPh sb="3" eb="4">
      <t>セイ</t>
    </rPh>
    <rPh sb="5" eb="6">
      <t>オンナ</t>
    </rPh>
    <phoneticPr fontId="1"/>
  </si>
  <si>
    <t>70・非・男</t>
    <rPh sb="3" eb="4">
      <t>ヒ</t>
    </rPh>
    <rPh sb="5" eb="6">
      <t>オトコ</t>
    </rPh>
    <phoneticPr fontId="1"/>
  </si>
  <si>
    <t>70・非・女</t>
    <rPh sb="3" eb="4">
      <t>ヒ</t>
    </rPh>
    <rPh sb="5" eb="6">
      <t>オンナ</t>
    </rPh>
    <phoneticPr fontId="1"/>
  </si>
  <si>
    <t>介福・正・男</t>
    <rPh sb="3" eb="4">
      <t>セイ</t>
    </rPh>
    <rPh sb="5" eb="6">
      <t>オトコ</t>
    </rPh>
    <phoneticPr fontId="1"/>
  </si>
  <si>
    <t>介福・正・女</t>
    <rPh sb="3" eb="4">
      <t>セイ</t>
    </rPh>
    <rPh sb="5" eb="6">
      <t>オンナ</t>
    </rPh>
    <phoneticPr fontId="1"/>
  </si>
  <si>
    <t>介福・非・男</t>
    <rPh sb="3" eb="4">
      <t>ヒ</t>
    </rPh>
    <rPh sb="5" eb="6">
      <t>オトコ</t>
    </rPh>
    <phoneticPr fontId="1"/>
  </si>
  <si>
    <t>介福・非・女</t>
    <rPh sb="3" eb="4">
      <t>ヒ</t>
    </rPh>
    <rPh sb="5" eb="6">
      <t>オンナ</t>
    </rPh>
    <phoneticPr fontId="1"/>
  </si>
  <si>
    <t>初任者・正・男</t>
    <rPh sb="4" eb="5">
      <t>セイ</t>
    </rPh>
    <rPh sb="6" eb="7">
      <t>オトコ</t>
    </rPh>
    <phoneticPr fontId="1"/>
  </si>
  <si>
    <t>初任者・正・女</t>
    <rPh sb="4" eb="5">
      <t>セイ</t>
    </rPh>
    <rPh sb="6" eb="7">
      <t>オンナ</t>
    </rPh>
    <phoneticPr fontId="1"/>
  </si>
  <si>
    <t>初任者・非・男</t>
    <rPh sb="4" eb="5">
      <t>ヒ</t>
    </rPh>
    <rPh sb="6" eb="7">
      <t>オトコ</t>
    </rPh>
    <phoneticPr fontId="1"/>
  </si>
  <si>
    <t>初任者・非・女</t>
    <rPh sb="4" eb="5">
      <t>ヒ</t>
    </rPh>
    <rPh sb="6" eb="7">
      <t>オンナ</t>
    </rPh>
    <phoneticPr fontId="1"/>
  </si>
  <si>
    <t>実務者・正・男</t>
    <rPh sb="4" eb="5">
      <t>セイ</t>
    </rPh>
    <rPh sb="6" eb="7">
      <t>オトコ</t>
    </rPh>
    <phoneticPr fontId="1"/>
  </si>
  <si>
    <t>実務者・正・女</t>
    <rPh sb="4" eb="5">
      <t>セイ</t>
    </rPh>
    <rPh sb="6" eb="7">
      <t>オンナ</t>
    </rPh>
    <phoneticPr fontId="1"/>
  </si>
  <si>
    <t>実務者・非・男</t>
    <rPh sb="4" eb="5">
      <t>ヒ</t>
    </rPh>
    <rPh sb="6" eb="7">
      <t>オトコ</t>
    </rPh>
    <phoneticPr fontId="1"/>
  </si>
  <si>
    <t>実務者・非・女</t>
    <rPh sb="4" eb="5">
      <t>ヒ</t>
    </rPh>
    <rPh sb="6" eb="7">
      <t>オンナ</t>
    </rPh>
    <phoneticPr fontId="1"/>
  </si>
  <si>
    <t>社福・正・男</t>
    <rPh sb="3" eb="4">
      <t>セイ</t>
    </rPh>
    <rPh sb="5" eb="6">
      <t>オトコ</t>
    </rPh>
    <phoneticPr fontId="1"/>
  </si>
  <si>
    <t>社福・正・女</t>
    <rPh sb="3" eb="4">
      <t>セイ</t>
    </rPh>
    <rPh sb="5" eb="6">
      <t>オンナ</t>
    </rPh>
    <phoneticPr fontId="1"/>
  </si>
  <si>
    <t>社福・非・男</t>
    <rPh sb="3" eb="4">
      <t>ヒ</t>
    </rPh>
    <rPh sb="5" eb="6">
      <t>オトコ</t>
    </rPh>
    <phoneticPr fontId="1"/>
  </si>
  <si>
    <t>社福・非・女</t>
    <rPh sb="3" eb="4">
      <t>ヒ</t>
    </rPh>
    <rPh sb="5" eb="6">
      <t>オンナ</t>
    </rPh>
    <phoneticPr fontId="1"/>
  </si>
  <si>
    <t>ケアマネ・正・男</t>
    <rPh sb="5" eb="6">
      <t>セイ</t>
    </rPh>
    <rPh sb="7" eb="8">
      <t>オトコ</t>
    </rPh>
    <phoneticPr fontId="1"/>
  </si>
  <si>
    <t>ケアマネ・正・女</t>
    <rPh sb="5" eb="6">
      <t>セイ</t>
    </rPh>
    <rPh sb="7" eb="8">
      <t>オンナ</t>
    </rPh>
    <phoneticPr fontId="1"/>
  </si>
  <si>
    <t>ケアマネ・非・男</t>
    <rPh sb="5" eb="6">
      <t>ヒ</t>
    </rPh>
    <rPh sb="7" eb="8">
      <t>オトコ</t>
    </rPh>
    <phoneticPr fontId="1"/>
  </si>
  <si>
    <t>ケアマネ・非・女</t>
    <rPh sb="5" eb="6">
      <t>ヒ</t>
    </rPh>
    <rPh sb="7" eb="8">
      <t>オンナ</t>
    </rPh>
    <phoneticPr fontId="1"/>
  </si>
  <si>
    <t>その他・正・男</t>
    <rPh sb="4" eb="5">
      <t>セイ</t>
    </rPh>
    <rPh sb="6" eb="7">
      <t>オトコ</t>
    </rPh>
    <phoneticPr fontId="1"/>
  </si>
  <si>
    <t>その他・正・女</t>
    <rPh sb="4" eb="5">
      <t>セイ</t>
    </rPh>
    <rPh sb="6" eb="7">
      <t>オンナ</t>
    </rPh>
    <phoneticPr fontId="1"/>
  </si>
  <si>
    <t>その他・非・男</t>
    <rPh sb="4" eb="5">
      <t>ヒ</t>
    </rPh>
    <rPh sb="6" eb="7">
      <t>オトコ</t>
    </rPh>
    <phoneticPr fontId="1"/>
  </si>
  <si>
    <t>その他・非・女</t>
    <rPh sb="4" eb="5">
      <t>ヒ</t>
    </rPh>
    <rPh sb="6" eb="7">
      <t>オンナ</t>
    </rPh>
    <phoneticPr fontId="1"/>
  </si>
  <si>
    <t>10・正・新卒</t>
    <rPh sb="3" eb="4">
      <t>セイ</t>
    </rPh>
    <rPh sb="5" eb="7">
      <t>シンソツ</t>
    </rPh>
    <phoneticPr fontId="1"/>
  </si>
  <si>
    <t>10・正・福祉</t>
    <rPh sb="3" eb="4">
      <t>セイ</t>
    </rPh>
    <rPh sb="5" eb="7">
      <t>フクシ</t>
    </rPh>
    <phoneticPr fontId="1"/>
  </si>
  <si>
    <t>10・正・医療</t>
    <rPh sb="3" eb="4">
      <t>セイ</t>
    </rPh>
    <rPh sb="5" eb="7">
      <t>イリョウ</t>
    </rPh>
    <phoneticPr fontId="1"/>
  </si>
  <si>
    <t>10・正・以外</t>
    <rPh sb="3" eb="4">
      <t>セイ</t>
    </rPh>
    <rPh sb="5" eb="7">
      <t>イガイ</t>
    </rPh>
    <phoneticPr fontId="1"/>
  </si>
  <si>
    <t>10・正・不明</t>
    <rPh sb="3" eb="4">
      <t>セイ</t>
    </rPh>
    <rPh sb="5" eb="7">
      <t>フメイ</t>
    </rPh>
    <phoneticPr fontId="1"/>
  </si>
  <si>
    <t>10・非・新卒</t>
    <rPh sb="5" eb="7">
      <t>シンソツ</t>
    </rPh>
    <phoneticPr fontId="1"/>
  </si>
  <si>
    <t>10・非・福祉</t>
    <rPh sb="5" eb="7">
      <t>フクシ</t>
    </rPh>
    <phoneticPr fontId="1"/>
  </si>
  <si>
    <t>10・非・医療</t>
    <rPh sb="5" eb="7">
      <t>イリョウ</t>
    </rPh>
    <phoneticPr fontId="1"/>
  </si>
  <si>
    <t>10・非・以外</t>
    <rPh sb="5" eb="7">
      <t>イガイ</t>
    </rPh>
    <phoneticPr fontId="1"/>
  </si>
  <si>
    <t>10・非・不明</t>
    <rPh sb="5" eb="7">
      <t>フメイ</t>
    </rPh>
    <phoneticPr fontId="1"/>
  </si>
  <si>
    <t>20・正・新卒</t>
    <rPh sb="3" eb="4">
      <t>セイ</t>
    </rPh>
    <rPh sb="5" eb="7">
      <t>シンソツ</t>
    </rPh>
    <phoneticPr fontId="1"/>
  </si>
  <si>
    <t>20・正・福祉</t>
    <rPh sb="3" eb="4">
      <t>セイ</t>
    </rPh>
    <rPh sb="5" eb="7">
      <t>フクシ</t>
    </rPh>
    <phoneticPr fontId="1"/>
  </si>
  <si>
    <t>20・正・医療</t>
    <rPh sb="3" eb="4">
      <t>セイ</t>
    </rPh>
    <rPh sb="5" eb="7">
      <t>イリョウ</t>
    </rPh>
    <phoneticPr fontId="1"/>
  </si>
  <si>
    <t>20・正・以外</t>
    <rPh sb="3" eb="4">
      <t>セイ</t>
    </rPh>
    <rPh sb="5" eb="7">
      <t>イガイ</t>
    </rPh>
    <phoneticPr fontId="1"/>
  </si>
  <si>
    <t>20・正・不明</t>
    <rPh sb="3" eb="4">
      <t>セイ</t>
    </rPh>
    <rPh sb="5" eb="7">
      <t>フメイ</t>
    </rPh>
    <phoneticPr fontId="1"/>
  </si>
  <si>
    <t>20・非・新卒</t>
    <rPh sb="5" eb="7">
      <t>シンソツ</t>
    </rPh>
    <phoneticPr fontId="1"/>
  </si>
  <si>
    <t>20・非・福祉</t>
    <rPh sb="5" eb="7">
      <t>フクシ</t>
    </rPh>
    <phoneticPr fontId="1"/>
  </si>
  <si>
    <t>20・非・医療</t>
    <rPh sb="5" eb="7">
      <t>イリョウ</t>
    </rPh>
    <phoneticPr fontId="1"/>
  </si>
  <si>
    <t>20・非・以外</t>
    <rPh sb="5" eb="7">
      <t>イガイ</t>
    </rPh>
    <phoneticPr fontId="1"/>
  </si>
  <si>
    <t>20・非・不明</t>
    <rPh sb="5" eb="7">
      <t>フメイ</t>
    </rPh>
    <phoneticPr fontId="1"/>
  </si>
  <si>
    <t>30・正・新卒</t>
    <rPh sb="3" eb="4">
      <t>セイ</t>
    </rPh>
    <rPh sb="5" eb="7">
      <t>シンソツ</t>
    </rPh>
    <phoneticPr fontId="1"/>
  </si>
  <si>
    <t>30・正・福祉</t>
    <rPh sb="3" eb="4">
      <t>セイ</t>
    </rPh>
    <rPh sb="5" eb="7">
      <t>フクシ</t>
    </rPh>
    <phoneticPr fontId="1"/>
  </si>
  <si>
    <t>30・正・医療</t>
    <rPh sb="3" eb="4">
      <t>セイ</t>
    </rPh>
    <rPh sb="5" eb="7">
      <t>イリョウ</t>
    </rPh>
    <phoneticPr fontId="1"/>
  </si>
  <si>
    <t>30・正・以外</t>
    <rPh sb="3" eb="4">
      <t>セイ</t>
    </rPh>
    <rPh sb="5" eb="7">
      <t>イガイ</t>
    </rPh>
    <phoneticPr fontId="1"/>
  </si>
  <si>
    <t>30・正・不明</t>
    <rPh sb="3" eb="4">
      <t>セイ</t>
    </rPh>
    <rPh sb="5" eb="7">
      <t>フメイ</t>
    </rPh>
    <phoneticPr fontId="1"/>
  </si>
  <si>
    <t>30・非・新卒</t>
    <rPh sb="5" eb="7">
      <t>シンソツ</t>
    </rPh>
    <phoneticPr fontId="1"/>
  </si>
  <si>
    <t>30・非・福祉</t>
    <rPh sb="5" eb="7">
      <t>フクシ</t>
    </rPh>
    <phoneticPr fontId="1"/>
  </si>
  <si>
    <t>30・非・医療</t>
    <rPh sb="5" eb="7">
      <t>イリョウ</t>
    </rPh>
    <phoneticPr fontId="1"/>
  </si>
  <si>
    <t>30・非・以外</t>
    <rPh sb="5" eb="7">
      <t>イガイ</t>
    </rPh>
    <phoneticPr fontId="1"/>
  </si>
  <si>
    <t>30・非・不明</t>
    <rPh sb="5" eb="7">
      <t>フメイ</t>
    </rPh>
    <phoneticPr fontId="1"/>
  </si>
  <si>
    <t>40・正・新卒</t>
    <rPh sb="3" eb="4">
      <t>セイ</t>
    </rPh>
    <rPh sb="5" eb="7">
      <t>シンソツ</t>
    </rPh>
    <phoneticPr fontId="1"/>
  </si>
  <si>
    <t>40・正・福祉</t>
    <rPh sb="3" eb="4">
      <t>セイ</t>
    </rPh>
    <rPh sb="5" eb="7">
      <t>フクシ</t>
    </rPh>
    <phoneticPr fontId="1"/>
  </si>
  <si>
    <t>40・正・医療</t>
    <rPh sb="3" eb="4">
      <t>セイ</t>
    </rPh>
    <rPh sb="5" eb="7">
      <t>イリョウ</t>
    </rPh>
    <phoneticPr fontId="1"/>
  </si>
  <si>
    <t>40・正・以外</t>
    <rPh sb="3" eb="4">
      <t>セイ</t>
    </rPh>
    <rPh sb="5" eb="7">
      <t>イガイ</t>
    </rPh>
    <phoneticPr fontId="1"/>
  </si>
  <si>
    <t>40・正・不明</t>
    <rPh sb="3" eb="4">
      <t>セイ</t>
    </rPh>
    <rPh sb="5" eb="7">
      <t>フメイ</t>
    </rPh>
    <phoneticPr fontId="1"/>
  </si>
  <si>
    <t>40・非・新卒</t>
    <rPh sb="5" eb="7">
      <t>シンソツ</t>
    </rPh>
    <phoneticPr fontId="1"/>
  </si>
  <si>
    <t>40・非・福祉</t>
    <rPh sb="5" eb="7">
      <t>フクシ</t>
    </rPh>
    <phoneticPr fontId="1"/>
  </si>
  <si>
    <t>40・非・医療</t>
    <rPh sb="5" eb="7">
      <t>イリョウ</t>
    </rPh>
    <phoneticPr fontId="1"/>
  </si>
  <si>
    <t>40・非・以外</t>
    <rPh sb="5" eb="7">
      <t>イガイ</t>
    </rPh>
    <phoneticPr fontId="1"/>
  </si>
  <si>
    <t>40・非・不明</t>
    <rPh sb="5" eb="7">
      <t>フメイ</t>
    </rPh>
    <phoneticPr fontId="1"/>
  </si>
  <si>
    <t>50・正・新卒</t>
    <rPh sb="3" eb="4">
      <t>セイ</t>
    </rPh>
    <rPh sb="5" eb="7">
      <t>シンソツ</t>
    </rPh>
    <phoneticPr fontId="1"/>
  </si>
  <si>
    <t>50・正・福祉</t>
    <rPh sb="3" eb="4">
      <t>セイ</t>
    </rPh>
    <rPh sb="5" eb="7">
      <t>フクシ</t>
    </rPh>
    <phoneticPr fontId="1"/>
  </si>
  <si>
    <t>50・正・医療</t>
    <rPh sb="3" eb="4">
      <t>セイ</t>
    </rPh>
    <rPh sb="5" eb="7">
      <t>イリョウ</t>
    </rPh>
    <phoneticPr fontId="1"/>
  </si>
  <si>
    <t>50・正・以外</t>
    <rPh sb="3" eb="4">
      <t>セイ</t>
    </rPh>
    <rPh sb="5" eb="7">
      <t>イガイ</t>
    </rPh>
    <phoneticPr fontId="1"/>
  </si>
  <si>
    <t>50・正・不明</t>
    <rPh sb="3" eb="4">
      <t>セイ</t>
    </rPh>
    <rPh sb="5" eb="7">
      <t>フメイ</t>
    </rPh>
    <phoneticPr fontId="1"/>
  </si>
  <si>
    <t>50・非・新卒</t>
    <rPh sb="5" eb="7">
      <t>シンソツ</t>
    </rPh>
    <phoneticPr fontId="1"/>
  </si>
  <si>
    <t>50・非・福祉</t>
    <rPh sb="5" eb="7">
      <t>フクシ</t>
    </rPh>
    <phoneticPr fontId="1"/>
  </si>
  <si>
    <t>50・非・医療</t>
    <rPh sb="5" eb="7">
      <t>イリョウ</t>
    </rPh>
    <phoneticPr fontId="1"/>
  </si>
  <si>
    <t>50・非・以外</t>
    <rPh sb="5" eb="7">
      <t>イガイ</t>
    </rPh>
    <phoneticPr fontId="1"/>
  </si>
  <si>
    <t>50・非・不明</t>
    <rPh sb="5" eb="7">
      <t>フメイ</t>
    </rPh>
    <phoneticPr fontId="1"/>
  </si>
  <si>
    <t>60・正・新卒</t>
    <rPh sb="3" eb="4">
      <t>セイ</t>
    </rPh>
    <rPh sb="5" eb="7">
      <t>シンソツ</t>
    </rPh>
    <phoneticPr fontId="1"/>
  </si>
  <si>
    <t>60・正・福祉</t>
    <rPh sb="3" eb="4">
      <t>セイ</t>
    </rPh>
    <rPh sb="5" eb="7">
      <t>フクシ</t>
    </rPh>
    <phoneticPr fontId="1"/>
  </si>
  <si>
    <t>60・正・医療</t>
    <rPh sb="3" eb="4">
      <t>セイ</t>
    </rPh>
    <rPh sb="5" eb="7">
      <t>イリョウ</t>
    </rPh>
    <phoneticPr fontId="1"/>
  </si>
  <si>
    <t>60・正・以外</t>
    <rPh sb="3" eb="4">
      <t>セイ</t>
    </rPh>
    <rPh sb="5" eb="7">
      <t>イガイ</t>
    </rPh>
    <phoneticPr fontId="1"/>
  </si>
  <si>
    <t>60・正・不明</t>
    <rPh sb="3" eb="4">
      <t>セイ</t>
    </rPh>
    <rPh sb="5" eb="7">
      <t>フメイ</t>
    </rPh>
    <phoneticPr fontId="1"/>
  </si>
  <si>
    <t>60・非・新卒</t>
    <rPh sb="5" eb="7">
      <t>シンソツ</t>
    </rPh>
    <phoneticPr fontId="1"/>
  </si>
  <si>
    <t>60・非・福祉</t>
    <rPh sb="5" eb="7">
      <t>フクシ</t>
    </rPh>
    <phoneticPr fontId="1"/>
  </si>
  <si>
    <t>60・非・医療</t>
    <rPh sb="5" eb="7">
      <t>イリョウ</t>
    </rPh>
    <phoneticPr fontId="1"/>
  </si>
  <si>
    <t>60・非・以外</t>
    <rPh sb="5" eb="7">
      <t>イガイ</t>
    </rPh>
    <phoneticPr fontId="1"/>
  </si>
  <si>
    <t>60・非・不明</t>
    <rPh sb="5" eb="7">
      <t>フメイ</t>
    </rPh>
    <phoneticPr fontId="1"/>
  </si>
  <si>
    <t>70・正・新卒</t>
    <rPh sb="3" eb="4">
      <t>セイ</t>
    </rPh>
    <rPh sb="5" eb="7">
      <t>シンソツ</t>
    </rPh>
    <phoneticPr fontId="1"/>
  </si>
  <si>
    <t>70・正・福祉</t>
    <rPh sb="3" eb="4">
      <t>セイ</t>
    </rPh>
    <rPh sb="5" eb="7">
      <t>フクシ</t>
    </rPh>
    <phoneticPr fontId="1"/>
  </si>
  <si>
    <t>70・正・医療</t>
    <rPh sb="3" eb="4">
      <t>セイ</t>
    </rPh>
    <rPh sb="5" eb="7">
      <t>イリョウ</t>
    </rPh>
    <phoneticPr fontId="1"/>
  </si>
  <si>
    <t>70・正・以外</t>
    <rPh sb="3" eb="4">
      <t>セイ</t>
    </rPh>
    <rPh sb="5" eb="7">
      <t>イガイ</t>
    </rPh>
    <phoneticPr fontId="1"/>
  </si>
  <si>
    <t>70・正・不明</t>
    <rPh sb="3" eb="4">
      <t>セイ</t>
    </rPh>
    <rPh sb="5" eb="7">
      <t>フメイ</t>
    </rPh>
    <phoneticPr fontId="1"/>
  </si>
  <si>
    <t>70・非・新卒</t>
    <rPh sb="5" eb="7">
      <t>シンソツ</t>
    </rPh>
    <phoneticPr fontId="1"/>
  </si>
  <si>
    <t>70・非・福祉</t>
    <rPh sb="5" eb="7">
      <t>フクシ</t>
    </rPh>
    <phoneticPr fontId="1"/>
  </si>
  <si>
    <t>70・非・医療</t>
    <rPh sb="5" eb="7">
      <t>イリョウ</t>
    </rPh>
    <phoneticPr fontId="1"/>
  </si>
  <si>
    <t>70・非・以外</t>
    <rPh sb="5" eb="7">
      <t>イガイ</t>
    </rPh>
    <phoneticPr fontId="1"/>
  </si>
  <si>
    <t>70・非・不明</t>
    <rPh sb="5" eb="7">
      <t>フメイ</t>
    </rPh>
    <phoneticPr fontId="1"/>
  </si>
  <si>
    <t>10・正・3未満</t>
    <rPh sb="3" eb="4">
      <t>セイ</t>
    </rPh>
    <rPh sb="6" eb="8">
      <t>ミマン</t>
    </rPh>
    <phoneticPr fontId="1"/>
  </si>
  <si>
    <t>10・正・1未満</t>
    <rPh sb="3" eb="4">
      <t>セイ</t>
    </rPh>
    <rPh sb="6" eb="8">
      <t>ミマン</t>
    </rPh>
    <phoneticPr fontId="1"/>
  </si>
  <si>
    <t>10・正・3以上</t>
    <rPh sb="3" eb="4">
      <t>セイ</t>
    </rPh>
    <rPh sb="6" eb="8">
      <t>イジョウ</t>
    </rPh>
    <phoneticPr fontId="1"/>
  </si>
  <si>
    <t>10・非・1未満</t>
    <rPh sb="6" eb="8">
      <t>ミマン</t>
    </rPh>
    <phoneticPr fontId="1"/>
  </si>
  <si>
    <t>10・非・3未満</t>
    <rPh sb="6" eb="8">
      <t>ミマン</t>
    </rPh>
    <phoneticPr fontId="1"/>
  </si>
  <si>
    <t>10・非・3以上</t>
    <rPh sb="6" eb="8">
      <t>イジョウ</t>
    </rPh>
    <phoneticPr fontId="1"/>
  </si>
  <si>
    <t>20・正・1未満</t>
    <rPh sb="3" eb="4">
      <t>セイ</t>
    </rPh>
    <rPh sb="6" eb="8">
      <t>ミマン</t>
    </rPh>
    <phoneticPr fontId="1"/>
  </si>
  <si>
    <t>20・正・3未満</t>
    <rPh sb="3" eb="4">
      <t>セイ</t>
    </rPh>
    <rPh sb="6" eb="8">
      <t>ミマン</t>
    </rPh>
    <phoneticPr fontId="1"/>
  </si>
  <si>
    <t>20・正・3以上</t>
    <rPh sb="3" eb="4">
      <t>セイ</t>
    </rPh>
    <rPh sb="6" eb="8">
      <t>イジョウ</t>
    </rPh>
    <phoneticPr fontId="1"/>
  </si>
  <si>
    <t>20・非・1未満</t>
    <rPh sb="6" eb="8">
      <t>ミマン</t>
    </rPh>
    <phoneticPr fontId="1"/>
  </si>
  <si>
    <t>20・非・3未満</t>
    <rPh sb="6" eb="8">
      <t>ミマン</t>
    </rPh>
    <phoneticPr fontId="1"/>
  </si>
  <si>
    <t>20・非・3以上</t>
    <rPh sb="6" eb="8">
      <t>イジョウ</t>
    </rPh>
    <phoneticPr fontId="1"/>
  </si>
  <si>
    <t>30・正・1未満</t>
    <rPh sb="3" eb="4">
      <t>セイ</t>
    </rPh>
    <rPh sb="6" eb="8">
      <t>ミマン</t>
    </rPh>
    <phoneticPr fontId="1"/>
  </si>
  <si>
    <t>30・正・3未満</t>
    <rPh sb="3" eb="4">
      <t>セイ</t>
    </rPh>
    <rPh sb="6" eb="8">
      <t>ミマン</t>
    </rPh>
    <phoneticPr fontId="1"/>
  </si>
  <si>
    <t>30・正・3以上</t>
    <rPh sb="3" eb="4">
      <t>セイ</t>
    </rPh>
    <rPh sb="6" eb="8">
      <t>イジョウ</t>
    </rPh>
    <phoneticPr fontId="1"/>
  </si>
  <si>
    <t>30・非・1未満</t>
    <rPh sb="6" eb="8">
      <t>ミマン</t>
    </rPh>
    <phoneticPr fontId="1"/>
  </si>
  <si>
    <t>30・非・3未満</t>
    <rPh sb="6" eb="8">
      <t>ミマン</t>
    </rPh>
    <phoneticPr fontId="1"/>
  </si>
  <si>
    <t>30・非・3以上</t>
    <rPh sb="6" eb="8">
      <t>イジョウ</t>
    </rPh>
    <phoneticPr fontId="1"/>
  </si>
  <si>
    <t>40・正・1未満</t>
    <rPh sb="3" eb="4">
      <t>セイ</t>
    </rPh>
    <rPh sb="6" eb="8">
      <t>ミマン</t>
    </rPh>
    <phoneticPr fontId="1"/>
  </si>
  <si>
    <t>40・正・3未満</t>
    <rPh sb="3" eb="4">
      <t>セイ</t>
    </rPh>
    <rPh sb="6" eb="8">
      <t>ミマン</t>
    </rPh>
    <phoneticPr fontId="1"/>
  </si>
  <si>
    <t>40・正・3以上</t>
    <rPh sb="3" eb="4">
      <t>セイ</t>
    </rPh>
    <rPh sb="6" eb="8">
      <t>イジョウ</t>
    </rPh>
    <phoneticPr fontId="1"/>
  </si>
  <si>
    <t>40・非・1未満</t>
    <rPh sb="6" eb="8">
      <t>ミマン</t>
    </rPh>
    <phoneticPr fontId="1"/>
  </si>
  <si>
    <t>40・非・3未満</t>
    <rPh sb="6" eb="8">
      <t>ミマン</t>
    </rPh>
    <phoneticPr fontId="1"/>
  </si>
  <si>
    <t>40・非・3以上</t>
    <rPh sb="6" eb="8">
      <t>イジョウ</t>
    </rPh>
    <phoneticPr fontId="1"/>
  </si>
  <si>
    <t>50・正・1未満</t>
    <rPh sb="3" eb="4">
      <t>セイ</t>
    </rPh>
    <rPh sb="6" eb="8">
      <t>ミマン</t>
    </rPh>
    <phoneticPr fontId="1"/>
  </si>
  <si>
    <t>50・正・3未満</t>
    <rPh sb="3" eb="4">
      <t>セイ</t>
    </rPh>
    <rPh sb="6" eb="8">
      <t>ミマン</t>
    </rPh>
    <phoneticPr fontId="1"/>
  </si>
  <si>
    <t>50・正・3以上</t>
    <rPh sb="3" eb="4">
      <t>セイ</t>
    </rPh>
    <rPh sb="6" eb="8">
      <t>イジョウ</t>
    </rPh>
    <phoneticPr fontId="1"/>
  </si>
  <si>
    <t>50・非・1未満</t>
    <rPh sb="6" eb="8">
      <t>ミマン</t>
    </rPh>
    <phoneticPr fontId="1"/>
  </si>
  <si>
    <t>50・非・3未満</t>
    <rPh sb="6" eb="8">
      <t>ミマン</t>
    </rPh>
    <phoneticPr fontId="1"/>
  </si>
  <si>
    <t>50・非・3以上</t>
    <rPh sb="6" eb="8">
      <t>イジョウ</t>
    </rPh>
    <phoneticPr fontId="1"/>
  </si>
  <si>
    <t>60・正・1未満</t>
    <rPh sb="3" eb="4">
      <t>セイ</t>
    </rPh>
    <rPh sb="6" eb="8">
      <t>ミマン</t>
    </rPh>
    <phoneticPr fontId="1"/>
  </si>
  <si>
    <t>60・正・3未満</t>
    <rPh sb="3" eb="4">
      <t>セイ</t>
    </rPh>
    <rPh sb="6" eb="8">
      <t>ミマン</t>
    </rPh>
    <phoneticPr fontId="1"/>
  </si>
  <si>
    <t>60・正・3以上</t>
    <rPh sb="3" eb="4">
      <t>セイ</t>
    </rPh>
    <rPh sb="6" eb="8">
      <t>イジョウ</t>
    </rPh>
    <phoneticPr fontId="1"/>
  </si>
  <si>
    <t>60・非・1未満</t>
    <rPh sb="6" eb="8">
      <t>ミマン</t>
    </rPh>
    <phoneticPr fontId="1"/>
  </si>
  <si>
    <t>60・非・3未満</t>
    <rPh sb="6" eb="8">
      <t>ミマン</t>
    </rPh>
    <phoneticPr fontId="1"/>
  </si>
  <si>
    <t>60・非・3以上</t>
    <rPh sb="6" eb="8">
      <t>イジョウ</t>
    </rPh>
    <phoneticPr fontId="1"/>
  </si>
  <si>
    <t>70・正・1未満</t>
    <rPh sb="3" eb="4">
      <t>セイ</t>
    </rPh>
    <rPh sb="6" eb="8">
      <t>ミマン</t>
    </rPh>
    <phoneticPr fontId="1"/>
  </si>
  <si>
    <t>70・正・3未満</t>
    <rPh sb="3" eb="4">
      <t>セイ</t>
    </rPh>
    <rPh sb="6" eb="8">
      <t>ミマン</t>
    </rPh>
    <phoneticPr fontId="1"/>
  </si>
  <si>
    <t>70・正・3以上</t>
    <rPh sb="3" eb="4">
      <t>セイ</t>
    </rPh>
    <rPh sb="6" eb="8">
      <t>イジョウ</t>
    </rPh>
    <phoneticPr fontId="1"/>
  </si>
  <si>
    <t>70・非・1未満</t>
    <rPh sb="6" eb="8">
      <t>ミマン</t>
    </rPh>
    <phoneticPr fontId="1"/>
  </si>
  <si>
    <t>70・非・3未満</t>
    <rPh sb="6" eb="8">
      <t>ミマン</t>
    </rPh>
    <phoneticPr fontId="1"/>
  </si>
  <si>
    <t>70・非・3以上</t>
    <rPh sb="6" eb="8">
      <t>イジョウ</t>
    </rPh>
    <phoneticPr fontId="1"/>
  </si>
  <si>
    <t>条件</t>
    <rPh sb="0" eb="2">
      <t>ジョウケン</t>
    </rPh>
    <phoneticPr fontId="1"/>
  </si>
  <si>
    <t>競争</t>
    <rPh sb="0" eb="2">
      <t>キョウソウ</t>
    </rPh>
    <phoneticPr fontId="1"/>
  </si>
  <si>
    <t>わからない</t>
    <phoneticPr fontId="1"/>
  </si>
  <si>
    <t>定着</t>
    <rPh sb="0" eb="2">
      <t>テイチャク</t>
    </rPh>
    <phoneticPr fontId="1"/>
  </si>
  <si>
    <t>拡大</t>
    <rPh sb="0" eb="2">
      <t>カクダイ</t>
    </rPh>
    <phoneticPr fontId="1"/>
  </si>
  <si>
    <t>正</t>
    <rPh sb="0" eb="1">
      <t>セイ</t>
    </rPh>
    <phoneticPr fontId="1"/>
  </si>
  <si>
    <t>非</t>
    <rPh sb="0" eb="1">
      <t>ヒ</t>
    </rPh>
    <phoneticPr fontId="1"/>
  </si>
  <si>
    <t>4_介護職員</t>
    <rPh sb="2" eb="6">
      <t>カイゴショクイン</t>
    </rPh>
    <phoneticPr fontId="1"/>
  </si>
  <si>
    <t>5_その他</t>
    <rPh sb="4" eb="5">
      <t>タ</t>
    </rPh>
    <phoneticPr fontId="1"/>
  </si>
  <si>
    <t>精神・正・男</t>
    <rPh sb="3" eb="4">
      <t>セイ</t>
    </rPh>
    <rPh sb="5" eb="6">
      <t>オトコ</t>
    </rPh>
    <phoneticPr fontId="1"/>
  </si>
  <si>
    <t>精神・正・女</t>
    <rPh sb="3" eb="4">
      <t>セイ</t>
    </rPh>
    <rPh sb="5" eb="6">
      <t>オンナ</t>
    </rPh>
    <phoneticPr fontId="1"/>
  </si>
  <si>
    <t>精神・非・男</t>
    <rPh sb="3" eb="4">
      <t>ヒ</t>
    </rPh>
    <rPh sb="5" eb="6">
      <t>オトコ</t>
    </rPh>
    <phoneticPr fontId="1"/>
  </si>
  <si>
    <t>精神・非・女</t>
    <rPh sb="3" eb="4">
      <t>ヒ</t>
    </rPh>
    <rPh sb="5" eb="6">
      <t>オンナ</t>
    </rPh>
    <phoneticPr fontId="1"/>
  </si>
  <si>
    <t>主事・正・男</t>
    <rPh sb="3" eb="4">
      <t>セイ</t>
    </rPh>
    <rPh sb="5" eb="6">
      <t>オトコ</t>
    </rPh>
    <phoneticPr fontId="1"/>
  </si>
  <si>
    <t>主事・正・女</t>
    <rPh sb="3" eb="4">
      <t>セイ</t>
    </rPh>
    <rPh sb="5" eb="6">
      <t>オンナ</t>
    </rPh>
    <phoneticPr fontId="1"/>
  </si>
  <si>
    <t>主事・非・男</t>
    <rPh sb="3" eb="4">
      <t>ヒ</t>
    </rPh>
    <rPh sb="5" eb="6">
      <t>オトコ</t>
    </rPh>
    <phoneticPr fontId="1"/>
  </si>
  <si>
    <t>主事・非・女</t>
    <rPh sb="3" eb="4">
      <t>ヒ</t>
    </rPh>
    <rPh sb="5" eb="6">
      <t>オンナ</t>
    </rPh>
    <phoneticPr fontId="1"/>
  </si>
  <si>
    <t>インドネシア共和国</t>
    <rPh sb="6" eb="9">
      <t>キョウワコク</t>
    </rPh>
    <phoneticPr fontId="1"/>
  </si>
  <si>
    <t>カンボジア王国</t>
    <rPh sb="5" eb="7">
      <t>オウコク</t>
    </rPh>
    <phoneticPr fontId="1"/>
  </si>
  <si>
    <t>大韓民国</t>
    <rPh sb="0" eb="4">
      <t>ダイカンミンコク</t>
    </rPh>
    <phoneticPr fontId="1"/>
  </si>
  <si>
    <t>中華人民共和国</t>
    <rPh sb="0" eb="7">
      <t>チュウカジンミンキョウワコク</t>
    </rPh>
    <phoneticPr fontId="1"/>
  </si>
  <si>
    <t>ネパール連邦民主共和国</t>
    <rPh sb="4" eb="6">
      <t>レンポウ</t>
    </rPh>
    <rPh sb="6" eb="8">
      <t>ミンシュ</t>
    </rPh>
    <rPh sb="8" eb="11">
      <t>キョウワコク</t>
    </rPh>
    <phoneticPr fontId="1"/>
  </si>
  <si>
    <t>バングラデシュ人民共和国</t>
    <rPh sb="7" eb="12">
      <t>ジンミンキョウワコク</t>
    </rPh>
    <phoneticPr fontId="1"/>
  </si>
  <si>
    <t>フィリピン共和国</t>
    <rPh sb="5" eb="8">
      <t>キョウワコク</t>
    </rPh>
    <phoneticPr fontId="1"/>
  </si>
  <si>
    <t>ベトナム社会主義共和国</t>
    <rPh sb="4" eb="8">
      <t>シャカイシュギ</t>
    </rPh>
    <rPh sb="8" eb="11">
      <t>キョウワコク</t>
    </rPh>
    <phoneticPr fontId="1"/>
  </si>
  <si>
    <t>ミャンマー連邦共和国</t>
    <rPh sb="5" eb="7">
      <t>レンポウ</t>
    </rPh>
    <rPh sb="7" eb="10">
      <t>キョウワコク</t>
    </rPh>
    <phoneticPr fontId="1"/>
  </si>
  <si>
    <t>モンゴル国</t>
    <rPh sb="4" eb="5">
      <t>コク</t>
    </rPh>
    <phoneticPr fontId="1"/>
  </si>
  <si>
    <t>ID・EPA</t>
    <phoneticPr fontId="1"/>
  </si>
  <si>
    <t>ID・技能</t>
  </si>
  <si>
    <t>ID・定住</t>
  </si>
  <si>
    <t>ID・留学</t>
  </si>
  <si>
    <t>ID・介護</t>
  </si>
  <si>
    <t>ID・特定</t>
  </si>
  <si>
    <t>ID・その他</t>
  </si>
  <si>
    <t>KH・EPA</t>
  </si>
  <si>
    <t>KH・技能</t>
  </si>
  <si>
    <t>KH・定住</t>
  </si>
  <si>
    <t>KH・留学</t>
  </si>
  <si>
    <t>KH・介護</t>
  </si>
  <si>
    <t>KH・特定</t>
  </si>
  <si>
    <t>KH・その他</t>
  </si>
  <si>
    <t>KR・EPA</t>
  </si>
  <si>
    <t>KR・技能</t>
  </si>
  <si>
    <t>KR・定住</t>
  </si>
  <si>
    <t>KR・留学</t>
  </si>
  <si>
    <t>KR・介護</t>
  </si>
  <si>
    <t>KR・特定</t>
  </si>
  <si>
    <t>KR・その他</t>
  </si>
  <si>
    <t>TW・EPA</t>
  </si>
  <si>
    <t>TW・技能</t>
  </si>
  <si>
    <t>TW・定住</t>
  </si>
  <si>
    <t>TW・留学</t>
  </si>
  <si>
    <t>TW・介護</t>
  </si>
  <si>
    <t>TW・特定</t>
  </si>
  <si>
    <t>TW・その他</t>
  </si>
  <si>
    <t>CN・EPA</t>
  </si>
  <si>
    <t>CN・技能</t>
  </si>
  <si>
    <t>CN・定住</t>
  </si>
  <si>
    <t>CN・留学</t>
  </si>
  <si>
    <t>CN・介護</t>
  </si>
  <si>
    <t>CN・特定</t>
  </si>
  <si>
    <t>CN・その他</t>
  </si>
  <si>
    <t>NP・EPA</t>
  </si>
  <si>
    <t>NP・技能</t>
  </si>
  <si>
    <t>NP・定住</t>
  </si>
  <si>
    <t>NP・留学</t>
  </si>
  <si>
    <t>NP・介護</t>
  </si>
  <si>
    <t>NP・特定</t>
  </si>
  <si>
    <t>NP・その他</t>
  </si>
  <si>
    <t>BD・EPA</t>
  </si>
  <si>
    <t>BD・技能</t>
  </si>
  <si>
    <t>BD・定住</t>
  </si>
  <si>
    <t>BD・留学</t>
  </si>
  <si>
    <t>BD・介護</t>
  </si>
  <si>
    <t>BD・特定</t>
  </si>
  <si>
    <t>BD・その他</t>
  </si>
  <si>
    <t>PH・EPA</t>
  </si>
  <si>
    <t>PH・技能</t>
  </si>
  <si>
    <t>PH・定住</t>
  </si>
  <si>
    <t>PH・留学</t>
  </si>
  <si>
    <t>PH・介護</t>
  </si>
  <si>
    <t>PH・特定</t>
  </si>
  <si>
    <t>PH・その他</t>
  </si>
  <si>
    <t>VN・EPA</t>
  </si>
  <si>
    <t>VN・技能</t>
  </si>
  <si>
    <t>VN・定住</t>
  </si>
  <si>
    <t>VN・留学</t>
  </si>
  <si>
    <t>VN・介護</t>
  </si>
  <si>
    <t>VN・特定</t>
  </si>
  <si>
    <t>VN・その他</t>
  </si>
  <si>
    <t>MM・EPA</t>
  </si>
  <si>
    <t>MM・技能</t>
  </si>
  <si>
    <t>MM・定住</t>
  </si>
  <si>
    <t>MM・留学</t>
  </si>
  <si>
    <t>MM・介護</t>
  </si>
  <si>
    <t>MM・特定</t>
  </si>
  <si>
    <t>MM・その他</t>
  </si>
  <si>
    <t>MN・EPA</t>
  </si>
  <si>
    <t>MN・技能</t>
  </si>
  <si>
    <t>MN・定住</t>
  </si>
  <si>
    <t>MN・留学</t>
  </si>
  <si>
    <t>MN・介護</t>
  </si>
  <si>
    <t>MN・特定</t>
  </si>
  <si>
    <t>MN・その他</t>
  </si>
  <si>
    <t>その他・EPA</t>
  </si>
  <si>
    <t>その他・技能</t>
  </si>
  <si>
    <t>その他・定住</t>
  </si>
  <si>
    <t>その他・留学</t>
  </si>
  <si>
    <t>その他・介護</t>
  </si>
  <si>
    <t>その他・特定</t>
  </si>
  <si>
    <t>その他・その他</t>
  </si>
  <si>
    <t>7_</t>
    <phoneticPr fontId="1"/>
  </si>
  <si>
    <t>区・初任者</t>
    <rPh sb="0" eb="1">
      <t>ク</t>
    </rPh>
    <rPh sb="2" eb="5">
      <t>ショニンシャ</t>
    </rPh>
    <phoneticPr fontId="1"/>
  </si>
  <si>
    <t>区・実務者</t>
    <rPh sb="0" eb="1">
      <t>ク</t>
    </rPh>
    <rPh sb="2" eb="5">
      <t>ジツムシャ</t>
    </rPh>
    <phoneticPr fontId="1"/>
  </si>
  <si>
    <t>区・生活援助</t>
    <rPh sb="0" eb="1">
      <t>ク</t>
    </rPh>
    <rPh sb="2" eb="6">
      <t>セイカツエンジョ</t>
    </rPh>
    <phoneticPr fontId="1"/>
  </si>
  <si>
    <t>都・かいチャレ</t>
    <rPh sb="0" eb="1">
      <t>ト</t>
    </rPh>
    <phoneticPr fontId="1"/>
  </si>
  <si>
    <t>都・採用応援</t>
    <rPh sb="0" eb="1">
      <t>ト</t>
    </rPh>
    <rPh sb="2" eb="6">
      <t>サイヨウオウエン</t>
    </rPh>
    <phoneticPr fontId="1"/>
  </si>
  <si>
    <t>都・就業促進</t>
    <rPh sb="0" eb="1">
      <t>ト</t>
    </rPh>
    <rPh sb="2" eb="6">
      <t>シュウギョウソクシン</t>
    </rPh>
    <phoneticPr fontId="1"/>
  </si>
  <si>
    <t>都・奨学金</t>
    <rPh sb="0" eb="1">
      <t>ト</t>
    </rPh>
    <rPh sb="2" eb="5">
      <t>ショウガクキン</t>
    </rPh>
    <phoneticPr fontId="1"/>
  </si>
  <si>
    <t>都・居住</t>
    <rPh sb="0" eb="1">
      <t>ト</t>
    </rPh>
    <rPh sb="2" eb="4">
      <t>キョジュウ</t>
    </rPh>
    <phoneticPr fontId="1"/>
  </si>
  <si>
    <t>都・事務</t>
    <rPh sb="0" eb="1">
      <t>ト</t>
    </rPh>
    <rPh sb="2" eb="4">
      <t>ジム</t>
    </rPh>
    <phoneticPr fontId="1"/>
  </si>
  <si>
    <t>都・外国人</t>
    <rPh sb="0" eb="1">
      <t>ト</t>
    </rPh>
    <rPh sb="2" eb="5">
      <t>ガイコクジン</t>
    </rPh>
    <phoneticPr fontId="1"/>
  </si>
  <si>
    <t>都・EPA</t>
    <rPh sb="0" eb="1">
      <t>ト</t>
    </rPh>
    <phoneticPr fontId="1"/>
  </si>
  <si>
    <t>都・技能実習</t>
    <rPh sb="0" eb="1">
      <t>ト</t>
    </rPh>
    <rPh sb="2" eb="6">
      <t>ギノウジッシュウ</t>
    </rPh>
    <phoneticPr fontId="1"/>
  </si>
  <si>
    <t>都・留学生</t>
    <rPh sb="0" eb="1">
      <t>ト</t>
    </rPh>
    <rPh sb="2" eb="5">
      <t>リュウガクセイ</t>
    </rPh>
    <phoneticPr fontId="1"/>
  </si>
  <si>
    <t>特になし</t>
    <rPh sb="0" eb="1">
      <t>トク</t>
    </rPh>
    <phoneticPr fontId="1"/>
  </si>
  <si>
    <t>↓「その他」がいる場合、具体的な資格名を記入してください。</t>
    <phoneticPr fontId="1"/>
  </si>
  <si>
    <t>自由記述</t>
    <rPh sb="0" eb="4">
      <t>ジユウキジュツ</t>
    </rPh>
    <phoneticPr fontId="1"/>
  </si>
  <si>
    <t>↓「その他」がいる場合、具体的な国名/在留資格を記入してください。</t>
    <rPh sb="16" eb="17">
      <t>クニ</t>
    </rPh>
    <rPh sb="19" eb="23">
      <t>ザイリュウシカク</t>
    </rPh>
    <phoneticPr fontId="1"/>
  </si>
  <si>
    <t>①友人を紹介して採用された場合、紹介した方にもされた方にも5,000円の図書カードをプレゼントする。
②自社を辞めてから１年以上経過した後、当社に再就職した場合は30,000円の復帰お祝い金を支給する。</t>
    <rPh sb="1" eb="3">
      <t>ユウジン</t>
    </rPh>
    <rPh sb="4" eb="6">
      <t>ショウカイ</t>
    </rPh>
    <rPh sb="8" eb="10">
      <t>サイヨウ</t>
    </rPh>
    <rPh sb="13" eb="15">
      <t>バアイ</t>
    </rPh>
    <rPh sb="16" eb="18">
      <t>ショウカイ</t>
    </rPh>
    <rPh sb="20" eb="21">
      <t>カタ</t>
    </rPh>
    <rPh sb="26" eb="27">
      <t>カタ</t>
    </rPh>
    <rPh sb="34" eb="35">
      <t>エン</t>
    </rPh>
    <rPh sb="36" eb="38">
      <t>トショ</t>
    </rPh>
    <rPh sb="52" eb="54">
      <t>ジシャ</t>
    </rPh>
    <rPh sb="55" eb="56">
      <t>ヤ</t>
    </rPh>
    <rPh sb="61" eb="64">
      <t>ネンイジョウ</t>
    </rPh>
    <rPh sb="64" eb="66">
      <t>ケイカ</t>
    </rPh>
    <rPh sb="68" eb="69">
      <t>アト</t>
    </rPh>
    <rPh sb="70" eb="72">
      <t>トウシャ</t>
    </rPh>
    <rPh sb="73" eb="76">
      <t>サイシュウショク</t>
    </rPh>
    <rPh sb="78" eb="80">
      <t>バアイ</t>
    </rPh>
    <rPh sb="87" eb="88">
      <t>エン</t>
    </rPh>
    <rPh sb="89" eb="91">
      <t>フッキ</t>
    </rPh>
    <rPh sb="92" eb="93">
      <t>イワ</t>
    </rPh>
    <rPh sb="94" eb="95">
      <t>キン</t>
    </rPh>
    <rPh sb="96" eb="98">
      <t>シキュウ</t>
    </rPh>
    <phoneticPr fontId="1"/>
  </si>
  <si>
    <t>①お友達紹介制度
②復職促進制度</t>
    <rPh sb="2" eb="8">
      <t>トモダチショウカイセイド</t>
    </rPh>
    <rPh sb="10" eb="12">
      <t>フクショク</t>
    </rPh>
    <rPh sb="12" eb="14">
      <t>ソクシン</t>
    </rPh>
    <rPh sb="14" eb="16">
      <t>セイド</t>
    </rPh>
    <phoneticPr fontId="1"/>
  </si>
  <si>
    <t>※事業所ごとではなく法人として制度の申請を行っている場合も、利用している制度を全て選択してください。</t>
    <phoneticPr fontId="1"/>
  </si>
  <si>
    <t>※複数記入いただく場合は、それぞれの制度に番号を付け、各制度の名称と概要を記載してください。</t>
    <rPh sb="3" eb="5">
      <t>キニュウ</t>
    </rPh>
    <phoneticPr fontId="1"/>
  </si>
  <si>
    <t>※複数記入いただく場合は、それぞれの手段に番号を付け、各手段の名称と概要を記載してください。</t>
    <rPh sb="18" eb="20">
      <t>シュダン</t>
    </rPh>
    <rPh sb="28" eb="30">
      <t>シュダン</t>
    </rPh>
    <phoneticPr fontId="1"/>
  </si>
  <si>
    <t>①「お友達紹介制度」の社内周知キャンペーン
②地域のつながり事業</t>
    <rPh sb="3" eb="9">
      <t>トモダチショウカイセイド</t>
    </rPh>
    <rPh sb="11" eb="15">
      <t>シャナイシュウチ</t>
    </rPh>
    <rPh sb="23" eb="25">
      <t>チイキ</t>
    </rPh>
    <rPh sb="30" eb="32">
      <t>ジギョウ</t>
    </rPh>
    <phoneticPr fontId="1"/>
  </si>
  <si>
    <t>①友人を紹介して採用された場合、紹介した方にもされた方にも5,000円の図書カードをプレゼントする制度を、求職者ではなく職員に発信。口コミで広がり、職員の知り合いの応募が増えた。
②地域のお祭り・イベントに出店し、事業所の仕事の魅力発信（トークショーなど）をしたところ、地域での認知度が向上し、仕事内容や勤務条件に関する問合せが増えた。</t>
    <rPh sb="1" eb="3">
      <t>ユウジン</t>
    </rPh>
    <rPh sb="4" eb="6">
      <t>ショウカイ</t>
    </rPh>
    <rPh sb="8" eb="10">
      <t>サイヨウ</t>
    </rPh>
    <rPh sb="13" eb="15">
      <t>バアイ</t>
    </rPh>
    <rPh sb="16" eb="18">
      <t>ショウカイ</t>
    </rPh>
    <rPh sb="20" eb="21">
      <t>カタ</t>
    </rPh>
    <rPh sb="26" eb="27">
      <t>カタ</t>
    </rPh>
    <rPh sb="34" eb="35">
      <t>エン</t>
    </rPh>
    <rPh sb="36" eb="38">
      <t>トショ</t>
    </rPh>
    <rPh sb="49" eb="51">
      <t>セイド</t>
    </rPh>
    <rPh sb="66" eb="67">
      <t>クチ</t>
    </rPh>
    <rPh sb="70" eb="71">
      <t>ヒロ</t>
    </rPh>
    <rPh sb="74" eb="76">
      <t>ショクイン</t>
    </rPh>
    <rPh sb="77" eb="78">
      <t>シ</t>
    </rPh>
    <rPh sb="79" eb="80">
      <t>ア</t>
    </rPh>
    <rPh sb="82" eb="84">
      <t>オウボ</t>
    </rPh>
    <rPh sb="85" eb="86">
      <t>フ</t>
    </rPh>
    <rPh sb="107" eb="110">
      <t>ジギョウショ</t>
    </rPh>
    <rPh sb="111" eb="113">
      <t>シゴト</t>
    </rPh>
    <rPh sb="114" eb="118">
      <t>ミリョクハッシン</t>
    </rPh>
    <rPh sb="135" eb="137">
      <t>チイキ</t>
    </rPh>
    <rPh sb="139" eb="142">
      <t>ニンチド</t>
    </rPh>
    <rPh sb="143" eb="145">
      <t>コウジョウ</t>
    </rPh>
    <rPh sb="147" eb="151">
      <t>シゴトナイヨウ</t>
    </rPh>
    <rPh sb="152" eb="156">
      <t>キンムジョウケン</t>
    </rPh>
    <rPh sb="157" eb="158">
      <t>カン</t>
    </rPh>
    <rPh sb="160" eb="161">
      <t>ト</t>
    </rPh>
    <rPh sb="161" eb="162">
      <t>ア</t>
    </rPh>
    <rPh sb="164" eb="165">
      <t>フ</t>
    </rPh>
    <phoneticPr fontId="1"/>
  </si>
  <si>
    <t>法人格</t>
    <rPh sb="0" eb="3">
      <t>ホウジンカク</t>
    </rPh>
    <phoneticPr fontId="1"/>
  </si>
  <si>
    <t>番号</t>
    <rPh sb="0" eb="2">
      <t>バンゴウ</t>
    </rPh>
    <phoneticPr fontId="1"/>
  </si>
  <si>
    <t>サービス種別</t>
    <rPh sb="4" eb="6">
      <t>シュベツ</t>
    </rPh>
    <phoneticPr fontId="1"/>
  </si>
  <si>
    <t>設立</t>
    <rPh sb="0" eb="2">
      <t>セツリツ</t>
    </rPh>
    <phoneticPr fontId="1"/>
  </si>
  <si>
    <t>事業所の設立年月日
[半角でyyyy(西暦)/mm(月)/dd(日)の形式で記入]
例：2025/10/05</t>
    <rPh sb="0" eb="3">
      <t>ジギョウショ</t>
    </rPh>
    <rPh sb="4" eb="7">
      <t>セツリツネン</t>
    </rPh>
    <rPh sb="7" eb="8">
      <t>ツキ</t>
    </rPh>
    <rPh sb="8" eb="9">
      <t>ニチ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</si>
  <si>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</si>
  <si>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</si>
  <si>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</si>
  <si>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メール</t>
    <phoneticPr fontId="1"/>
  </si>
  <si>
    <t>平均勤続</t>
    <rPh sb="0" eb="4">
      <t>ヘイキンキンゾク</t>
    </rPh>
    <phoneticPr fontId="1"/>
  </si>
  <si>
    <t>平均残業</t>
    <rPh sb="0" eb="4">
      <t>ヘイキンザンギョウ</t>
    </rPh>
    <phoneticPr fontId="1"/>
  </si>
  <si>
    <t>平均有休</t>
    <rPh sb="0" eb="4">
      <t>ヘイキンユウキュウ</t>
    </rPh>
    <phoneticPr fontId="1"/>
  </si>
  <si>
    <t>過不足</t>
    <rPh sb="0" eb="3">
      <t>カフソク</t>
    </rPh>
    <phoneticPr fontId="1"/>
  </si>
  <si>
    <t>独自制度（名称）</t>
    <rPh sb="0" eb="4">
      <t>ドクジセイド</t>
    </rPh>
    <rPh sb="5" eb="7">
      <t>メイショウ</t>
    </rPh>
    <phoneticPr fontId="1"/>
  </si>
  <si>
    <t>独自制度（概要）</t>
    <rPh sb="0" eb="4">
      <t>ドクジセイド</t>
    </rPh>
    <rPh sb="5" eb="7">
      <t>ガイヨウ</t>
    </rPh>
    <phoneticPr fontId="1"/>
  </si>
  <si>
    <t>有効手段（名称）</t>
    <rPh sb="0" eb="4">
      <t>ユウコウシュダン</t>
    </rPh>
    <rPh sb="5" eb="7">
      <t>メイショウ</t>
    </rPh>
    <phoneticPr fontId="1"/>
  </si>
  <si>
    <t>有効手段（概要）</t>
    <rPh sb="0" eb="4">
      <t>ユウコウシュダン</t>
    </rPh>
    <rPh sb="5" eb="7">
      <t>ガイヨウ</t>
    </rPh>
    <phoneticPr fontId="1"/>
  </si>
  <si>
    <r>
      <t>→桃色のセルは、</t>
    </r>
    <r>
      <rPr>
        <sz val="12"/>
        <color rgb="FFFF0000"/>
        <rFont val="BIZ UDゴシック"/>
        <family val="3"/>
        <charset val="128"/>
      </rPr>
      <t>必須回答</t>
    </r>
    <r>
      <rPr>
        <sz val="12"/>
        <color theme="1"/>
        <rFont val="BIZ UDゴシック"/>
        <family val="3"/>
        <charset val="128"/>
      </rPr>
      <t>です。すべて記入してください。</t>
    </r>
    <rPh sb="1" eb="3">
      <t>モモイロ</t>
    </rPh>
    <rPh sb="8" eb="12">
      <t>ヒッスカイトウ</t>
    </rPh>
    <rPh sb="18" eb="20">
      <t>キニュウ</t>
    </rPh>
    <phoneticPr fontId="1"/>
  </si>
  <si>
    <r>
      <t>回答事業所について、以下にご記入ください。</t>
    </r>
    <r>
      <rPr>
        <sz val="24"/>
        <color theme="4"/>
        <rFont val="BIZ UDゴシック"/>
        <family val="3"/>
        <charset val="128"/>
      </rPr>
      <t>（回答目安：２～３分）</t>
    </r>
    <rPh sb="0" eb="2">
      <t>カイトウ</t>
    </rPh>
    <rPh sb="2" eb="5">
      <t>ジギョウショ</t>
    </rPh>
    <rPh sb="10" eb="12">
      <t>イカ</t>
    </rPh>
    <rPh sb="14" eb="16">
      <t>キニュウ</t>
    </rPh>
    <rPh sb="22" eb="26">
      <t>カイトウメヤス</t>
    </rPh>
    <rPh sb="30" eb="31">
      <t>フン</t>
    </rPh>
    <phoneticPr fontId="1"/>
  </si>
  <si>
    <t>→灰色のセルは、任意回答です。（設問９～11）</t>
    <rPh sb="1" eb="2">
      <t>ハイ</t>
    </rPh>
    <rPh sb="2" eb="3">
      <t>イロ</t>
    </rPh>
    <rPh sb="8" eb="12">
      <t>ニンイカイトウ</t>
    </rPh>
    <rPh sb="16" eb="18">
      <t>セツモン</t>
    </rPh>
    <phoneticPr fontId="1"/>
  </si>
  <si>
    <t>※複数資格を保有している職員がいる場合は、重複して計上してください。わかる範囲でご回答ください。</t>
    <rPh sb="1" eb="3">
      <t>フクスウ</t>
    </rPh>
    <rPh sb="3" eb="5">
      <t>シカク</t>
    </rPh>
    <rPh sb="6" eb="8">
      <t>ホユウ</t>
    </rPh>
    <rPh sb="12" eb="14">
      <t>ショクイン</t>
    </rPh>
    <rPh sb="17" eb="19">
      <t>バアイ</t>
    </rPh>
    <rPh sb="21" eb="23">
      <t>チョウフク</t>
    </rPh>
    <rPh sb="25" eb="27">
      <t>ケイジョウ</t>
    </rPh>
    <rPh sb="37" eb="39">
      <t>ハンイ</t>
    </rPh>
    <rPh sb="41" eb="43">
      <t>カイトウ</t>
    </rPh>
    <phoneticPr fontId="1"/>
  </si>
  <si>
    <t>※複数資格を保有している職員がいる場合は、重複して計上してください。わかる範囲でご回答ください。</t>
    <rPh sb="1" eb="3">
      <t>フクスウ</t>
    </rPh>
    <rPh sb="3" eb="5">
      <t>シカク</t>
    </rPh>
    <rPh sb="6" eb="8">
      <t>ホユウ</t>
    </rPh>
    <rPh sb="12" eb="14">
      <t>ショクイン</t>
    </rPh>
    <rPh sb="17" eb="19">
      <t>バアイ</t>
    </rPh>
    <rPh sb="21" eb="23">
      <t>チョウフク</t>
    </rPh>
    <rPh sb="25" eb="27">
      <t>ケイジョウ</t>
    </rPh>
    <phoneticPr fontId="1"/>
  </si>
  <si>
    <r>
      <t>上記の設問7で「大いに不足」「不足」「やや不足」と回答された事業所においては、あと何人の訪問介護員を配置すれば、上記設問7の「適当」になるとお考えですか。
実際に雇用可能な範囲内で必要な人数を、半角数字でご記入ください。</t>
    </r>
    <r>
      <rPr>
        <sz val="12"/>
        <color rgb="FFFF0000"/>
        <rFont val="BIZ UDゴシック"/>
        <family val="3"/>
        <charset val="128"/>
      </rPr>
      <t>（正規もしくは非正規いずれかが空欄になる場合、０をご入力ください）</t>
    </r>
    <rPh sb="3" eb="5">
      <t>セツモン</t>
    </rPh>
    <rPh sb="44" eb="49">
      <t>ホウモンカイゴイン</t>
    </rPh>
    <rPh sb="58" eb="60">
      <t>セツモン</t>
    </rPh>
    <rPh sb="111" eb="113">
      <t>セイキ</t>
    </rPh>
    <rPh sb="117" eb="120">
      <t>ヒセイキ</t>
    </rPh>
    <rPh sb="125" eb="127">
      <t>クウラン</t>
    </rPh>
    <rPh sb="130" eb="132">
      <t>バアイ</t>
    </rPh>
    <rPh sb="136" eb="138">
      <t>ニュウリョク</t>
    </rPh>
    <phoneticPr fontId="1"/>
  </si>
  <si>
    <t>1（従事者数）</t>
    <rPh sb="2" eb="6">
      <t>ジュウジシャスウ</t>
    </rPh>
    <phoneticPr fontId="1"/>
  </si>
  <si>
    <t>2（資格保有状況）</t>
    <rPh sb="2" eb="4">
      <t>シカク</t>
    </rPh>
    <rPh sb="4" eb="6">
      <t>ホユウ</t>
    </rPh>
    <rPh sb="6" eb="8">
      <t>ジョウキョウ</t>
    </rPh>
    <phoneticPr fontId="1"/>
  </si>
  <si>
    <t>3（採用者数）</t>
    <rPh sb="2" eb="6">
      <t>サイヨウシャスウ</t>
    </rPh>
    <phoneticPr fontId="1"/>
  </si>
  <si>
    <t>4（採用者の前職）</t>
    <rPh sb="2" eb="5">
      <t>サイヨウシャ</t>
    </rPh>
    <rPh sb="6" eb="8">
      <t>ゼンショク</t>
    </rPh>
    <phoneticPr fontId="1"/>
  </si>
  <si>
    <t>5（離職者数）</t>
    <rPh sb="2" eb="6">
      <t>リショクシャスウ</t>
    </rPh>
    <phoneticPr fontId="1"/>
  </si>
  <si>
    <t>6（離職前の勤続年数）</t>
    <rPh sb="2" eb="4">
      <t>リショク</t>
    </rPh>
    <rPh sb="4" eb="5">
      <t>マエ</t>
    </rPh>
    <rPh sb="6" eb="8">
      <t>キンゾク</t>
    </rPh>
    <rPh sb="8" eb="10">
      <t>ネンスウ</t>
    </rPh>
    <phoneticPr fontId="1"/>
  </si>
  <si>
    <t>8（不足の理由）</t>
    <rPh sb="2" eb="4">
      <t>フソク</t>
    </rPh>
    <rPh sb="5" eb="7">
      <t>リユウ</t>
    </rPh>
    <phoneticPr fontId="1"/>
  </si>
  <si>
    <r>
      <t>訪問介護員について、うかがいます。</t>
    </r>
    <r>
      <rPr>
        <sz val="24"/>
        <color theme="4"/>
        <rFont val="BIZ UDゴシック"/>
        <family val="3"/>
        <charset val="128"/>
      </rPr>
      <t>（回答目安：２０分）</t>
    </r>
    <rPh sb="0" eb="5">
      <t>ホウモンカイゴイン</t>
    </rPh>
    <phoneticPr fontId="1"/>
  </si>
  <si>
    <t>2（資格保有状況）</t>
    <phoneticPr fontId="1"/>
  </si>
  <si>
    <t>1（従事者数）</t>
    <phoneticPr fontId="1"/>
  </si>
  <si>
    <t>3（採用者数）</t>
    <phoneticPr fontId="1"/>
  </si>
  <si>
    <t>4（採用者の前職）</t>
    <phoneticPr fontId="1"/>
  </si>
  <si>
    <t>5（離職者数）</t>
    <phoneticPr fontId="1"/>
  </si>
  <si>
    <t>6（離職前の勤続年数）</t>
    <phoneticPr fontId="1"/>
  </si>
  <si>
    <t>8（不足の理由）</t>
    <phoneticPr fontId="1"/>
  </si>
  <si>
    <t>→青色のセルは、自由記述欄です。枠内に収まらなくても構いません。※表示されていないこともあります。</t>
    <rPh sb="1" eb="3">
      <t>アオイロ</t>
    </rPh>
    <rPh sb="8" eb="12">
      <t>ジユウキジュツ</t>
    </rPh>
    <rPh sb="12" eb="13">
      <t>ラン</t>
    </rPh>
    <rPh sb="16" eb="18">
      <t>ワクナイ</t>
    </rPh>
    <rPh sb="19" eb="20">
      <t>オサ</t>
    </rPh>
    <rPh sb="26" eb="27">
      <t>カマ</t>
    </rPh>
    <rPh sb="33" eb="35">
      <t>ヒョウジ</t>
    </rPh>
    <phoneticPr fontId="1"/>
  </si>
  <si>
    <t>→青色のセルは、自由記述欄です。枠内に収まらなくても構いません。※表示されていないこともあります。</t>
    <rPh sb="1" eb="3">
      <t>アオイロ</t>
    </rPh>
    <rPh sb="8" eb="12">
      <t>ジユウキジュツ</t>
    </rPh>
    <rPh sb="12" eb="13">
      <t>ラン</t>
    </rPh>
    <rPh sb="16" eb="18">
      <t>ワクナイ</t>
    </rPh>
    <rPh sb="19" eb="20">
      <t>オサ</t>
    </rPh>
    <rPh sb="26" eb="27">
      <t>カマ</t>
    </rPh>
    <phoneticPr fontId="1"/>
  </si>
  <si>
    <r>
      <t>上記の設問7で「大いに不足」「不足」「やや不足」と回答された事業所においては、あと何人の介護職員を配置すれば、上記設問7の「適当」になるとお考えですか。
実際に雇用可能な範囲内で必要な人数を、半角数字でご記入ください。</t>
    </r>
    <r>
      <rPr>
        <sz val="12"/>
        <color rgb="FFFF0000"/>
        <rFont val="BIZ UDゴシック"/>
        <family val="3"/>
        <charset val="128"/>
      </rPr>
      <t>（正規もしくは非正規いずれかが空欄になる場合、０をご入力ください）</t>
    </r>
    <rPh sb="3" eb="5">
      <t>セツモン</t>
    </rPh>
    <rPh sb="44" eb="48">
      <t>カイゴショクイン</t>
    </rPh>
    <rPh sb="57" eb="59">
      <t>セツモン</t>
    </rPh>
    <phoneticPr fontId="1"/>
  </si>
  <si>
    <r>
      <t>上記の設問7で「大いに不足」「不足」「やや不足」と回答された事業所においては、あと何人のその他の職員を配置すれば、上記設問7の「適当」になるとお考えですか。
実際に雇用可能な範囲内で必要な人数を、半角数字でご記入ください。</t>
    </r>
    <r>
      <rPr>
        <sz val="12"/>
        <color rgb="FFFF0000"/>
        <rFont val="BIZ UDゴシック"/>
        <family val="3"/>
        <charset val="128"/>
      </rPr>
      <t>（正規もしくは非正規いずれかが空欄になる場合、０をご入力ください）</t>
    </r>
    <rPh sb="3" eb="5">
      <t>セツモン</t>
    </rPh>
    <rPh sb="59" eb="61">
      <t>セツモン</t>
    </rPh>
    <phoneticPr fontId="1"/>
  </si>
  <si>
    <r>
      <t>介護職員について、うかがいます。</t>
    </r>
    <r>
      <rPr>
        <sz val="24"/>
        <color theme="4"/>
        <rFont val="BIZ UDゴシック"/>
        <family val="3"/>
        <charset val="128"/>
      </rPr>
      <t>（回答目安：２０分）</t>
    </r>
    <rPh sb="0" eb="4">
      <t>カイゴショクイン</t>
    </rPh>
    <phoneticPr fontId="1"/>
  </si>
  <si>
    <r>
      <t xml:space="preserve">人材確保等に関する支援制度について、うかがいます。
</t>
    </r>
    <r>
      <rPr>
        <sz val="24"/>
        <color theme="4"/>
        <rFont val="BIZ UDゴシック"/>
        <family val="3"/>
        <charset val="128"/>
      </rPr>
      <t>（回答目安：５分）</t>
    </r>
    <rPh sb="0" eb="2">
      <t>ジンザイ</t>
    </rPh>
    <rPh sb="2" eb="4">
      <t>カクホ</t>
    </rPh>
    <rPh sb="4" eb="5">
      <t>トウ</t>
    </rPh>
    <rPh sb="6" eb="7">
      <t>カン</t>
    </rPh>
    <rPh sb="9" eb="11">
      <t>シエン</t>
    </rPh>
    <rPh sb="11" eb="13">
      <t>セイド</t>
    </rPh>
    <phoneticPr fontId="1"/>
  </si>
  <si>
    <r>
      <t>→橙色のセルは、</t>
    </r>
    <r>
      <rPr>
        <sz val="12"/>
        <color rgb="FFFF0000"/>
        <rFont val="BIZ UDゴシック"/>
        <family val="3"/>
        <charset val="128"/>
      </rPr>
      <t>必須回答</t>
    </r>
    <r>
      <rPr>
        <sz val="12"/>
        <color theme="1"/>
        <rFont val="BIZ UDゴシック"/>
        <family val="3"/>
        <charset val="128"/>
      </rPr>
      <t>です。該当する項目すべてに○を選択してください。</t>
    </r>
    <rPh sb="1" eb="3">
      <t>ダイダイイロ</t>
    </rPh>
    <rPh sb="15" eb="17">
      <t>ガイトウ</t>
    </rPh>
    <rPh sb="19" eb="21">
      <t>コウモク</t>
    </rPh>
    <rPh sb="27" eb="29">
      <t>センタク</t>
    </rPh>
    <phoneticPr fontId="1"/>
  </si>
  <si>
    <r>
      <t>→桃色のセルは、</t>
    </r>
    <r>
      <rPr>
        <sz val="12"/>
        <color rgb="FFFF0000"/>
        <rFont val="BIZ UDゴシック"/>
        <family val="3"/>
        <charset val="128"/>
      </rPr>
      <t>必須回答</t>
    </r>
    <r>
      <rPr>
        <sz val="12"/>
        <color theme="1"/>
        <rFont val="BIZ UDゴシック"/>
        <family val="3"/>
        <charset val="128"/>
      </rPr>
      <t>です。すべて記入してください。</t>
    </r>
    <rPh sb="1" eb="3">
      <t>モモイロ</t>
    </rPh>
    <rPh sb="18" eb="20">
      <t>キニュウ</t>
    </rPh>
    <phoneticPr fontId="1"/>
  </si>
  <si>
    <r>
      <t>→橙色のセルは、</t>
    </r>
    <r>
      <rPr>
        <sz val="12"/>
        <color rgb="FFFF0000"/>
        <rFont val="BIZ UDゴシック"/>
        <family val="3"/>
        <charset val="128"/>
      </rPr>
      <t>必須回答</t>
    </r>
    <r>
      <rPr>
        <sz val="12"/>
        <color theme="1"/>
        <rFont val="BIZ UDゴシック"/>
        <family val="3"/>
        <charset val="128"/>
      </rPr>
      <t>です。該当する項目すべてに○を選択してください。</t>
    </r>
    <rPh sb="1" eb="3">
      <t>ダイダイイロ</t>
    </rPh>
    <rPh sb="15" eb="17">
      <t>ガイトウ</t>
    </rPh>
    <rPh sb="19" eb="21">
      <t>コウモク</t>
    </rPh>
    <phoneticPr fontId="1"/>
  </si>
  <si>
    <r>
      <t>お疲れ様でした。すべての設問にお答えいただき、ありがとうございます。
最後に、回答内容の最終確認をお願いいたします。
各シートの回答状況を簡単に確認できるよう、以下に各シートへのリンクをご用意しました。
セルの背景色で、そのシートの状態が一目でわかります。</t>
    </r>
    <r>
      <rPr>
        <sz val="12"/>
        <color rgb="FFFF0000"/>
        <rFont val="BIZ UDゴシック"/>
        <family val="3"/>
        <charset val="128"/>
      </rPr>
      <t xml:space="preserve">
正確な状態を確認するために、一度上書き保存をしてください。
ファイルを閉じて、再度このファイルを開くことで、すべてのセルの色が最新の状態に更新されます。</t>
    </r>
    <r>
      <rPr>
        <sz val="12"/>
        <color theme="1"/>
        <rFont val="BIZ UDゴシック"/>
        <family val="3"/>
        <charset val="128"/>
      </rPr>
      <t xml:space="preserve">
更新後、セルの色は以下の意味を持ちます：
</t>
    </r>
    <r>
      <rPr>
        <sz val="12"/>
        <color theme="6"/>
        <rFont val="BIZ UDゴシック"/>
        <family val="3"/>
        <charset val="128"/>
      </rPr>
      <t>　緑色のセル：すべて回答済み（もしくは、回答の必要なし）</t>
    </r>
    <r>
      <rPr>
        <sz val="12"/>
        <color theme="1"/>
        <rFont val="BIZ UDゴシック"/>
        <family val="3"/>
        <charset val="128"/>
      </rPr>
      <t xml:space="preserve">
</t>
    </r>
    <r>
      <rPr>
        <sz val="12"/>
        <color rgb="FFFFC000"/>
        <rFont val="BIZ UDゴシック"/>
        <family val="3"/>
        <charset val="128"/>
      </rPr>
      <t>　黄色のセル：エラーあり</t>
    </r>
    <r>
      <rPr>
        <sz val="12"/>
        <color theme="1"/>
        <rFont val="BIZ UDゴシック"/>
        <family val="3"/>
        <charset val="128"/>
      </rPr>
      <t xml:space="preserve">
</t>
    </r>
    <r>
      <rPr>
        <sz val="12"/>
        <color rgb="FFFF0000"/>
        <rFont val="BIZ UDゴシック"/>
        <family val="3"/>
        <charset val="128"/>
      </rPr>
      <t>　赤色のセル：未回答項目あり</t>
    </r>
    <r>
      <rPr>
        <sz val="12"/>
        <color theme="1"/>
        <rFont val="BIZ UDゴシック"/>
        <family val="3"/>
        <charset val="128"/>
      </rPr>
      <t xml:space="preserve">
黄色か赤色のセルがある場合は、そのセルの文字をクリックしてシートに移動し、修正をお願いします。
修正後は再度上書き保存をしてください。 
その後、ファイルを閉じてから再度開き、色の変更を最終確認してください。</t>
    </r>
    <rPh sb="84" eb="85">
      <t>カク</t>
    </rPh>
    <rPh sb="106" eb="109">
      <t>ハイケイショク</t>
    </rPh>
    <rPh sb="144" eb="146">
      <t>イチド</t>
    </rPh>
    <rPh sb="146" eb="148">
      <t>ウワガ</t>
    </rPh>
    <rPh sb="149" eb="151">
      <t>ホゾン</t>
    </rPh>
    <rPh sb="165" eb="166">
      <t>ト</t>
    </rPh>
    <rPh sb="169" eb="171">
      <t>サイド</t>
    </rPh>
    <rPh sb="178" eb="179">
      <t>ヒラ</t>
    </rPh>
    <rPh sb="249" eb="251">
      <t>カイトウ</t>
    </rPh>
    <rPh sb="252" eb="254">
      <t>ヒツヨウ</t>
    </rPh>
    <rPh sb="287" eb="289">
      <t>キイロ</t>
    </rPh>
    <rPh sb="290" eb="292">
      <t>アカイロ</t>
    </rPh>
    <rPh sb="307" eb="309">
      <t>モジ</t>
    </rPh>
    <rPh sb="328" eb="329">
      <t>ネガ</t>
    </rPh>
    <phoneticPr fontId="1"/>
  </si>
  <si>
    <t>事業所番号
[半角で10桁の英数字を入力]</t>
    <rPh sb="0" eb="5">
      <t>ジギョウショバンゴウ</t>
    </rPh>
    <rPh sb="14" eb="15">
      <t>エイ</t>
    </rPh>
    <phoneticPr fontId="1"/>
  </si>
  <si>
    <t>サービス種別ごとに、回答する設問を指定しています。表示されるご案内に沿って、ご回答ください。</t>
    <rPh sb="4" eb="6">
      <t>シュベツ</t>
    </rPh>
    <rPh sb="10" eb="12">
      <t>カイトウ</t>
    </rPh>
    <rPh sb="14" eb="16">
      <t>セツモン</t>
    </rPh>
    <rPh sb="17" eb="19">
      <t>シテイ</t>
    </rPh>
    <rPh sb="25" eb="27">
      <t>ヒョウジ</t>
    </rPh>
    <rPh sb="31" eb="33">
      <t>アンナイ</t>
    </rPh>
    <rPh sb="34" eb="35">
      <t>ソ</t>
    </rPh>
    <rPh sb="39" eb="41">
      <t>カイトウ</t>
    </rPh>
    <phoneticPr fontId="1"/>
  </si>
  <si>
    <t>調査に関する注意事項</t>
    <rPh sb="0" eb="2">
      <t>チョウサ</t>
    </rPh>
    <rPh sb="3" eb="4">
      <t>カン</t>
    </rPh>
    <rPh sb="6" eb="10">
      <t>チュウイジコウ</t>
    </rPh>
    <phoneticPr fontId="1"/>
  </si>
  <si>
    <r>
      <t xml:space="preserve">⇒次のシートへ
</t>
    </r>
    <r>
      <rPr>
        <b/>
        <sz val="14"/>
        <color theme="6"/>
        <rFont val="BIZ UDゴシック"/>
        <family val="3"/>
        <charset val="128"/>
      </rPr>
      <t>（クリック）</t>
    </r>
    <rPh sb="1" eb="2">
      <t>ツギ</t>
    </rPh>
    <phoneticPr fontId="1"/>
  </si>
  <si>
    <t>⇒次のシートへ（クリック）</t>
    <rPh sb="1" eb="2">
      <t>ツギ</t>
    </rPh>
    <phoneticPr fontId="1"/>
  </si>
  <si>
    <t>令和７年度大田区介護保険サービス事業所
介護人材等に係る調査</t>
    <rPh sb="0" eb="2">
      <t>レイワ</t>
    </rPh>
    <rPh sb="3" eb="5">
      <t>ネンド</t>
    </rPh>
    <rPh sb="5" eb="8">
      <t>オオタク</t>
    </rPh>
    <rPh sb="8" eb="10">
      <t>カイゴ</t>
    </rPh>
    <rPh sb="10" eb="12">
      <t>ホケン</t>
    </rPh>
    <rPh sb="16" eb="19">
      <t>ジギョウショ</t>
    </rPh>
    <rPh sb="20" eb="25">
      <t>カイゴジンザイトウ</t>
    </rPh>
    <rPh sb="26" eb="27">
      <t>カカ</t>
    </rPh>
    <rPh sb="28" eb="30">
      <t>チョウサ</t>
    </rPh>
    <phoneticPr fontId="1"/>
  </si>
  <si>
    <r>
      <t>訪問介護員または介護職員の外国人介護人材について、うかがいます。</t>
    </r>
    <r>
      <rPr>
        <sz val="24"/>
        <color theme="4"/>
        <rFont val="BIZ UDゴシック"/>
        <family val="3"/>
        <charset val="128"/>
      </rPr>
      <t>（回答目安：１０分）</t>
    </r>
    <rPh sb="0" eb="2">
      <t>ホウモン</t>
    </rPh>
    <rPh sb="2" eb="4">
      <t>カイゴ</t>
    </rPh>
    <rPh sb="4" eb="5">
      <t>イン</t>
    </rPh>
    <rPh sb="8" eb="12">
      <t>カイゴショクイン</t>
    </rPh>
    <rPh sb="13" eb="20">
      <t>ガイコクジンカイゴジンザイ</t>
    </rPh>
    <phoneticPr fontId="1"/>
  </si>
  <si>
    <t>提出先</t>
    <rPh sb="0" eb="3">
      <t>テイシュツサキ</t>
    </rPh>
    <phoneticPr fontId="1"/>
  </si>
  <si>
    <t>https://logoform.jp/form/8BrJ/1100863</t>
    <phoneticPr fontId="1"/>
  </si>
  <si>
    <t>お問合せ先</t>
    <rPh sb="1" eb="3">
      <t>トイアワ</t>
    </rPh>
    <rPh sb="4" eb="5">
      <t>サキ</t>
    </rPh>
    <phoneticPr fontId="1"/>
  </si>
  <si>
    <t>当調査は、一つの事業主が同一の建物・敷地において、異なるサービスを実施している場合においても、それぞれのサービス事業ごとにファイルを分けて回答してください。</t>
    <rPh sb="0" eb="3">
      <t>トウチョウサ</t>
    </rPh>
    <rPh sb="5" eb="6">
      <t>ヒト</t>
    </rPh>
    <rPh sb="8" eb="11">
      <t>ジギョウヌシ</t>
    </rPh>
    <rPh sb="12" eb="14">
      <t>ドウイツ</t>
    </rPh>
    <rPh sb="15" eb="17">
      <t>タテモノ</t>
    </rPh>
    <rPh sb="18" eb="20">
      <t>シキチ</t>
    </rPh>
    <rPh sb="25" eb="26">
      <t>コト</t>
    </rPh>
    <rPh sb="33" eb="35">
      <t>ジッシ</t>
    </rPh>
    <rPh sb="39" eb="41">
      <t>バアイ</t>
    </rPh>
    <rPh sb="56" eb="58">
      <t>ジギョウ</t>
    </rPh>
    <rPh sb="66" eb="67">
      <t>ワ</t>
    </rPh>
    <rPh sb="69" eb="71">
      <t>カイトウ</t>
    </rPh>
    <phoneticPr fontId="1"/>
  </si>
  <si>
    <t>大田区福祉部福祉管理課
電話：03-5744-1721
時間：月曜日～金曜日　8：30～17：00（祝日を除く）</t>
    <phoneticPr fontId="1"/>
  </si>
  <si>
    <r>
      <t xml:space="preserve">全シートの確認が完了し、すべてのセルが緑色になりましたら、
ファイルを保存して、以下ＵＲＬにご提出ください。（ＵＲＬをクリックすることで提出画面に移動します）
</t>
    </r>
    <r>
      <rPr>
        <sz val="12"/>
        <color theme="1"/>
        <rFont val="Segoe UI Symbol"/>
        <family val="3"/>
      </rPr>
      <t>🌸</t>
    </r>
    <r>
      <rPr>
        <sz val="12"/>
        <color theme="1"/>
        <rFont val="BIZ UDゴシック"/>
        <family val="3"/>
        <charset val="128"/>
      </rPr>
      <t>皆様のご協力に心より感謝申し上げます</t>
    </r>
    <r>
      <rPr>
        <sz val="12"/>
        <color theme="1"/>
        <rFont val="Segoe UI Symbol"/>
        <family val="3"/>
      </rPr>
      <t>🌸</t>
    </r>
    <rPh sb="40" eb="42">
      <t>イカ</t>
    </rPh>
    <rPh sb="68" eb="70">
      <t>テイシュツ</t>
    </rPh>
    <rPh sb="70" eb="72">
      <t>ガメン</t>
    </rPh>
    <rPh sb="73" eb="75">
      <t>イドウ</t>
    </rPh>
    <phoneticPr fontId="1"/>
  </si>
  <si>
    <r>
      <t>訪問介護員及び介護職員以外の従事者（看護職員、生活相談員、PT・OT・ST等、介護支援専門員）について、うかがいます。</t>
    </r>
    <r>
      <rPr>
        <sz val="20"/>
        <color theme="4"/>
        <rFont val="BIZ UDゴシック"/>
        <family val="3"/>
        <charset val="128"/>
      </rPr>
      <t>（回答目安：２０分）</t>
    </r>
    <rPh sb="0" eb="2">
      <t>ホウモン</t>
    </rPh>
    <rPh sb="2" eb="4">
      <t>カイゴ</t>
    </rPh>
    <rPh sb="4" eb="5">
      <t>イン</t>
    </rPh>
    <rPh sb="5" eb="6">
      <t>オヨ</t>
    </rPh>
    <rPh sb="7" eb="9">
      <t>カイゴ</t>
    </rPh>
    <rPh sb="9" eb="11">
      <t>ショクイン</t>
    </rPh>
    <rPh sb="11" eb="13">
      <t>イガイ</t>
    </rPh>
    <rPh sb="14" eb="17">
      <t>ジュウジシャ</t>
    </rPh>
    <rPh sb="18" eb="20">
      <t>カンゴ</t>
    </rPh>
    <rPh sb="20" eb="22">
      <t>ショクイン</t>
    </rPh>
    <rPh sb="23" eb="25">
      <t>セイカツ</t>
    </rPh>
    <rPh sb="25" eb="28">
      <t>ソウダンイン</t>
    </rPh>
    <rPh sb="37" eb="38">
      <t>ナド</t>
    </rPh>
    <rPh sb="39" eb="41">
      <t>カイゴ</t>
    </rPh>
    <rPh sb="41" eb="43">
      <t>シエン</t>
    </rPh>
    <rPh sb="43" eb="46">
      <t>センモンイン</t>
    </rPh>
    <phoneticPr fontId="1"/>
  </si>
  <si>
    <t>◎　同一の敷地・建物内で、複数の事業所を兼務する従業員がいる場合、当該従業員については、主に勤務する事業所において、ご回答ください。
◎　複数の職種を兼務する従事者については、主に従事する仕事（職種）のみ、ご回答ください。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</si>
</sst>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4">
    <font>
      <sz val="11"/>
      <color theme="1"/>
      <name val="MS　明朝"/>
      <family val="2"/>
      <charset val="128"/>
    </font>
    <font>
      <sz val="6"/>
      <name val="MS　明朝"/>
      <family val="2"/>
      <charset val="128"/>
    </font>
    <font>
      <sz val="12"/>
      <color theme="1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u/>
      <sz val="11"/>
      <color theme="10"/>
      <name val="MS　明朝"/>
      <family val="2"/>
      <charset val="128"/>
    </font>
    <font>
      <b/>
      <u/>
      <sz val="14"/>
      <color rgb="FFFF0000"/>
      <name val="BIZ UDゴシック"/>
      <family val="3"/>
      <charset val="128"/>
    </font>
    <font>
      <sz val="12"/>
      <color theme="4"/>
      <name val="BIZ UDゴシック"/>
      <family val="3"/>
      <charset val="128"/>
    </font>
    <font>
      <sz val="12"/>
      <color theme="9"/>
      <name val="BIZ UDゴシック"/>
      <family val="3"/>
      <charset val="128"/>
    </font>
    <font>
      <sz val="12"/>
      <color theme="8"/>
      <name val="BIZ UDゴシック"/>
      <family val="3"/>
      <charset val="128"/>
    </font>
    <font>
      <sz val="24"/>
      <color theme="4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name val="Wingdings"/>
      <charset val="2"/>
    </font>
    <font>
      <sz val="12"/>
      <color theme="6"/>
      <name val="BIZ UDゴシック"/>
      <family val="3"/>
      <charset val="128"/>
    </font>
    <font>
      <sz val="20"/>
      <name val="BIZ UDゴシック"/>
      <family val="3"/>
      <charset val="128"/>
    </font>
    <font>
      <sz val="28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C000"/>
      <name val="BIZ UDゴシック"/>
      <family val="3"/>
      <charset val="128"/>
    </font>
    <font>
      <u/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2"/>
      <color theme="1"/>
      <name val="Segoe UI Symbol"/>
      <family val="3"/>
    </font>
    <font>
      <sz val="22"/>
      <name val="BIZ UDゴシック"/>
      <family val="3"/>
      <charset val="128"/>
    </font>
    <font>
      <u/>
      <sz val="14"/>
      <color theme="10"/>
      <name val="BIZ UDゴシック"/>
      <family val="3"/>
      <charset val="128"/>
    </font>
    <font>
      <sz val="18"/>
      <name val="Wingdings"/>
      <family val="3"/>
      <charset val="2"/>
    </font>
    <font>
      <sz val="18"/>
      <color theme="1"/>
      <name val="BIZ UDゴシック"/>
      <family val="3"/>
      <charset val="128"/>
    </font>
    <font>
      <sz val="18"/>
      <name val="Wingdings"/>
      <charset val="2"/>
    </font>
    <font>
      <b/>
      <u/>
      <sz val="14"/>
      <color theme="6"/>
      <name val="BIZ UDゴシック"/>
      <family val="3"/>
      <charset val="128"/>
    </font>
    <font>
      <b/>
      <sz val="14"/>
      <color theme="6"/>
      <name val="BIZ UDゴシック"/>
      <family val="3"/>
      <charset val="128"/>
    </font>
    <font>
      <b/>
      <u/>
      <sz val="18"/>
      <color theme="6"/>
      <name val="BIZ UDゴシック"/>
      <family val="3"/>
      <charset val="128"/>
    </font>
    <font>
      <u/>
      <sz val="26"/>
      <color theme="10"/>
      <name val="BIZ UDゴシック"/>
      <family val="3"/>
      <charset val="128"/>
    </font>
    <font>
      <sz val="20"/>
      <color theme="4"/>
      <name val="BIZ UDゴシック"/>
      <family val="3"/>
      <charset val="128"/>
    </font>
    <font>
      <sz val="20"/>
      <color theme="1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4" borderId="1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quotePrefix="1" applyFont="1" applyBorder="1">
      <alignment vertical="center"/>
    </xf>
    <xf numFmtId="0" fontId="2" fillId="6" borderId="8" xfId="0" applyFont="1" applyFill="1" applyBorder="1">
      <alignment vertical="center"/>
    </xf>
    <xf numFmtId="0" fontId="2" fillId="0" borderId="3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7" borderId="8" xfId="0" applyFont="1" applyFill="1" applyBorder="1">
      <alignment vertical="center"/>
    </xf>
    <xf numFmtId="0" fontId="12" fillId="8" borderId="1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19" fillId="0" borderId="1" xfId="1" applyFont="1" applyBorder="1">
      <alignment vertical="center"/>
    </xf>
    <xf numFmtId="0" fontId="19" fillId="9" borderId="1" xfId="1" applyFont="1" applyFill="1" applyBorder="1">
      <alignment vertical="center"/>
    </xf>
    <xf numFmtId="0" fontId="2" fillId="3" borderId="3" xfId="0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176" fontId="2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" fillId="6" borderId="1" xfId="0" applyFont="1" applyFill="1" applyBorder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 wrapText="1"/>
      <protection locked="0"/>
    </xf>
    <xf numFmtId="5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10" borderId="1" xfId="0" applyFont="1" applyFill="1" applyBorder="1" applyProtection="1">
      <alignment vertical="center"/>
      <protection locked="0"/>
    </xf>
    <xf numFmtId="0" fontId="2" fillId="10" borderId="8" xfId="0" applyFont="1" applyFill="1" applyBorder="1">
      <alignment vertical="center"/>
    </xf>
    <xf numFmtId="0" fontId="20" fillId="0" borderId="25" xfId="0" applyFont="1" applyBorder="1">
      <alignment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31" fillId="0" borderId="1" xfId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24" xfId="0" applyFont="1" applyBorder="1">
      <alignment vertical="center"/>
    </xf>
    <xf numFmtId="0" fontId="12" fillId="8" borderId="1" xfId="0" applyFont="1" applyFill="1" applyBorder="1">
      <alignment vertical="center"/>
    </xf>
    <xf numFmtId="0" fontId="26" fillId="0" borderId="8" xfId="0" applyFont="1" applyBorder="1">
      <alignment vertical="center"/>
    </xf>
    <xf numFmtId="0" fontId="26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 vertical="center" textRotation="255"/>
    </xf>
    <xf numFmtId="0" fontId="21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1" fillId="0" borderId="18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7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23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6" fillId="0" borderId="0" xfId="0" applyFont="1" applyAlignment="1">
      <alignment horizontal="center" vertical="center" wrapText="1"/>
    </xf>
    <xf numFmtId="0" fontId="12" fillId="8" borderId="8" xfId="0" applyFont="1" applyFill="1" applyBorder="1">
      <alignment vertical="center"/>
    </xf>
    <xf numFmtId="0" fontId="12" fillId="8" borderId="10" xfId="0" applyFont="1" applyFill="1" applyBorder="1">
      <alignment vertical="center"/>
    </xf>
    <xf numFmtId="0" fontId="12" fillId="8" borderId="9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7" fillId="0" borderId="0" xfId="0" applyFont="1">
      <alignment vertical="center"/>
    </xf>
    <xf numFmtId="0" fontId="17" fillId="0" borderId="30" xfId="0" applyFont="1" applyBorder="1">
      <alignment vertical="center"/>
    </xf>
    <xf numFmtId="0" fontId="20" fillId="0" borderId="1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42" xfId="1" applyFont="1" applyFill="1" applyBorder="1" applyAlignment="1">
      <alignment vertical="center" wrapText="1"/>
    </xf>
    <xf numFmtId="0" fontId="30" fillId="0" borderId="43" xfId="1" applyFont="1" applyFill="1" applyBorder="1" applyAlignment="1">
      <alignment vertical="center" wrapText="1"/>
    </xf>
    <xf numFmtId="0" fontId="26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91">
    <dxf>
      <fill>
        <patternFill>
          <bgColor rgb="FFFF696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696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696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696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696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89996032593768116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89996032593768116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89996032593768116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244928</xdr:colOff>
      <xdr:row>9</xdr:row>
      <xdr:rowOff>0</xdr:rowOff>
    </xdr:from>
    <xdr:to>
      <xdr:col>6</xdr:col>
      <xdr:colOff>2879912</xdr:colOff>
      <xdr:row>16</xdr:row>
      <xdr:rowOff>481853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717B99F-370F-B235-D6D0-7298C7704566}"/>
            </a:ext>
          </a:extLst>
        </xdr:cNvPr>
        <xdr:cNvSpPr/>
      </xdr:nvSpPr>
      <xdr:spPr>
        <a:xfrm>
          <a:off x="9747516" y="1972235"/>
          <a:ext cx="7789690" cy="4762500"/>
        </a:xfrm>
        <a:prstGeom prst="wedgeRoundRectCallout">
          <a:avLst>
            <a:gd name="adj1" fmla="val -56747"/>
            <a:gd name="adj2" fmla="val -2069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サービス種別の選択内容によって、シート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の回答が必要になるか不要になるかが決まります。選択したサービス種別をご確認の上、該当するシートにのみ回答してください。（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サービス内容を選択すると、各シートに回答要否が自動で反映されます）</a:t>
          </a:r>
        </a:p>
      </xdr:txBody>
    </xdr:sp>
    <xdr:clientData/>
  </xdr:twoCellAnchor>
  <xdr:twoCellAnchor editAs="oneCell">
    <xdr:from>
      <xdr:col>4</xdr:col>
      <xdr:colOff>2126718</xdr:colOff>
      <xdr:row>10</xdr:row>
      <xdr:rowOff>441831</xdr:rowOff>
    </xdr:from>
    <xdr:to>
      <xdr:col>6</xdr:col>
      <xdr:colOff>973751</xdr:colOff>
      <xdr:row>16</xdr:row>
      <xdr:rowOff>465365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9DD3CB-0BF8-7226-D88B-F901D822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4504" y="2945545"/>
          <a:ext cx="3990533" cy="3738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50</xdr:row>
      <xdr:rowOff>217714</xdr:rowOff>
    </xdr:from>
    <xdr:to>
      <xdr:col>14</xdr:col>
      <xdr:colOff>517072</xdr:colOff>
      <xdr:row>66</xdr:row>
      <xdr:rowOff>81643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3D3B337B-6325-1C6F-6F4A-38D1ACE5993B}"/>
            </a:ext>
          </a:extLst>
        </xdr:cNvPr>
        <xdr:cNvCxnSpPr/>
      </xdr:nvCxnSpPr>
      <xdr:spPr>
        <a:xfrm>
          <a:off x="10518321" y="13144500"/>
          <a:ext cx="8899072" cy="4572000"/>
        </a:xfrm>
        <a:prstGeom prst="bentConnector3">
          <a:avLst>
            <a:gd name="adj1" fmla="val 116514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56</xdr:row>
      <xdr:rowOff>40821</xdr:rowOff>
    </xdr:from>
    <xdr:to>
      <xdr:col>23</xdr:col>
      <xdr:colOff>81643</xdr:colOff>
      <xdr:row>61</xdr:row>
      <xdr:rowOff>476250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333B9B9-1FA9-AECB-FC60-462A58E0B703}"/>
            </a:ext>
          </a:extLst>
        </xdr:cNvPr>
        <xdr:cNvSpPr txBox="1"/>
      </xdr:nvSpPr>
      <xdr:spPr>
        <a:xfrm>
          <a:off x="19580679" y="14505214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設問３と設問４のこの箇所（年代）の合計（緑色のセル）は一致します</a:t>
          </a:r>
        </a:p>
      </xdr:txBody>
    </xdr:sp>
    <xdr:clientData/>
  </xdr:twoCellAnchor>
  <xdr:twoCellAnchor>
    <xdr:from>
      <xdr:col>8</xdr:col>
      <xdr:colOff>136072</xdr:colOff>
      <xdr:row>47</xdr:row>
      <xdr:rowOff>68036</xdr:rowOff>
    </xdr:from>
    <xdr:to>
      <xdr:col>8</xdr:col>
      <xdr:colOff>530679</xdr:colOff>
      <xdr:row>54</xdr:row>
      <xdr:rowOff>190500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DC9ED9DD-A732-FF65-3AA9-3BE73ED61511}"/>
            </a:ext>
          </a:extLst>
        </xdr:cNvPr>
        <xdr:cNvSpPr/>
      </xdr:nvSpPr>
      <xdr:spPr>
        <a:xfrm>
          <a:off x="9892393" y="12178393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125186</xdr:colOff>
      <xdr:row>62</xdr:row>
      <xdr:rowOff>57150</xdr:rowOff>
    </xdr:from>
    <xdr:to>
      <xdr:col>14</xdr:col>
      <xdr:colOff>519793</xdr:colOff>
      <xdr:row>69</xdr:row>
      <xdr:rowOff>179614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F5A58F61-1A38-455E-B5D5-CB1F676BA475}"/>
            </a:ext>
          </a:extLst>
        </xdr:cNvPr>
        <xdr:cNvSpPr/>
      </xdr:nvSpPr>
      <xdr:spPr>
        <a:xfrm>
          <a:off x="19025507" y="16603436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585107</xdr:colOff>
      <xdr:row>83</xdr:row>
      <xdr:rowOff>13606</xdr:rowOff>
    </xdr:from>
    <xdr:to>
      <xdr:col>10</xdr:col>
      <xdr:colOff>1442358</xdr:colOff>
      <xdr:row>97</xdr:row>
      <xdr:rowOff>258535</xdr:rowOff>
    </xdr:to>
    <xdr:cxnSp macro="">
      <xdr:nvCxnSpPr>
        <xdr:cNvPr id="14" name="コネクタ: カギ線 13">
          <a:extLst>
            <a:ext uri="{FF2B5EF4-FFF2-40B4-BE49-F238E27FC236}">
              <a16:creationId xmlns:a16="http://schemas.microsoft.com/office/drawing/2014/main" id="{87FEB997-9B02-4A8E-B383-A00FB17B8B2E}"/>
            </a:ext>
          </a:extLst>
        </xdr:cNvPr>
        <xdr:cNvCxnSpPr/>
      </xdr:nvCxnSpPr>
      <xdr:spPr>
        <a:xfrm>
          <a:off x="10341428" y="21989142"/>
          <a:ext cx="3905251" cy="3864429"/>
        </a:xfrm>
        <a:prstGeom prst="bentConnector3">
          <a:avLst>
            <a:gd name="adj1" fmla="val 252091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353788</xdr:colOff>
      <xdr:row>87</xdr:row>
      <xdr:rowOff>163286</xdr:rowOff>
    </xdr:from>
    <xdr:to>
      <xdr:col>22</xdr:col>
      <xdr:colOff>435431</xdr:colOff>
      <xdr:row>94</xdr:row>
      <xdr:rowOff>149679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5008EC-0253-455A-95BC-9244E1527E23}"/>
            </a:ext>
          </a:extLst>
        </xdr:cNvPr>
        <xdr:cNvSpPr txBox="1"/>
      </xdr:nvSpPr>
      <xdr:spPr>
        <a:xfrm>
          <a:off x="19254109" y="23227393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設問５と設問６のこの箇所（年代）の合計（緑色のセル）は一致します</a:t>
          </a:r>
        </a:p>
      </xdr:txBody>
    </xdr:sp>
    <xdr:clientData/>
  </xdr:twoCellAnchor>
  <xdr:twoCellAnchor>
    <xdr:from>
      <xdr:col>8</xdr:col>
      <xdr:colOff>190502</xdr:colOff>
      <xdr:row>79</xdr:row>
      <xdr:rowOff>95251</xdr:rowOff>
    </xdr:from>
    <xdr:to>
      <xdr:col>8</xdr:col>
      <xdr:colOff>585109</xdr:colOff>
      <xdr:row>86</xdr:row>
      <xdr:rowOff>217715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997EB793-4965-460C-9CB9-76C5BCEA7A6E}"/>
            </a:ext>
          </a:extLst>
        </xdr:cNvPr>
        <xdr:cNvSpPr/>
      </xdr:nvSpPr>
      <xdr:spPr>
        <a:xfrm>
          <a:off x="9946823" y="20982215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179616</xdr:colOff>
      <xdr:row>94</xdr:row>
      <xdr:rowOff>70758</xdr:rowOff>
    </xdr:from>
    <xdr:to>
      <xdr:col>10</xdr:col>
      <xdr:colOff>574223</xdr:colOff>
      <xdr:row>101</xdr:row>
      <xdr:rowOff>193222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38380B6-AF15-4E0D-A394-6408D2E49D0A}"/>
            </a:ext>
          </a:extLst>
        </xdr:cNvPr>
        <xdr:cNvSpPr/>
      </xdr:nvSpPr>
      <xdr:spPr>
        <a:xfrm>
          <a:off x="12983937" y="24849365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816428</xdr:colOff>
      <xdr:row>49</xdr:row>
      <xdr:rowOff>215313</xdr:rowOff>
    </xdr:from>
    <xdr:to>
      <xdr:col>14</xdr:col>
      <xdr:colOff>571500</xdr:colOff>
      <xdr:row>65</xdr:row>
      <xdr:rowOff>125666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64C95815-8FCB-43B0-BD11-8EB3F84AFCA5}"/>
            </a:ext>
          </a:extLst>
        </xdr:cNvPr>
        <xdr:cNvCxnSpPr/>
      </xdr:nvCxnSpPr>
      <xdr:spPr>
        <a:xfrm>
          <a:off x="10576752" y="12765901"/>
          <a:ext cx="8899072" cy="4572000"/>
        </a:xfrm>
        <a:prstGeom prst="bentConnector3">
          <a:avLst>
            <a:gd name="adj1" fmla="val 116514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51228</xdr:colOff>
      <xdr:row>55</xdr:row>
      <xdr:rowOff>52027</xdr:rowOff>
    </xdr:from>
    <xdr:to>
      <xdr:col>23</xdr:col>
      <xdr:colOff>110459</xdr:colOff>
      <xdr:row>60</xdr:row>
      <xdr:rowOff>497861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48E4EC-B750-44BB-9837-6648C6AB6A67}"/>
            </a:ext>
          </a:extLst>
        </xdr:cNvPr>
        <xdr:cNvSpPr txBox="1"/>
      </xdr:nvSpPr>
      <xdr:spPr>
        <a:xfrm>
          <a:off x="19639110" y="14126615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設問３と設問４のこの箇所（年代）の合計（緑色のセル）は一致します</a:t>
          </a:r>
        </a:p>
      </xdr:txBody>
    </xdr:sp>
    <xdr:clientData/>
  </xdr:twoCellAnchor>
  <xdr:twoCellAnchor>
    <xdr:from>
      <xdr:col>8</xdr:col>
      <xdr:colOff>190500</xdr:colOff>
      <xdr:row>46</xdr:row>
      <xdr:rowOff>56029</xdr:rowOff>
    </xdr:from>
    <xdr:to>
      <xdr:col>8</xdr:col>
      <xdr:colOff>585107</xdr:colOff>
      <xdr:row>53</xdr:row>
      <xdr:rowOff>200905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29DAE57-408B-4CD9-B9EB-90E75864B524}"/>
            </a:ext>
          </a:extLst>
        </xdr:cNvPr>
        <xdr:cNvSpPr/>
      </xdr:nvSpPr>
      <xdr:spPr>
        <a:xfrm>
          <a:off x="9950824" y="11799794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179614</xdr:colOff>
      <xdr:row>61</xdr:row>
      <xdr:rowOff>88366</xdr:rowOff>
    </xdr:from>
    <xdr:to>
      <xdr:col>14</xdr:col>
      <xdr:colOff>574221</xdr:colOff>
      <xdr:row>68</xdr:row>
      <xdr:rowOff>233242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C09D2A4-7E0A-41F1-BB25-E4CA33CF0A13}"/>
            </a:ext>
          </a:extLst>
        </xdr:cNvPr>
        <xdr:cNvSpPr/>
      </xdr:nvSpPr>
      <xdr:spPr>
        <a:xfrm>
          <a:off x="19083938" y="16224837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489855</xdr:colOff>
      <xdr:row>81</xdr:row>
      <xdr:rowOff>258534</xdr:rowOff>
    </xdr:from>
    <xdr:to>
      <xdr:col>10</xdr:col>
      <xdr:colOff>1347106</xdr:colOff>
      <xdr:row>96</xdr:row>
      <xdr:rowOff>231320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29461167-A097-460C-83BE-E601770E85A7}"/>
            </a:ext>
          </a:extLst>
        </xdr:cNvPr>
        <xdr:cNvCxnSpPr/>
      </xdr:nvCxnSpPr>
      <xdr:spPr>
        <a:xfrm>
          <a:off x="10246176" y="21689784"/>
          <a:ext cx="3905251" cy="3864429"/>
        </a:xfrm>
        <a:prstGeom prst="bentConnector3">
          <a:avLst>
            <a:gd name="adj1" fmla="val 252091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258536</xdr:colOff>
      <xdr:row>86</xdr:row>
      <xdr:rowOff>136071</xdr:rowOff>
    </xdr:from>
    <xdr:to>
      <xdr:col>22</xdr:col>
      <xdr:colOff>340179</xdr:colOff>
      <xdr:row>93</xdr:row>
      <xdr:rowOff>122464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5BE0AA-77AF-447D-A0FD-ABB952D12B9C}"/>
            </a:ext>
          </a:extLst>
        </xdr:cNvPr>
        <xdr:cNvSpPr txBox="1"/>
      </xdr:nvSpPr>
      <xdr:spPr>
        <a:xfrm>
          <a:off x="19158857" y="22928035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設問５と設問６のこの箇所（年代）の合計（緑色のセル）は一致します</a:t>
          </a:r>
        </a:p>
      </xdr:txBody>
    </xdr:sp>
    <xdr:clientData/>
  </xdr:twoCellAnchor>
  <xdr:twoCellAnchor>
    <xdr:from>
      <xdr:col>8</xdr:col>
      <xdr:colOff>95250</xdr:colOff>
      <xdr:row>78</xdr:row>
      <xdr:rowOff>68036</xdr:rowOff>
    </xdr:from>
    <xdr:to>
      <xdr:col>8</xdr:col>
      <xdr:colOff>489857</xdr:colOff>
      <xdr:row>85</xdr:row>
      <xdr:rowOff>190500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9EA7A3D-4AEA-4F9E-A0A1-7B40D79201CD}"/>
            </a:ext>
          </a:extLst>
        </xdr:cNvPr>
        <xdr:cNvSpPr/>
      </xdr:nvSpPr>
      <xdr:spPr>
        <a:xfrm>
          <a:off x="9851571" y="20682857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84364</xdr:colOff>
      <xdr:row>93</xdr:row>
      <xdr:rowOff>43543</xdr:rowOff>
    </xdr:from>
    <xdr:to>
      <xdr:col>10</xdr:col>
      <xdr:colOff>478971</xdr:colOff>
      <xdr:row>100</xdr:row>
      <xdr:rowOff>166007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111FDB97-C806-459D-AF32-3F96AC89868B}"/>
            </a:ext>
          </a:extLst>
        </xdr:cNvPr>
        <xdr:cNvSpPr/>
      </xdr:nvSpPr>
      <xdr:spPr>
        <a:xfrm>
          <a:off x="12888685" y="24550007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748392</xdr:colOff>
      <xdr:row>52</xdr:row>
      <xdr:rowOff>217715</xdr:rowOff>
    </xdr:from>
    <xdr:to>
      <xdr:col>14</xdr:col>
      <xdr:colOff>503464</xdr:colOff>
      <xdr:row>68</xdr:row>
      <xdr:rowOff>81643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0D4F8446-C0A9-454B-A93F-7982D0F523BF}"/>
            </a:ext>
          </a:extLst>
        </xdr:cNvPr>
        <xdr:cNvCxnSpPr/>
      </xdr:nvCxnSpPr>
      <xdr:spPr>
        <a:xfrm>
          <a:off x="10627178" y="13688786"/>
          <a:ext cx="8899072" cy="4572000"/>
        </a:xfrm>
        <a:prstGeom prst="bentConnector3">
          <a:avLst>
            <a:gd name="adj1" fmla="val 116514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666750</xdr:colOff>
      <xdr:row>58</xdr:row>
      <xdr:rowOff>40821</xdr:rowOff>
    </xdr:from>
    <xdr:to>
      <xdr:col>23</xdr:col>
      <xdr:colOff>68036</xdr:colOff>
      <xdr:row>63</xdr:row>
      <xdr:rowOff>476250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99FB12-17A6-442C-B180-8D6E81C24CC3}"/>
            </a:ext>
          </a:extLst>
        </xdr:cNvPr>
        <xdr:cNvSpPr txBox="1"/>
      </xdr:nvSpPr>
      <xdr:spPr>
        <a:xfrm>
          <a:off x="19689536" y="15049500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設問３と設問４のこの箇所（年代）の合計（緑色のセル）は一致します</a:t>
          </a:r>
        </a:p>
      </xdr:txBody>
    </xdr:sp>
    <xdr:clientData/>
  </xdr:twoCellAnchor>
  <xdr:twoCellAnchor>
    <xdr:from>
      <xdr:col>8</xdr:col>
      <xdr:colOff>122464</xdr:colOff>
      <xdr:row>49</xdr:row>
      <xdr:rowOff>68036</xdr:rowOff>
    </xdr:from>
    <xdr:to>
      <xdr:col>8</xdr:col>
      <xdr:colOff>517071</xdr:colOff>
      <xdr:row>56</xdr:row>
      <xdr:rowOff>190500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6ED39AB-D9C9-443B-A9CA-9D3B9B1958AD}"/>
            </a:ext>
          </a:extLst>
        </xdr:cNvPr>
        <xdr:cNvSpPr/>
      </xdr:nvSpPr>
      <xdr:spPr>
        <a:xfrm>
          <a:off x="10001250" y="12722679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111578</xdr:colOff>
      <xdr:row>64</xdr:row>
      <xdr:rowOff>57151</xdr:rowOff>
    </xdr:from>
    <xdr:to>
      <xdr:col>14</xdr:col>
      <xdr:colOff>506185</xdr:colOff>
      <xdr:row>71</xdr:row>
      <xdr:rowOff>179615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6EAEB0E-A472-437E-BE85-0B3B832062F7}"/>
            </a:ext>
          </a:extLst>
        </xdr:cNvPr>
        <xdr:cNvSpPr/>
      </xdr:nvSpPr>
      <xdr:spPr>
        <a:xfrm>
          <a:off x="19134364" y="17147722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530677</xdr:colOff>
      <xdr:row>84</xdr:row>
      <xdr:rowOff>258533</xdr:rowOff>
    </xdr:from>
    <xdr:to>
      <xdr:col>10</xdr:col>
      <xdr:colOff>1387928</xdr:colOff>
      <xdr:row>99</xdr:row>
      <xdr:rowOff>231320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6D274DBD-6996-49AF-B4DE-617993F6177F}"/>
            </a:ext>
          </a:extLst>
        </xdr:cNvPr>
        <xdr:cNvCxnSpPr/>
      </xdr:nvCxnSpPr>
      <xdr:spPr>
        <a:xfrm>
          <a:off x="10409463" y="22506212"/>
          <a:ext cx="3905251" cy="3864429"/>
        </a:xfrm>
        <a:prstGeom prst="bentConnector3">
          <a:avLst>
            <a:gd name="adj1" fmla="val 252091"/>
          </a:avLst>
        </a:prstGeom>
        <a:ln w="76200"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299358</xdr:colOff>
      <xdr:row>89</xdr:row>
      <xdr:rowOff>136070</xdr:rowOff>
    </xdr:from>
    <xdr:to>
      <xdr:col>22</xdr:col>
      <xdr:colOff>381001</xdr:colOff>
      <xdr:row>96</xdr:row>
      <xdr:rowOff>122463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D7A704-C96F-489B-9472-306CD9CD70F9}"/>
            </a:ext>
          </a:extLst>
        </xdr:cNvPr>
        <xdr:cNvSpPr txBox="1"/>
      </xdr:nvSpPr>
      <xdr:spPr>
        <a:xfrm>
          <a:off x="19322144" y="23744463"/>
          <a:ext cx="4844143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latin typeface="BIZ UDゴシック" panose="020B0400000000000000" pitchFamily="49" charset="-128"/>
              <a:ea typeface="BIZ UDゴシック" panose="020B0400000000000000" pitchFamily="49" charset="-128"/>
            </a:rPr>
            <a:t>設問５と設問６のこの箇所（年代）の合計（緑色のセル）は一致します</a:t>
          </a:r>
        </a:p>
      </xdr:txBody>
    </xdr:sp>
    <xdr:clientData/>
  </xdr:twoCellAnchor>
  <xdr:twoCellAnchor>
    <xdr:from>
      <xdr:col>8</xdr:col>
      <xdr:colOff>136072</xdr:colOff>
      <xdr:row>81</xdr:row>
      <xdr:rowOff>68035</xdr:rowOff>
    </xdr:from>
    <xdr:to>
      <xdr:col>8</xdr:col>
      <xdr:colOff>530679</xdr:colOff>
      <xdr:row>88</xdr:row>
      <xdr:rowOff>190499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88038D99-02FC-4D91-B3FB-FC9A1E8D27EF}"/>
            </a:ext>
          </a:extLst>
        </xdr:cNvPr>
        <xdr:cNvSpPr/>
      </xdr:nvSpPr>
      <xdr:spPr>
        <a:xfrm>
          <a:off x="10014858" y="21499285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125186</xdr:colOff>
      <xdr:row>96</xdr:row>
      <xdr:rowOff>43542</xdr:rowOff>
    </xdr:from>
    <xdr:to>
      <xdr:col>10</xdr:col>
      <xdr:colOff>519793</xdr:colOff>
      <xdr:row>103</xdr:row>
      <xdr:rowOff>166006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107DEC91-C38B-433F-816C-A7E79079EDAE}"/>
            </a:ext>
          </a:extLst>
        </xdr:cNvPr>
        <xdr:cNvSpPr/>
      </xdr:nvSpPr>
      <xdr:spPr>
        <a:xfrm>
          <a:off x="13051972" y="25366435"/>
          <a:ext cx="394607" cy="2027464"/>
        </a:xfrm>
        <a:prstGeom prst="rightBrac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459442</xdr:colOff>
      <xdr:row>33</xdr:row>
      <xdr:rowOff>1086971</xdr:rowOff>
    </xdr:from>
    <xdr:to>
      <xdr:col>11</xdr:col>
      <xdr:colOff>336177</xdr:colOff>
      <xdr:row>35</xdr:row>
      <xdr:rowOff>11206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F5B32F6-206D-D469-1C04-C19A18A22937}"/>
            </a:ext>
          </a:extLst>
        </xdr:cNvPr>
        <xdr:cNvSpPr/>
      </xdr:nvSpPr>
      <xdr:spPr>
        <a:xfrm>
          <a:off x="9256060" y="10578353"/>
          <a:ext cx="3978088" cy="1815353"/>
        </a:xfrm>
        <a:prstGeom prst="wedgeRoundRectCallout">
          <a:avLst>
            <a:gd name="adj1" fmla="val -58991"/>
            <a:gd name="adj2" fmla="val 2349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セルの中で改行をしたい場合は、</a:t>
          </a:r>
          <a:endParaRPr kumimoji="1" lang="en-US" altLang="ja-JP" sz="2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キーボードの「</a:t>
          </a:r>
          <a:r>
            <a:rPr kumimoji="1" lang="en-US" altLang="ja-JP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Alt</a:t>
          </a:r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」と「</a:t>
          </a:r>
          <a:r>
            <a:rPr kumimoji="1" lang="en-US" altLang="ja-JP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Enter</a:t>
          </a:r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」キーを同時に押してください。</a:t>
          </a:r>
        </a:p>
      </xdr:txBody>
    </xdr:sp>
    <xdr:clientData/>
  </xdr:twoCellAnchor>
  <xdr:twoCellAnchor>
    <xdr:from>
      <xdr:col>5</xdr:col>
      <xdr:colOff>466165</xdr:colOff>
      <xdr:row>40</xdr:row>
      <xdr:rowOff>1676400</xdr:rowOff>
    </xdr:from>
    <xdr:to>
      <xdr:col>11</xdr:col>
      <xdr:colOff>342900</xdr:colOff>
      <xdr:row>41</xdr:row>
      <xdr:rowOff>1743636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BF667C6-FD89-46A2-B163-4A7276F2BBB4}"/>
            </a:ext>
          </a:extLst>
        </xdr:cNvPr>
        <xdr:cNvSpPr/>
      </xdr:nvSpPr>
      <xdr:spPr>
        <a:xfrm>
          <a:off x="9262783" y="15235518"/>
          <a:ext cx="3978088" cy="1815353"/>
        </a:xfrm>
        <a:prstGeom prst="wedgeRoundRectCallout">
          <a:avLst>
            <a:gd name="adj1" fmla="val -58991"/>
            <a:gd name="adj2" fmla="val 2349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セルの中で改行をしたい場合は、</a:t>
          </a:r>
          <a:endParaRPr kumimoji="1" lang="en-US" altLang="ja-JP" sz="2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キーボードの「</a:t>
          </a:r>
          <a:r>
            <a:rPr kumimoji="1" lang="en-US" altLang="ja-JP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Alt</a:t>
          </a:r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」と「</a:t>
          </a:r>
          <a:r>
            <a:rPr kumimoji="1" lang="en-US" altLang="ja-JP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Enter</a:t>
          </a:r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」キーを同時に押してください。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logoform.jp/form/8BrJ/11008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D367-20EB-42F2-A349-10BD194BF079}">
  <sheetPr>
    <pageSetUpPr fitToPage="1"/>
  </sheetPr>
  <dimension ref="A1:C24"/>
  <sheetViews>
    <sheetView tabSelected="1" view="pageBreakPreview" zoomScale="85" zoomScaleNormal="100" zoomScaleSheetLayoutView="85" workbookViewId="0"/>
  </sheetViews>
  <sheetFormatPr defaultRowHeight="14.25"/>
  <cols>
    <col min="1" max="1" width="4" style="1" customWidth="1"/>
    <col min="2" max="2" width="140.875" style="1" customWidth="1"/>
    <col min="3" max="3" width="21.625" style="1" customWidth="1"/>
    <col min="4" max="16384" width="9" style="1"/>
  </cols>
  <sheetData>
    <row r="1" spans="1:3">
      <c r="A1" s="6" t="s">
        <v>12</v>
      </c>
    </row>
    <row r="2" spans="1:3" ht="63" customHeight="1">
      <c r="A2" s="77" t="s">
        <v>513</v>
      </c>
      <c r="B2" s="77"/>
      <c r="C2" s="77"/>
    </row>
    <row r="4" spans="1:3">
      <c r="A4" s="75" t="s">
        <v>510</v>
      </c>
      <c r="B4" s="75"/>
      <c r="C4" s="75"/>
    </row>
    <row r="5" spans="1:3" ht="21" customHeight="1">
      <c r="A5" s="4">
        <v>1</v>
      </c>
      <c r="B5" s="74" t="s">
        <v>509</v>
      </c>
      <c r="C5" s="74"/>
    </row>
    <row r="6" spans="1:3" ht="21" customHeight="1">
      <c r="A6" s="4">
        <v>2</v>
      </c>
      <c r="B6" s="74" t="s">
        <v>0</v>
      </c>
      <c r="C6" s="74"/>
    </row>
    <row r="7" spans="1:3" ht="21" customHeight="1">
      <c r="A7" s="71">
        <v>3</v>
      </c>
      <c r="B7" s="165" t="s">
        <v>518</v>
      </c>
      <c r="C7" s="165"/>
    </row>
    <row r="8" spans="1:3" ht="63" customHeight="1">
      <c r="A8" s="72"/>
      <c r="B8" s="79" t="s">
        <v>8</v>
      </c>
      <c r="C8" s="79"/>
    </row>
    <row r="9" spans="1:3" ht="21" customHeight="1">
      <c r="A9" s="4">
        <v>4</v>
      </c>
      <c r="B9" s="74" t="s">
        <v>1</v>
      </c>
      <c r="C9" s="74"/>
    </row>
    <row r="10" spans="1:3" ht="21" customHeight="1">
      <c r="A10" s="4">
        <v>5</v>
      </c>
      <c r="B10" s="74" t="s">
        <v>2</v>
      </c>
      <c r="C10" s="74"/>
    </row>
    <row r="11" spans="1:3" ht="21" customHeight="1">
      <c r="A11" s="4">
        <v>6</v>
      </c>
      <c r="B11" s="74" t="s">
        <v>3</v>
      </c>
      <c r="C11" s="74"/>
    </row>
    <row r="13" spans="1:3">
      <c r="A13" s="75" t="s">
        <v>4</v>
      </c>
      <c r="B13" s="75"/>
      <c r="C13" s="75"/>
    </row>
    <row r="14" spans="1:3" ht="21" customHeight="1">
      <c r="A14" s="73">
        <v>1</v>
      </c>
      <c r="B14" s="78" t="s">
        <v>5</v>
      </c>
      <c r="C14" s="78"/>
    </row>
    <row r="15" spans="1:3" ht="42.75" customHeight="1">
      <c r="A15" s="73"/>
      <c r="B15" s="79" t="s">
        <v>522</v>
      </c>
      <c r="C15" s="79"/>
    </row>
    <row r="16" spans="1:3" ht="21" customHeight="1">
      <c r="A16" s="73">
        <v>2</v>
      </c>
      <c r="B16" s="78" t="s">
        <v>6</v>
      </c>
      <c r="C16" s="78"/>
    </row>
    <row r="17" spans="1:3" ht="42" customHeight="1">
      <c r="A17" s="73"/>
      <c r="B17" s="79" t="s">
        <v>9</v>
      </c>
      <c r="C17" s="79"/>
    </row>
    <row r="18" spans="1:3" ht="21" customHeight="1">
      <c r="A18" s="73">
        <v>3</v>
      </c>
      <c r="B18" s="78" t="s">
        <v>7</v>
      </c>
      <c r="C18" s="78"/>
    </row>
    <row r="19" spans="1:3" ht="62.25" customHeight="1">
      <c r="A19" s="73"/>
      <c r="B19" s="79" t="s">
        <v>10</v>
      </c>
      <c r="C19" s="79"/>
    </row>
    <row r="21" spans="1:3">
      <c r="A21" s="75" t="s">
        <v>517</v>
      </c>
      <c r="B21" s="75"/>
      <c r="C21" s="75"/>
    </row>
    <row r="22" spans="1:3" ht="63" customHeight="1">
      <c r="A22" s="76" t="s">
        <v>11</v>
      </c>
      <c r="B22" s="74"/>
      <c r="C22" s="74"/>
    </row>
    <row r="23" spans="1:3" ht="15" thickBot="1"/>
    <row r="24" spans="1:3" ht="42" customHeight="1" thickBot="1">
      <c r="C24" s="67" t="s">
        <v>511</v>
      </c>
    </row>
  </sheetData>
  <sheetProtection algorithmName="SHA-512" hashValue="oq36UYyqY5GxlYUbK5lPcyCxnZUW4CqhYv1j5Zjgc3/QAOSW5uOSkIMqerUMbasEREaNi49qQ2L7Mqsrql9lsg==" saltValue="LQopcWTA6wlXxW030gQbdw==" spinCount="100000" sheet="1" objects="1" scenarios="1"/>
  <mergeCells count="22">
    <mergeCell ref="A21:C21"/>
    <mergeCell ref="A22:C22"/>
    <mergeCell ref="A2:C2"/>
    <mergeCell ref="B14:C14"/>
    <mergeCell ref="B15:C15"/>
    <mergeCell ref="B16:C16"/>
    <mergeCell ref="B17:C17"/>
    <mergeCell ref="B18:C18"/>
    <mergeCell ref="B19:C19"/>
    <mergeCell ref="A4:C4"/>
    <mergeCell ref="B5:C5"/>
    <mergeCell ref="B6:C6"/>
    <mergeCell ref="B7:C7"/>
    <mergeCell ref="B8:C8"/>
    <mergeCell ref="B9:C9"/>
    <mergeCell ref="B10:C10"/>
    <mergeCell ref="A7:A8"/>
    <mergeCell ref="A14:A15"/>
    <mergeCell ref="A16:A17"/>
    <mergeCell ref="A18:A19"/>
    <mergeCell ref="B11:C11"/>
    <mergeCell ref="A13:C13"/>
  </mergeCells>
  <phoneticPr fontId="1"/>
  <hyperlinks>
    <hyperlink ref="C24" location="'2_基本情報'!A1" display="⇒次のシートへ" xr:uid="{C9B803D0-01E5-4C5D-9DD7-6CD52BA26B1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04F9-2EEE-40B1-89D9-AF433C9BA1B1}">
  <sheetPr>
    <pageSetUpPr fitToPage="1"/>
  </sheetPr>
  <dimension ref="A1:G38"/>
  <sheetViews>
    <sheetView view="pageBreakPreview" zoomScale="85" zoomScaleNormal="70" zoomScaleSheetLayoutView="85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RowHeight="14.25"/>
  <cols>
    <col min="1" max="1" width="4" style="1" customWidth="1"/>
    <col min="2" max="2" width="53.25" style="1" customWidth="1"/>
    <col min="3" max="3" width="63.5" style="1" customWidth="1"/>
    <col min="4" max="4" width="4" style="1" customWidth="1"/>
    <col min="5" max="5" width="63.625" style="1" customWidth="1"/>
    <col min="6" max="6" width="4" style="1" bestFit="1" customWidth="1"/>
    <col min="7" max="7" width="38.25" style="1" customWidth="1"/>
    <col min="8" max="16384" width="9" style="1"/>
  </cols>
  <sheetData>
    <row r="1" spans="1:7">
      <c r="A1" s="6" t="s">
        <v>13</v>
      </c>
    </row>
    <row r="2" spans="1:7" ht="42.75" customHeight="1">
      <c r="A2" s="77" t="s">
        <v>478</v>
      </c>
      <c r="B2" s="88"/>
      <c r="C2" s="88"/>
      <c r="D2" s="88"/>
      <c r="E2" s="88"/>
      <c r="F2" s="88"/>
      <c r="G2" s="88"/>
    </row>
    <row r="4" spans="1:7">
      <c r="A4" s="85" t="s">
        <v>25</v>
      </c>
      <c r="B4" s="85"/>
      <c r="C4" s="85"/>
    </row>
    <row r="5" spans="1:7" ht="21" customHeight="1">
      <c r="A5" s="10"/>
      <c r="B5" s="9" t="s">
        <v>477</v>
      </c>
      <c r="C5" s="8"/>
    </row>
    <row r="6" spans="1:7" ht="21" customHeight="1">
      <c r="A6" s="56"/>
      <c r="B6" s="9" t="s">
        <v>479</v>
      </c>
      <c r="C6" s="8"/>
    </row>
    <row r="7" spans="1:7" ht="21" customHeight="1">
      <c r="A7" s="11"/>
      <c r="B7" s="9" t="s">
        <v>24</v>
      </c>
      <c r="C7" s="8"/>
    </row>
    <row r="9" spans="1:7">
      <c r="A9" s="85" t="s">
        <v>28</v>
      </c>
      <c r="B9" s="85"/>
      <c r="C9" s="85"/>
      <c r="D9" s="85"/>
      <c r="E9" s="85"/>
      <c r="F9" s="85"/>
      <c r="G9" s="85"/>
    </row>
    <row r="10" spans="1:7" ht="42" customHeight="1">
      <c r="A10" s="61">
        <v>1</v>
      </c>
      <c r="B10" s="19" t="s">
        <v>26</v>
      </c>
      <c r="C10" s="44"/>
      <c r="D10" s="89"/>
      <c r="E10" s="90"/>
      <c r="F10" s="90"/>
      <c r="G10" s="90"/>
    </row>
    <row r="11" spans="1:7" ht="42" customHeight="1">
      <c r="A11" s="64">
        <v>2</v>
      </c>
      <c r="B11" s="3" t="s">
        <v>508</v>
      </c>
      <c r="C11" s="45"/>
      <c r="D11" s="91"/>
      <c r="E11" s="92"/>
      <c r="F11" s="92"/>
      <c r="G11" s="92"/>
    </row>
    <row r="12" spans="1:7" ht="42.75" customHeight="1">
      <c r="A12" s="64">
        <v>3</v>
      </c>
      <c r="B12" s="3" t="s">
        <v>27</v>
      </c>
      <c r="C12" s="46"/>
      <c r="D12" s="91"/>
      <c r="E12" s="92"/>
      <c r="F12" s="92"/>
      <c r="G12" s="92"/>
    </row>
    <row r="13" spans="1:7" ht="62.25" customHeight="1">
      <c r="A13" s="60">
        <v>4</v>
      </c>
      <c r="B13" s="12" t="s">
        <v>464</v>
      </c>
      <c r="C13" s="47"/>
      <c r="D13" s="91"/>
      <c r="E13" s="92"/>
      <c r="F13" s="92"/>
      <c r="G13" s="92"/>
    </row>
    <row r="14" spans="1:7" ht="42" customHeight="1">
      <c r="A14" s="64">
        <v>5</v>
      </c>
      <c r="B14" s="2" t="s">
        <v>17</v>
      </c>
      <c r="C14" s="46"/>
      <c r="D14" s="91"/>
      <c r="E14" s="92"/>
      <c r="F14" s="92"/>
      <c r="G14" s="92"/>
    </row>
    <row r="15" spans="1:7" ht="42" customHeight="1">
      <c r="A15" s="64">
        <v>6</v>
      </c>
      <c r="B15" s="2" t="s">
        <v>18</v>
      </c>
      <c r="C15" s="46"/>
      <c r="D15" s="91"/>
      <c r="E15" s="92"/>
      <c r="F15" s="92"/>
      <c r="G15" s="92"/>
    </row>
    <row r="16" spans="1:7" ht="62.25" customHeight="1">
      <c r="A16" s="64">
        <v>7</v>
      </c>
      <c r="B16" s="3" t="s">
        <v>123</v>
      </c>
      <c r="C16" s="45"/>
      <c r="D16" s="91"/>
      <c r="E16" s="92"/>
      <c r="F16" s="92"/>
      <c r="G16" s="92"/>
    </row>
    <row r="17" spans="1:7" ht="42" customHeight="1">
      <c r="A17" s="64">
        <v>8</v>
      </c>
      <c r="B17" s="2" t="s">
        <v>19</v>
      </c>
      <c r="C17" s="46"/>
      <c r="D17" s="93"/>
      <c r="E17" s="94"/>
      <c r="F17" s="94"/>
      <c r="G17" s="94"/>
    </row>
    <row r="18" spans="1:7" ht="41.25" customHeight="1">
      <c r="A18" s="80">
        <v>9</v>
      </c>
      <c r="B18" s="96" t="s">
        <v>38</v>
      </c>
      <c r="C18" s="55"/>
      <c r="D18" s="32" t="s">
        <v>14</v>
      </c>
      <c r="E18" s="55"/>
      <c r="F18" s="33" t="s">
        <v>15</v>
      </c>
      <c r="G18" s="7" t="str">
        <f>IFERROR(C18/E18,"")</f>
        <v/>
      </c>
    </row>
    <row r="19" spans="1:7" ht="21" customHeight="1">
      <c r="A19" s="80"/>
      <c r="B19" s="97"/>
      <c r="C19" s="15" t="s">
        <v>29</v>
      </c>
      <c r="D19" s="16"/>
      <c r="E19" s="15" t="s">
        <v>30</v>
      </c>
      <c r="F19" s="17"/>
      <c r="G19" s="20" t="s">
        <v>31</v>
      </c>
    </row>
    <row r="20" spans="1:7" ht="21" customHeight="1">
      <c r="A20" s="80"/>
      <c r="B20" s="101" t="s">
        <v>124</v>
      </c>
      <c r="C20" s="102"/>
      <c r="D20" s="102"/>
      <c r="E20" s="102"/>
      <c r="F20" s="102"/>
      <c r="G20" s="103"/>
    </row>
    <row r="21" spans="1:7" ht="21" customHeight="1">
      <c r="A21" s="80"/>
      <c r="B21" s="98" t="s">
        <v>20</v>
      </c>
      <c r="C21" s="99"/>
      <c r="D21" s="99"/>
      <c r="E21" s="99"/>
      <c r="F21" s="99"/>
      <c r="G21" s="100"/>
    </row>
    <row r="22" spans="1:7" ht="42" customHeight="1">
      <c r="A22" s="80">
        <v>10</v>
      </c>
      <c r="B22" s="81" t="s">
        <v>39</v>
      </c>
      <c r="C22" s="55"/>
      <c r="D22" s="32" t="s">
        <v>14</v>
      </c>
      <c r="E22" s="55"/>
      <c r="F22" s="33" t="s">
        <v>15</v>
      </c>
      <c r="G22" s="7" t="str">
        <f>IFERROR(C22/E22,"")</f>
        <v/>
      </c>
    </row>
    <row r="23" spans="1:7" ht="21.75" customHeight="1">
      <c r="A23" s="80"/>
      <c r="B23" s="82"/>
      <c r="C23" s="15" t="s">
        <v>32</v>
      </c>
      <c r="D23" s="21"/>
      <c r="E23" s="15" t="s">
        <v>33</v>
      </c>
      <c r="F23" s="22"/>
      <c r="G23" s="20" t="s">
        <v>34</v>
      </c>
    </row>
    <row r="24" spans="1:7" ht="21" customHeight="1">
      <c r="A24" s="80"/>
      <c r="B24" s="83" t="s">
        <v>125</v>
      </c>
      <c r="C24" s="83"/>
      <c r="D24" s="83"/>
      <c r="E24" s="83"/>
      <c r="F24" s="83"/>
      <c r="G24" s="83"/>
    </row>
    <row r="25" spans="1:7" ht="21" customHeight="1">
      <c r="A25" s="80"/>
      <c r="B25" s="84" t="s">
        <v>21</v>
      </c>
      <c r="C25" s="84"/>
      <c r="D25" s="84"/>
      <c r="E25" s="84"/>
      <c r="F25" s="84"/>
      <c r="G25" s="84"/>
    </row>
    <row r="26" spans="1:7" ht="21" customHeight="1">
      <c r="A26" s="80"/>
      <c r="B26" s="84" t="s">
        <v>22</v>
      </c>
      <c r="C26" s="84"/>
      <c r="D26" s="84"/>
      <c r="E26" s="84"/>
      <c r="F26" s="84"/>
      <c r="G26" s="84"/>
    </row>
    <row r="27" spans="1:7" ht="21" customHeight="1">
      <c r="A27" s="80"/>
      <c r="B27" s="95" t="s">
        <v>23</v>
      </c>
      <c r="C27" s="95"/>
      <c r="D27" s="95"/>
      <c r="E27" s="95"/>
      <c r="F27" s="95"/>
      <c r="G27" s="95"/>
    </row>
    <row r="28" spans="1:7" ht="42.75" customHeight="1">
      <c r="A28" s="80">
        <v>11</v>
      </c>
      <c r="B28" s="81" t="s">
        <v>40</v>
      </c>
      <c r="C28" s="55"/>
      <c r="D28" s="32" t="s">
        <v>14</v>
      </c>
      <c r="E28" s="55"/>
      <c r="F28" s="33" t="s">
        <v>15</v>
      </c>
      <c r="G28" s="7" t="str">
        <f>IFERROR(C28/E28,"")</f>
        <v/>
      </c>
    </row>
    <row r="29" spans="1:7" ht="21" customHeight="1">
      <c r="A29" s="80"/>
      <c r="B29" s="82"/>
      <c r="C29" s="15" t="s">
        <v>35</v>
      </c>
      <c r="D29" s="21"/>
      <c r="E29" s="15" t="s">
        <v>36</v>
      </c>
      <c r="F29" s="21"/>
      <c r="G29" s="20" t="s">
        <v>37</v>
      </c>
    </row>
    <row r="30" spans="1:7" ht="21" customHeight="1">
      <c r="A30" s="80"/>
      <c r="B30" s="83" t="s">
        <v>126</v>
      </c>
      <c r="C30" s="83"/>
      <c r="D30" s="83"/>
      <c r="E30" s="83"/>
      <c r="F30" s="83"/>
      <c r="G30" s="83"/>
    </row>
    <row r="31" spans="1:7" ht="21" customHeight="1">
      <c r="A31" s="80"/>
      <c r="B31" s="84" t="s">
        <v>157</v>
      </c>
      <c r="C31" s="84"/>
      <c r="D31" s="84"/>
      <c r="E31" s="84"/>
      <c r="F31" s="84"/>
      <c r="G31" s="84"/>
    </row>
    <row r="32" spans="1:7" ht="21" customHeight="1">
      <c r="A32" s="80"/>
      <c r="B32" s="95" t="s">
        <v>16</v>
      </c>
      <c r="C32" s="95"/>
      <c r="D32" s="95"/>
      <c r="E32" s="95"/>
      <c r="F32" s="95"/>
      <c r="G32" s="95"/>
    </row>
    <row r="34" spans="1:5">
      <c r="A34" s="85" t="s">
        <v>129</v>
      </c>
      <c r="B34" s="85"/>
      <c r="C34" s="85"/>
    </row>
    <row r="35" spans="1:5" ht="42" customHeight="1" thickBot="1">
      <c r="A35" s="65" t="str">
        <f>IF(OR($C$10="",$C$11="",$C$12="",$C$13="",$C$14="",$C$15="",$C$16="",$C$17=""),"","")</f>
        <v></v>
      </c>
      <c r="B35" s="86" t="s">
        <v>128</v>
      </c>
      <c r="C35" s="87"/>
    </row>
    <row r="36" spans="1:5" ht="42" customHeight="1" thickBot="1">
      <c r="A36" s="66" t="str">
        <f>IF(A35="","","")</f>
        <v/>
      </c>
      <c r="B36" s="86" t="s">
        <v>127</v>
      </c>
      <c r="C36" s="87"/>
      <c r="E36" s="68" t="s">
        <v>512</v>
      </c>
    </row>
    <row r="38" spans="1:5" ht="42" customHeight="1"/>
  </sheetData>
  <sheetProtection algorithmName="SHA-512" hashValue="ZsIKl97vwvNsjNt1/eFFBTyRXSpo0/15nMt1nl7Vew5RpGVEzrMbmux1TsHjMeS/nN3Ek5Nvlu7DA1b5zQ0c+g==" saltValue="q+UKb2R8GwsEGBN7YFdSMg==" spinCount="100000" sheet="1" objects="1" scenarios="1"/>
  <mergeCells count="22">
    <mergeCell ref="A34:C34"/>
    <mergeCell ref="B35:C35"/>
    <mergeCell ref="B36:C36"/>
    <mergeCell ref="A2:G2"/>
    <mergeCell ref="D10:G17"/>
    <mergeCell ref="B27:G27"/>
    <mergeCell ref="B30:G30"/>
    <mergeCell ref="B31:G31"/>
    <mergeCell ref="B18:B19"/>
    <mergeCell ref="B21:G21"/>
    <mergeCell ref="A9:G9"/>
    <mergeCell ref="A4:C4"/>
    <mergeCell ref="B20:G20"/>
    <mergeCell ref="A18:A21"/>
    <mergeCell ref="B32:G32"/>
    <mergeCell ref="B22:B23"/>
    <mergeCell ref="A22:A27"/>
    <mergeCell ref="B28:B29"/>
    <mergeCell ref="A28:A32"/>
    <mergeCell ref="B24:G24"/>
    <mergeCell ref="B25:G25"/>
    <mergeCell ref="B26:G26"/>
  </mergeCells>
  <phoneticPr fontId="1"/>
  <conditionalFormatting sqref="A36">
    <cfRule type="expression" dxfId="90" priority="6">
      <formula>$A$35=""</formula>
    </cfRule>
  </conditionalFormatting>
  <conditionalFormatting sqref="A35:C35">
    <cfRule type="expression" dxfId="89" priority="3">
      <formula>OR($C$10="",$C$11="",$C$12="",$C$13="",$C$14="",$C$15="",$C$16="",$C$17="")</formula>
    </cfRule>
  </conditionalFormatting>
  <conditionalFormatting sqref="B36:C36">
    <cfRule type="expression" dxfId="88" priority="2">
      <formula>A35=""</formula>
    </cfRule>
  </conditionalFormatting>
  <conditionalFormatting sqref="E36">
    <cfRule type="expression" dxfId="87" priority="1">
      <formula>$A$36=""</formula>
    </cfRule>
  </conditionalFormatting>
  <dataValidations xWindow="521" yWindow="612" count="12">
    <dataValidation type="list" allowBlank="1" showInputMessage="1" showErrorMessage="1" errorTitle="入力エラー" error="セルの右側に表示される▼ボタンをクリックし、リストから項目を選択してください。" sqref="C10" xr:uid="{E126C2D8-7734-49F3-8C82-4A10082814A0}">
      <formula1>"民間企業（株式会社、有限会社、合資会社、合名会社、合同会社）,社会福祉法人,医療法人（医療法人社団、医療法人財団、社会医療法人、社会医療法人財団　等）,NPO法人,社団法人・財団法人,協同組合等（農協・生協、企業組合）,その他"</formula1>
    </dataValidation>
    <dataValidation type="custom" imeMode="disabled" operator="equal" allowBlank="1" showInputMessage="1" showErrorMessage="1" errorTitle="入力エラー" error="半角数字10桁で入力してください。" sqref="C11" xr:uid="{8AEC6A43-9DD2-4E9B-9929-50B0842CAA76}">
      <formula1>LENB(C11)=10</formula1>
    </dataValidation>
    <dataValidation type="list" allowBlank="1" showInputMessage="1" showErrorMessage="1" errorTitle="入力エラー" error="セルの右側に表示される▼ボタンをクリックし、リストから項目を選択してください。" sqref="C12" xr:uid="{2BD11727-427F-4E4D-9B22-0D70A0F5693F}">
      <formula1>"介護老人福祉施設,介護老人保健施設,介護医療院,夜間対応型訪問介護,認知症対応型通所介護,小規模多機能型居宅介護,認知症対応型共同生活介護,訪問介護,訪問入浴介護,訪問看護,訪問リハビリテーション,通所介護,地域密着型通所介護,通所リハビリテーション,短期入所生活介護,短期入所療養介護,特定施設入居者生活介護,居宅介護支援,定期巡回・随時対応型訪問介護看護,看護小規模多機能型居宅介護"</formula1>
    </dataValidation>
    <dataValidation type="date" operator="lessThanOrEqual" allowBlank="1" showInputMessage="1" showErrorMessage="1" sqref="C13" xr:uid="{9BCE83A6-E260-4549-BC2E-840486E1C8CB}">
      <formula1>47573</formula1>
    </dataValidation>
    <dataValidation type="custom" imeMode="disabled" allowBlank="1" showInputMessage="1" showErrorMessage="1" errorTitle="入力エラー" error="半角数字10〜11桁で入力してください。ハイフンは任意です。" sqref="C16" xr:uid="{B79BB8A0-27AE-47B9-997D-073E67D47184}">
      <formula1>AND(ISNUMBER(--SUBSTITUTE(SUBSTITUTE(C16,"-","")," ","")),LEN(SUBSTITUTE(SUBSTITUTE(C16,"-","")," ",""))&gt;=10,LEN(SUBSTITUTE(SUBSTITUTE(C16,"-","")," ",""))&lt;=11)</formula1>
    </dataValidation>
    <dataValidation imeMode="disabled" allowBlank="1" showInputMessage="1" showErrorMessage="1" sqref="C17" xr:uid="{43E329C9-F6EC-49CC-9565-106C8C0EBCD6}"/>
    <dataValidation imeMode="disabled" allowBlank="1" showInputMessage="1" showErrorMessage="1" promptTitle="（例）常勤従業員の勤続年数の合計" prompt="事業所に、以下の常勤職員４人がいる場合は「55.25」を入力します。_x000a__x000a_Aさん（勤続年数5年6か月）_x000a_Bさん（勤続年数9年6か月）_x000a_Cさん（勤続年数20年）_x000a_Dさん（勤続年数20年3か月）" sqref="C18" xr:uid="{4C4F33DF-0B59-4688-8A55-931516FAC036}"/>
    <dataValidation imeMode="disabled" allowBlank="1" showInputMessage="1" showErrorMessage="1" promptTitle="（例）常勤従業員の総人数" prompt="事業所に、以下の常勤職員４人がいる場合は、「4」を入力します。_x000a__x000a_Aさん（勤続年数5年6か月）_x000a_Bさん（勤続年数9年6か月）_x000a_Cさん（勤続年数20年）_x000a_Dさん（勤続年数20年3か月）" sqref="E18" xr:uid="{9F89E711-1B28-434A-89FB-4003E74D7AE5}"/>
    <dataValidation imeMode="disabled" allowBlank="1" showInputMessage="1" showErrorMessage="1" promptTitle="（例）令和６年度中の毎月の所定外労働時間の合計" prompt="事業所において、以下のような状況だった場合、「292.5」を入力します。_x000a__x000a_●4月（5～8月も同じ状況）_x000a_　従業員数：2人_x000a_　2人の月所定外労働時間の合計：20時間_x000a_●9月（10～3月も同じ状況）_x000a_　従業員数：5人_x000a_　5人の月所定外労働時間の合計：27.5時間_x000a_※実際は、各月で数字が変わると思います。" sqref="C22" xr:uid="{8AF78DA0-7F7C-4464-A4DC-8B07E4838D84}"/>
    <dataValidation imeMode="disabled" allowBlank="1" showInputMessage="1" showErrorMessage="1" promptTitle="（例）令和６年度中の毎月の労働者数の合計" prompt="事業所において、以下のような状況だった場合、「45」を入力します。_x000a__x000a_●4月（5～8月も同じ状況）_x000a_　従業員数：2人_x000a_　2人の月所定外労働時間の合計：20時間_x000a_●9月（10～3月も同じ状況）_x000a_　従業員数：5人_x000a_　5人の月所定外労働時間の合計：27.5時間_x000a_※実際は、各月で数字が変わると思います。" sqref="E22" xr:uid="{9A0FEBAC-6103-46D4-8F33-19BC7BE3F772}"/>
    <dataValidation imeMode="disabled" allowBlank="1" showInputMessage="1" showErrorMessage="1" promptTitle="（例）令和６年度中の毎月の有休取得日数の合計" prompt="事業所において、以下のような状況だった場合、「71」を入力します。_x000a__x000a_●4月（5～8月も同じ状況）_x000a_　有休取得資格者数：2人_x000a_　2人の月有休取得日数の合計：3日_x000a_●9月（10～3月も同じ状況）_x000a_　有休取得資格者数：5人_x000a_　5人の月有休取得日数の合計：8日_x000a_※実際は、各月で数字が変わると思います。" sqref="C28" xr:uid="{048BA71F-CCA6-4C36-BF53-5A81C5138D7F}"/>
    <dataValidation imeMode="disabled" allowBlank="1" showInputMessage="1" showErrorMessage="1" promptTitle="（例）令和６年度中の毎月の対象労働者の合計" prompt="事業所において、以下のような状況だった場合、「45」を入力します。_x000a__x000a_●4月（5～8月も同じ状況）_x000a_　有休取得資格者数：2人_x000a_　2人の月有休取得日数の合計：3日_x000a_●9月（10～3月も同じ状況）_x000a_　有休取得資格者数：5人_x000a_　5人の月有休取得日数の合計：8日_x000a_※実際は、各月で数字が変わると思います。" sqref="E28" xr:uid="{8B2CA638-D567-4FBD-BA9C-AE7EE0229B27}"/>
  </dataValidations>
  <hyperlinks>
    <hyperlink ref="E36" location="'3_従事者（訪問介護員）'!A1" display="'3_従事者（訪問介護員）'!A1" xr:uid="{0C1C3E09-0823-4D42-A746-7EAFA1404B73}"/>
  </hyperlinks>
  <pageMargins left="0.7" right="0.7" top="0.75" bottom="0.75" header="0.3" footer="0.3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4F56-D9FD-45CE-AAEB-03A30A9D0E69}">
  <sheetPr>
    <pageSetUpPr fitToPage="1"/>
  </sheetPr>
  <dimension ref="A1:P128"/>
  <sheetViews>
    <sheetView view="pageBreakPreview" zoomScale="70" zoomScaleNormal="70" zoomScaleSheetLayoutView="7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4.25"/>
  <cols>
    <col min="1" max="1" width="6.125" style="1" customWidth="1"/>
    <col min="2" max="2" width="4" style="1" customWidth="1"/>
    <col min="3" max="14" width="20" style="1" customWidth="1"/>
    <col min="15" max="15" width="9" style="1"/>
    <col min="16" max="16" width="9" style="1" hidden="1" customWidth="1"/>
    <col min="17" max="16384" width="9" style="1"/>
  </cols>
  <sheetData>
    <row r="1" spans="1:14">
      <c r="A1" s="6" t="s">
        <v>41</v>
      </c>
    </row>
    <row r="2" spans="1:14" ht="42.75" customHeight="1">
      <c r="A2" s="88" t="s">
        <v>490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4" spans="1:14">
      <c r="A4" s="85" t="s">
        <v>25</v>
      </c>
      <c r="B4" s="85"/>
      <c r="C4" s="85"/>
      <c r="D4" s="85"/>
      <c r="E4" s="85"/>
      <c r="F4" s="85"/>
      <c r="G4" s="85"/>
      <c r="I4" s="168" t="str">
        <f>IF(ISBLANK('2_基本情報'!C12),
"【重要】前のシートをご確認ください
前のシートの設問３「サービス種別」が空欄です。
先にそちらをご回答ください。",
IF('2_基本情報'!C12="訪問介護","回答必須","このシートは回答不要です"))</f>
        <v>【重要】前のシートをご確認ください
前のシートの設問３「サービス種別」が空欄です。
先にそちらをご回答ください。</v>
      </c>
      <c r="J4" s="168"/>
      <c r="K4" s="168"/>
      <c r="L4" s="168"/>
      <c r="M4" s="168"/>
    </row>
    <row r="5" spans="1:14" ht="21" customHeight="1">
      <c r="A5" s="10"/>
      <c r="B5" s="113" t="s">
        <v>505</v>
      </c>
      <c r="C5" s="125"/>
      <c r="D5" s="125"/>
      <c r="E5" s="125"/>
      <c r="F5" s="125"/>
      <c r="G5" s="125"/>
      <c r="I5" s="168"/>
      <c r="J5" s="168"/>
      <c r="K5" s="168"/>
      <c r="L5" s="168"/>
      <c r="M5" s="168"/>
    </row>
    <row r="6" spans="1:14" ht="21" customHeight="1" thickBot="1">
      <c r="A6" s="11"/>
      <c r="B6" s="113" t="s">
        <v>24</v>
      </c>
      <c r="C6" s="125"/>
      <c r="D6" s="125"/>
      <c r="E6" s="125"/>
      <c r="F6" s="125"/>
      <c r="G6" s="125"/>
      <c r="I6" s="168"/>
      <c r="J6" s="168"/>
      <c r="K6" s="168"/>
      <c r="L6" s="168"/>
      <c r="M6" s="168"/>
    </row>
    <row r="7" spans="1:14" ht="21" customHeight="1">
      <c r="A7" s="23"/>
      <c r="B7" s="113" t="s">
        <v>504</v>
      </c>
      <c r="C7" s="125"/>
      <c r="D7" s="125"/>
      <c r="E7" s="125"/>
      <c r="F7" s="125"/>
      <c r="G7" s="125"/>
      <c r="I7" s="168"/>
      <c r="J7" s="168"/>
      <c r="K7" s="168"/>
      <c r="L7" s="168"/>
      <c r="M7" s="168"/>
      <c r="N7" s="135" t="str">
        <f>IF(I4="回答必須","","⇒次のシートへ
（クリック）")</f>
        <v>⇒次のシートへ
（クリック）</v>
      </c>
    </row>
    <row r="8" spans="1:14" ht="21" customHeight="1" thickBot="1">
      <c r="A8" s="36"/>
      <c r="B8" s="166" t="s">
        <v>498</v>
      </c>
      <c r="C8" s="167"/>
      <c r="D8" s="167"/>
      <c r="E8" s="167"/>
      <c r="F8" s="167"/>
      <c r="G8" s="167"/>
      <c r="I8" s="168"/>
      <c r="J8" s="168"/>
      <c r="K8" s="168"/>
      <c r="L8" s="168"/>
      <c r="M8" s="168"/>
      <c r="N8" s="136"/>
    </row>
    <row r="10" spans="1:14">
      <c r="A10" s="127" t="s">
        <v>28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</row>
    <row r="11" spans="1:14" ht="21" customHeight="1">
      <c r="A11" s="105" t="s">
        <v>483</v>
      </c>
      <c r="B11" s="121" t="s">
        <v>80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4" ht="21" customHeight="1">
      <c r="A12" s="105"/>
      <c r="B12" s="130" t="s">
        <v>42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ht="21" customHeight="1">
      <c r="A13" s="105"/>
      <c r="B13" s="130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4" ht="21" customHeight="1">
      <c r="A14" s="105"/>
      <c r="B14" s="116" t="s">
        <v>62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>
      <c r="A15" s="105"/>
      <c r="B15" s="25"/>
      <c r="N15" s="24"/>
    </row>
    <row r="16" spans="1:14" ht="21" customHeight="1">
      <c r="A16" s="105"/>
      <c r="B16" s="25"/>
      <c r="C16" s="133"/>
      <c r="D16" s="131" t="s">
        <v>44</v>
      </c>
      <c r="E16" s="132"/>
      <c r="F16" s="131" t="s">
        <v>47</v>
      </c>
      <c r="G16" s="132"/>
      <c r="H16" s="71" t="s">
        <v>61</v>
      </c>
      <c r="N16" s="24"/>
    </row>
    <row r="17" spans="1:16" ht="21" customHeight="1">
      <c r="A17" s="105"/>
      <c r="B17" s="25"/>
      <c r="C17" s="134"/>
      <c r="D17" s="4" t="s">
        <v>45</v>
      </c>
      <c r="E17" s="4" t="s">
        <v>46</v>
      </c>
      <c r="F17" s="4" t="s">
        <v>45</v>
      </c>
      <c r="G17" s="4" t="s">
        <v>46</v>
      </c>
      <c r="H17" s="72"/>
      <c r="N17" s="24"/>
    </row>
    <row r="18" spans="1:16" ht="21" customHeight="1">
      <c r="A18" s="105"/>
      <c r="B18" s="25"/>
      <c r="C18" s="2" t="s">
        <v>48</v>
      </c>
      <c r="D18" s="48"/>
      <c r="E18" s="48"/>
      <c r="F18" s="48"/>
      <c r="G18" s="48"/>
      <c r="H18" s="7">
        <f>SUM(D18:G18)</f>
        <v>0</v>
      </c>
      <c r="N18" s="24"/>
    </row>
    <row r="19" spans="1:16" ht="21" customHeight="1">
      <c r="A19" s="105"/>
      <c r="B19" s="25"/>
      <c r="C19" s="2" t="s">
        <v>49</v>
      </c>
      <c r="D19" s="48"/>
      <c r="E19" s="48"/>
      <c r="F19" s="48"/>
      <c r="G19" s="48"/>
      <c r="H19" s="7">
        <f t="shared" ref="H19:H24" si="0">SUM(D19:G19)</f>
        <v>0</v>
      </c>
      <c r="N19" s="24"/>
    </row>
    <row r="20" spans="1:16" ht="21" customHeight="1">
      <c r="A20" s="105"/>
      <c r="B20" s="25"/>
      <c r="C20" s="2" t="s">
        <v>50</v>
      </c>
      <c r="D20" s="48"/>
      <c r="E20" s="48"/>
      <c r="F20" s="48"/>
      <c r="G20" s="48"/>
      <c r="H20" s="7">
        <f t="shared" si="0"/>
        <v>0</v>
      </c>
      <c r="N20" s="24"/>
    </row>
    <row r="21" spans="1:16" ht="21" customHeight="1">
      <c r="A21" s="105"/>
      <c r="B21" s="25"/>
      <c r="C21" s="2" t="s">
        <v>51</v>
      </c>
      <c r="D21" s="48"/>
      <c r="E21" s="48"/>
      <c r="F21" s="48"/>
      <c r="G21" s="48"/>
      <c r="H21" s="7">
        <f t="shared" si="0"/>
        <v>0</v>
      </c>
      <c r="N21" s="24"/>
    </row>
    <row r="22" spans="1:16" ht="21" customHeight="1">
      <c r="A22" s="105"/>
      <c r="B22" s="25"/>
      <c r="C22" s="2" t="s">
        <v>52</v>
      </c>
      <c r="D22" s="48"/>
      <c r="E22" s="48"/>
      <c r="F22" s="48"/>
      <c r="G22" s="48"/>
      <c r="H22" s="7">
        <f t="shared" si="0"/>
        <v>0</v>
      </c>
      <c r="N22" s="24"/>
    </row>
    <row r="23" spans="1:16" ht="21" customHeight="1">
      <c r="A23" s="105"/>
      <c r="B23" s="25"/>
      <c r="C23" s="2" t="s">
        <v>53</v>
      </c>
      <c r="D23" s="48"/>
      <c r="E23" s="48"/>
      <c r="F23" s="48"/>
      <c r="G23" s="48"/>
      <c r="H23" s="7">
        <f t="shared" si="0"/>
        <v>0</v>
      </c>
      <c r="N23" s="24"/>
    </row>
    <row r="24" spans="1:16" ht="21" customHeight="1">
      <c r="A24" s="105"/>
      <c r="B24" s="25"/>
      <c r="C24" s="2" t="s">
        <v>54</v>
      </c>
      <c r="D24" s="48"/>
      <c r="E24" s="48"/>
      <c r="F24" s="48"/>
      <c r="G24" s="48"/>
      <c r="H24" s="7">
        <f t="shared" si="0"/>
        <v>0</v>
      </c>
      <c r="N24" s="24"/>
    </row>
    <row r="25" spans="1:16" ht="21" customHeight="1">
      <c r="A25" s="105"/>
      <c r="B25" s="25"/>
      <c r="C25" s="2" t="s">
        <v>61</v>
      </c>
      <c r="D25" s="7">
        <f>SUM(D18:D24)</f>
        <v>0</v>
      </c>
      <c r="E25" s="7">
        <f t="shared" ref="E25:H25" si="1">SUM(E18:E24)</f>
        <v>0</v>
      </c>
      <c r="F25" s="7">
        <f t="shared" si="1"/>
        <v>0</v>
      </c>
      <c r="G25" s="7">
        <f t="shared" si="1"/>
        <v>0</v>
      </c>
      <c r="H25" s="7">
        <f t="shared" si="1"/>
        <v>0</v>
      </c>
      <c r="N25" s="24"/>
      <c r="P25" s="1" t="str">
        <f>IF(COUNTBLANK(D18:G24)&gt;0,"空欄あり","")</f>
        <v>空欄あり</v>
      </c>
    </row>
    <row r="26" spans="1:16">
      <c r="A26" s="106"/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3"/>
    </row>
    <row r="27" spans="1:16" ht="21" customHeight="1">
      <c r="A27" s="104" t="s">
        <v>484</v>
      </c>
      <c r="B27" s="121" t="s">
        <v>81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3"/>
    </row>
    <row r="28" spans="1:16" ht="21" customHeight="1">
      <c r="A28" s="105"/>
      <c r="B28" s="119" t="s">
        <v>480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6" ht="21" customHeight="1">
      <c r="A29" s="105"/>
      <c r="B29" s="116" t="s">
        <v>62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8"/>
    </row>
    <row r="30" spans="1:16">
      <c r="A30" s="105"/>
      <c r="N30" s="24"/>
    </row>
    <row r="31" spans="1:16" ht="21" customHeight="1">
      <c r="A31" s="105"/>
      <c r="C31" s="124"/>
      <c r="D31" s="73" t="s">
        <v>44</v>
      </c>
      <c r="E31" s="73"/>
      <c r="F31" s="73" t="s">
        <v>47</v>
      </c>
      <c r="G31" s="73"/>
      <c r="H31" s="73" t="s">
        <v>61</v>
      </c>
      <c r="N31" s="24"/>
    </row>
    <row r="32" spans="1:16" ht="21" customHeight="1">
      <c r="A32" s="105"/>
      <c r="C32" s="124"/>
      <c r="D32" s="4" t="s">
        <v>45</v>
      </c>
      <c r="E32" s="4" t="s">
        <v>46</v>
      </c>
      <c r="F32" s="4" t="s">
        <v>45</v>
      </c>
      <c r="G32" s="4" t="s">
        <v>46</v>
      </c>
      <c r="H32" s="73"/>
      <c r="N32" s="24"/>
    </row>
    <row r="33" spans="1:16" ht="21" customHeight="1">
      <c r="A33" s="105"/>
      <c r="C33" s="2" t="s">
        <v>55</v>
      </c>
      <c r="D33" s="48"/>
      <c r="E33" s="48"/>
      <c r="F33" s="48"/>
      <c r="G33" s="48"/>
      <c r="H33" s="7">
        <f>SUM(D33:G33)</f>
        <v>0</v>
      </c>
      <c r="N33" s="24"/>
    </row>
    <row r="34" spans="1:16" ht="21" customHeight="1">
      <c r="A34" s="105"/>
      <c r="C34" s="2" t="s">
        <v>56</v>
      </c>
      <c r="D34" s="48"/>
      <c r="E34" s="48"/>
      <c r="F34" s="48"/>
      <c r="G34" s="48"/>
      <c r="H34" s="7">
        <f t="shared" ref="H34:H38" si="2">SUM(D34:G34)</f>
        <v>0</v>
      </c>
      <c r="N34" s="24"/>
    </row>
    <row r="35" spans="1:16" ht="21" customHeight="1">
      <c r="A35" s="105"/>
      <c r="C35" s="2" t="s">
        <v>57</v>
      </c>
      <c r="D35" s="48"/>
      <c r="E35" s="48"/>
      <c r="F35" s="48"/>
      <c r="G35" s="48"/>
      <c r="H35" s="7">
        <f t="shared" si="2"/>
        <v>0</v>
      </c>
      <c r="N35" s="24"/>
    </row>
    <row r="36" spans="1:16" ht="21" customHeight="1">
      <c r="A36" s="105"/>
      <c r="C36" s="2" t="s">
        <v>58</v>
      </c>
      <c r="D36" s="48"/>
      <c r="E36" s="48"/>
      <c r="F36" s="48"/>
      <c r="G36" s="48"/>
      <c r="H36" s="7">
        <f t="shared" si="2"/>
        <v>0</v>
      </c>
      <c r="N36" s="24"/>
    </row>
    <row r="37" spans="1:16" ht="21" customHeight="1">
      <c r="A37" s="105"/>
      <c r="C37" s="2" t="s">
        <v>59</v>
      </c>
      <c r="D37" s="48"/>
      <c r="E37" s="48"/>
      <c r="F37" s="48"/>
      <c r="G37" s="48"/>
      <c r="H37" s="7">
        <f t="shared" si="2"/>
        <v>0</v>
      </c>
      <c r="N37" s="24"/>
    </row>
    <row r="38" spans="1:16" ht="21" customHeight="1">
      <c r="A38" s="105"/>
      <c r="C38" s="2" t="s">
        <v>60</v>
      </c>
      <c r="D38" s="48"/>
      <c r="E38" s="48"/>
      <c r="F38" s="48"/>
      <c r="G38" s="48"/>
      <c r="H38" s="7">
        <f t="shared" si="2"/>
        <v>0</v>
      </c>
      <c r="N38" s="24"/>
    </row>
    <row r="39" spans="1:16" ht="21" customHeight="1">
      <c r="A39" s="105"/>
      <c r="C39" s="2" t="s">
        <v>61</v>
      </c>
      <c r="D39" s="7">
        <f>SUM(D33:D38)</f>
        <v>0</v>
      </c>
      <c r="E39" s="7">
        <f t="shared" ref="E39:H39" si="3">SUM(E33:E38)</f>
        <v>0</v>
      </c>
      <c r="F39" s="7">
        <f t="shared" si="3"/>
        <v>0</v>
      </c>
      <c r="G39" s="7">
        <f t="shared" si="3"/>
        <v>0</v>
      </c>
      <c r="H39" s="7">
        <f t="shared" si="3"/>
        <v>0</v>
      </c>
      <c r="I39" s="25"/>
      <c r="N39" s="24"/>
      <c r="P39" s="1" t="str">
        <f>IF(COUNTBLANK(D33:G38)&gt;0,"空欄あり","")</f>
        <v>空欄あり</v>
      </c>
    </row>
    <row r="40" spans="1:16" ht="21" customHeight="1">
      <c r="A40" s="105"/>
      <c r="B40" s="25"/>
      <c r="C40" s="58" t="s">
        <v>450</v>
      </c>
      <c r="N40" s="24"/>
    </row>
    <row r="41" spans="1:16" ht="21" customHeight="1">
      <c r="A41" s="105"/>
      <c r="C41" s="107"/>
      <c r="D41" s="108"/>
      <c r="E41" s="108"/>
      <c r="F41" s="108"/>
      <c r="G41" s="108"/>
      <c r="H41" s="109"/>
      <c r="N41" s="24"/>
    </row>
    <row r="42" spans="1:16">
      <c r="A42" s="106"/>
      <c r="N42" s="24"/>
    </row>
    <row r="43" spans="1:16" ht="21" customHeight="1">
      <c r="A43" s="104" t="s">
        <v>485</v>
      </c>
      <c r="B43" s="121" t="s">
        <v>82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3"/>
    </row>
    <row r="44" spans="1:16" ht="21" customHeight="1">
      <c r="A44" s="105"/>
      <c r="B44" s="137" t="s">
        <v>62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9"/>
    </row>
    <row r="45" spans="1:16">
      <c r="A45" s="105"/>
      <c r="N45" s="24"/>
    </row>
    <row r="46" spans="1:16" ht="21" customHeight="1">
      <c r="A46" s="105"/>
      <c r="C46" s="124"/>
      <c r="D46" s="73" t="s">
        <v>44</v>
      </c>
      <c r="E46" s="73"/>
      <c r="F46" s="73" t="s">
        <v>47</v>
      </c>
      <c r="G46" s="73"/>
      <c r="H46" s="73" t="s">
        <v>61</v>
      </c>
      <c r="N46" s="24"/>
    </row>
    <row r="47" spans="1:16" ht="21" customHeight="1">
      <c r="A47" s="105"/>
      <c r="C47" s="124"/>
      <c r="D47" s="4" t="s">
        <v>45</v>
      </c>
      <c r="E47" s="4" t="s">
        <v>46</v>
      </c>
      <c r="F47" s="4" t="s">
        <v>45</v>
      </c>
      <c r="G47" s="4" t="s">
        <v>46</v>
      </c>
      <c r="H47" s="73"/>
      <c r="N47" s="24"/>
    </row>
    <row r="48" spans="1:16" ht="21" customHeight="1">
      <c r="A48" s="105"/>
      <c r="C48" s="2" t="s">
        <v>48</v>
      </c>
      <c r="D48" s="48"/>
      <c r="E48" s="48"/>
      <c r="F48" s="48"/>
      <c r="G48" s="48"/>
      <c r="H48" s="7">
        <f>SUM(D48:G48)</f>
        <v>0</v>
      </c>
      <c r="N48" s="24"/>
    </row>
    <row r="49" spans="1:16" ht="21" customHeight="1">
      <c r="A49" s="105"/>
      <c r="C49" s="2" t="s">
        <v>49</v>
      </c>
      <c r="D49" s="48"/>
      <c r="E49" s="48"/>
      <c r="F49" s="48"/>
      <c r="G49" s="48"/>
      <c r="H49" s="7">
        <f t="shared" ref="H49:H54" si="4">SUM(D49:G49)</f>
        <v>0</v>
      </c>
      <c r="N49" s="24"/>
    </row>
    <row r="50" spans="1:16" ht="21" customHeight="1">
      <c r="A50" s="105"/>
      <c r="C50" s="2" t="s">
        <v>50</v>
      </c>
      <c r="D50" s="48"/>
      <c r="E50" s="48"/>
      <c r="F50" s="48"/>
      <c r="G50" s="48"/>
      <c r="H50" s="7">
        <f t="shared" si="4"/>
        <v>0</v>
      </c>
      <c r="N50" s="24"/>
    </row>
    <row r="51" spans="1:16" ht="21" customHeight="1">
      <c r="A51" s="105"/>
      <c r="C51" s="2" t="s">
        <v>51</v>
      </c>
      <c r="D51" s="48"/>
      <c r="E51" s="48"/>
      <c r="F51" s="48"/>
      <c r="G51" s="48"/>
      <c r="H51" s="7">
        <f t="shared" si="4"/>
        <v>0</v>
      </c>
      <c r="N51" s="24"/>
    </row>
    <row r="52" spans="1:16" ht="21" customHeight="1">
      <c r="A52" s="105"/>
      <c r="C52" s="2" t="s">
        <v>52</v>
      </c>
      <c r="D52" s="48"/>
      <c r="E52" s="48"/>
      <c r="F52" s="48"/>
      <c r="G52" s="48"/>
      <c r="H52" s="7">
        <f t="shared" si="4"/>
        <v>0</v>
      </c>
      <c r="N52" s="24"/>
    </row>
    <row r="53" spans="1:16" ht="21" customHeight="1">
      <c r="A53" s="105"/>
      <c r="C53" s="2" t="s">
        <v>53</v>
      </c>
      <c r="D53" s="48"/>
      <c r="E53" s="48"/>
      <c r="F53" s="48"/>
      <c r="G53" s="48"/>
      <c r="H53" s="7">
        <f t="shared" si="4"/>
        <v>0</v>
      </c>
      <c r="N53" s="24"/>
    </row>
    <row r="54" spans="1:16" ht="21" customHeight="1">
      <c r="A54" s="105"/>
      <c r="C54" s="2" t="s">
        <v>54</v>
      </c>
      <c r="D54" s="48"/>
      <c r="E54" s="48"/>
      <c r="F54" s="48"/>
      <c r="G54" s="48"/>
      <c r="H54" s="7">
        <f t="shared" si="4"/>
        <v>0</v>
      </c>
      <c r="N54" s="24"/>
    </row>
    <row r="55" spans="1:16" ht="21" customHeight="1">
      <c r="A55" s="105"/>
      <c r="C55" s="2" t="s">
        <v>61</v>
      </c>
      <c r="D55" s="7">
        <f>SUM(D48:D54)</f>
        <v>0</v>
      </c>
      <c r="E55" s="7">
        <f t="shared" ref="E55:H55" si="5">SUM(E48:E54)</f>
        <v>0</v>
      </c>
      <c r="F55" s="7">
        <f t="shared" si="5"/>
        <v>0</v>
      </c>
      <c r="G55" s="7">
        <f t="shared" si="5"/>
        <v>0</v>
      </c>
      <c r="H55" s="7">
        <f t="shared" si="5"/>
        <v>0</v>
      </c>
      <c r="N55" s="24"/>
      <c r="P55" s="1" t="str">
        <f>IF(COUNTBLANK(D48:G54)&gt;0,"空欄あり","")</f>
        <v>空欄あり</v>
      </c>
    </row>
    <row r="56" spans="1:16">
      <c r="A56" s="106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3"/>
    </row>
    <row r="57" spans="1:16" ht="21" customHeight="1">
      <c r="A57" s="104" t="s">
        <v>486</v>
      </c>
      <c r="B57" s="121" t="s">
        <v>83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3"/>
    </row>
    <row r="58" spans="1:16" ht="21" customHeight="1">
      <c r="A58" s="105"/>
      <c r="B58" s="119" t="s">
        <v>73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20"/>
    </row>
    <row r="59" spans="1:16" ht="21" customHeight="1">
      <c r="A59" s="105"/>
      <c r="B59" s="116" t="s">
        <v>62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8"/>
    </row>
    <row r="60" spans="1:16">
      <c r="A60" s="105"/>
      <c r="N60" s="24"/>
    </row>
    <row r="61" spans="1:16" ht="21" customHeight="1">
      <c r="A61" s="105"/>
      <c r="C61" s="124"/>
      <c r="D61" s="73" t="s">
        <v>44</v>
      </c>
      <c r="E61" s="73"/>
      <c r="F61" s="73"/>
      <c r="G61" s="73"/>
      <c r="H61" s="73"/>
      <c r="I61" s="73" t="s">
        <v>47</v>
      </c>
      <c r="J61" s="73"/>
      <c r="K61" s="73"/>
      <c r="L61" s="73"/>
      <c r="M61" s="73"/>
      <c r="N61" s="73" t="s">
        <v>61</v>
      </c>
    </row>
    <row r="62" spans="1:16" ht="63.75" customHeight="1">
      <c r="A62" s="105"/>
      <c r="C62" s="124"/>
      <c r="D62" s="3" t="s">
        <v>63</v>
      </c>
      <c r="E62" s="3" t="s">
        <v>64</v>
      </c>
      <c r="F62" s="3" t="s">
        <v>65</v>
      </c>
      <c r="G62" s="3" t="s">
        <v>66</v>
      </c>
      <c r="H62" s="3" t="s">
        <v>67</v>
      </c>
      <c r="I62" s="3" t="s">
        <v>63</v>
      </c>
      <c r="J62" s="3" t="s">
        <v>64</v>
      </c>
      <c r="K62" s="3" t="s">
        <v>65</v>
      </c>
      <c r="L62" s="3" t="s">
        <v>66</v>
      </c>
      <c r="M62" s="3" t="s">
        <v>67</v>
      </c>
      <c r="N62" s="73"/>
    </row>
    <row r="63" spans="1:16" ht="21" customHeight="1">
      <c r="A63" s="105"/>
      <c r="C63" s="2" t="s">
        <v>48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7">
        <f>SUM(D63:M63)</f>
        <v>0</v>
      </c>
    </row>
    <row r="64" spans="1:16" ht="21" customHeight="1">
      <c r="A64" s="105"/>
      <c r="C64" s="2" t="s">
        <v>49</v>
      </c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7">
        <f t="shared" ref="N64:N69" si="6">SUM(D64:M64)</f>
        <v>0</v>
      </c>
    </row>
    <row r="65" spans="1:16" ht="21" customHeight="1">
      <c r="A65" s="105"/>
      <c r="C65" s="2" t="s">
        <v>50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7">
        <f t="shared" si="6"/>
        <v>0</v>
      </c>
    </row>
    <row r="66" spans="1:16" ht="21" customHeight="1">
      <c r="A66" s="105"/>
      <c r="C66" s="2" t="s">
        <v>51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7">
        <f t="shared" si="6"/>
        <v>0</v>
      </c>
    </row>
    <row r="67" spans="1:16" ht="21" customHeight="1">
      <c r="A67" s="105"/>
      <c r="C67" s="2" t="s">
        <v>52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7">
        <f t="shared" si="6"/>
        <v>0</v>
      </c>
    </row>
    <row r="68" spans="1:16" ht="21" customHeight="1">
      <c r="A68" s="105"/>
      <c r="C68" s="2" t="s">
        <v>53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7">
        <f t="shared" si="6"/>
        <v>0</v>
      </c>
    </row>
    <row r="69" spans="1:16" ht="21" customHeight="1">
      <c r="A69" s="105"/>
      <c r="C69" s="2" t="s">
        <v>54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7">
        <f t="shared" si="6"/>
        <v>0</v>
      </c>
    </row>
    <row r="70" spans="1:16" ht="21" customHeight="1">
      <c r="A70" s="105"/>
      <c r="C70" s="2" t="s">
        <v>61</v>
      </c>
      <c r="D70" s="7">
        <f>SUM(D63:D69)</f>
        <v>0</v>
      </c>
      <c r="E70" s="7">
        <f t="shared" ref="E70:N70" si="7">SUM(E63:E69)</f>
        <v>0</v>
      </c>
      <c r="F70" s="7">
        <f t="shared" si="7"/>
        <v>0</v>
      </c>
      <c r="G70" s="7">
        <f t="shared" si="7"/>
        <v>0</v>
      </c>
      <c r="H70" s="7">
        <f t="shared" si="7"/>
        <v>0</v>
      </c>
      <c r="I70" s="7">
        <f t="shared" si="7"/>
        <v>0</v>
      </c>
      <c r="J70" s="7">
        <f t="shared" si="7"/>
        <v>0</v>
      </c>
      <c r="K70" s="7">
        <f t="shared" si="7"/>
        <v>0</v>
      </c>
      <c r="L70" s="7">
        <f t="shared" si="7"/>
        <v>0</v>
      </c>
      <c r="M70" s="7">
        <f t="shared" si="7"/>
        <v>0</v>
      </c>
      <c r="N70" s="7">
        <f t="shared" si="7"/>
        <v>0</v>
      </c>
      <c r="P70" s="1" t="str">
        <f>IF(COUNTBLANK(D63:M69)&gt;0,"空欄あり","")</f>
        <v>空欄あり</v>
      </c>
    </row>
    <row r="71" spans="1:16">
      <c r="A71" s="105"/>
      <c r="N71" s="24"/>
    </row>
    <row r="72" spans="1:16" ht="21" customHeight="1">
      <c r="A72" s="105"/>
      <c r="C72" s="140" t="str">
        <f>IF(OR(H48&lt;&gt;N63,H49&lt;&gt;N64,H50&lt;&gt;N65,H51&lt;&gt;N66,H52&lt;&gt;N67,H53&lt;&gt;N68,H54&lt;&gt;N69,D55+E55&lt;&gt;D70+E70+F70+G70+H70,F55+G55&lt;&gt;I70+J70+K70+L70+M70),"（！！エラー！！）設問３と４で、「年代」もしくは「正規職員/非正規職員」の合計人数が一致していない箇所があります。今一度、記入した人数をご確認ください。","")</f>
        <v/>
      </c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1"/>
    </row>
    <row r="73" spans="1:16">
      <c r="A73" s="106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3"/>
    </row>
    <row r="74" spans="1:16" ht="21" customHeight="1">
      <c r="A74" s="104" t="s">
        <v>487</v>
      </c>
      <c r="B74" s="121" t="s">
        <v>84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3"/>
    </row>
    <row r="75" spans="1:16" ht="21" customHeight="1">
      <c r="A75" s="105"/>
      <c r="B75" s="119" t="s">
        <v>68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6" ht="21" customHeight="1">
      <c r="A76" s="105"/>
      <c r="B76" s="116" t="s">
        <v>62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8"/>
    </row>
    <row r="77" spans="1:16">
      <c r="A77" s="105"/>
      <c r="N77" s="24"/>
    </row>
    <row r="78" spans="1:16" ht="21" customHeight="1">
      <c r="A78" s="105"/>
      <c r="C78" s="124"/>
      <c r="D78" s="73" t="s">
        <v>44</v>
      </c>
      <c r="E78" s="73"/>
      <c r="F78" s="73" t="s">
        <v>47</v>
      </c>
      <c r="G78" s="73"/>
      <c r="H78" s="73" t="s">
        <v>61</v>
      </c>
      <c r="N78" s="24"/>
    </row>
    <row r="79" spans="1:16" ht="21" customHeight="1">
      <c r="A79" s="105"/>
      <c r="C79" s="124"/>
      <c r="D79" s="4" t="s">
        <v>45</v>
      </c>
      <c r="E79" s="4" t="s">
        <v>46</v>
      </c>
      <c r="F79" s="4" t="s">
        <v>45</v>
      </c>
      <c r="G79" s="4" t="s">
        <v>46</v>
      </c>
      <c r="H79" s="73"/>
      <c r="N79" s="24"/>
    </row>
    <row r="80" spans="1:16" ht="21" customHeight="1">
      <c r="A80" s="105"/>
      <c r="C80" s="2" t="s">
        <v>48</v>
      </c>
      <c r="D80" s="48"/>
      <c r="E80" s="48"/>
      <c r="F80" s="48"/>
      <c r="G80" s="48"/>
      <c r="H80" s="7">
        <f>SUM(D80:G80)</f>
        <v>0</v>
      </c>
      <c r="N80" s="24"/>
    </row>
    <row r="81" spans="1:16" ht="21" customHeight="1">
      <c r="A81" s="105"/>
      <c r="C81" s="2" t="s">
        <v>49</v>
      </c>
      <c r="D81" s="48"/>
      <c r="E81" s="48"/>
      <c r="F81" s="48"/>
      <c r="G81" s="48"/>
      <c r="H81" s="7">
        <f t="shared" ref="H81:H86" si="8">SUM(D81:G81)</f>
        <v>0</v>
      </c>
      <c r="N81" s="24"/>
    </row>
    <row r="82" spans="1:16" ht="21" customHeight="1">
      <c r="A82" s="105"/>
      <c r="C82" s="2" t="s">
        <v>50</v>
      </c>
      <c r="D82" s="48"/>
      <c r="E82" s="48"/>
      <c r="F82" s="48"/>
      <c r="G82" s="48"/>
      <c r="H82" s="7">
        <f t="shared" si="8"/>
        <v>0</v>
      </c>
      <c r="N82" s="24"/>
    </row>
    <row r="83" spans="1:16" ht="21" customHeight="1">
      <c r="A83" s="105"/>
      <c r="C83" s="2" t="s">
        <v>51</v>
      </c>
      <c r="D83" s="48"/>
      <c r="E83" s="48"/>
      <c r="F83" s="48"/>
      <c r="G83" s="48"/>
      <c r="H83" s="7">
        <f t="shared" si="8"/>
        <v>0</v>
      </c>
      <c r="N83" s="24"/>
    </row>
    <row r="84" spans="1:16" ht="21" customHeight="1">
      <c r="A84" s="105"/>
      <c r="C84" s="2" t="s">
        <v>52</v>
      </c>
      <c r="D84" s="48"/>
      <c r="E84" s="48"/>
      <c r="F84" s="48"/>
      <c r="G84" s="48"/>
      <c r="H84" s="7">
        <f t="shared" si="8"/>
        <v>0</v>
      </c>
      <c r="N84" s="24"/>
    </row>
    <row r="85" spans="1:16" ht="21" customHeight="1">
      <c r="A85" s="105"/>
      <c r="C85" s="2" t="s">
        <v>53</v>
      </c>
      <c r="D85" s="48"/>
      <c r="E85" s="48"/>
      <c r="F85" s="48"/>
      <c r="G85" s="48"/>
      <c r="H85" s="7">
        <f t="shared" si="8"/>
        <v>0</v>
      </c>
      <c r="N85" s="24"/>
    </row>
    <row r="86" spans="1:16" ht="21" customHeight="1">
      <c r="A86" s="105"/>
      <c r="C86" s="2" t="s">
        <v>54</v>
      </c>
      <c r="D86" s="48"/>
      <c r="E86" s="48"/>
      <c r="F86" s="48"/>
      <c r="G86" s="48"/>
      <c r="H86" s="7">
        <f t="shared" si="8"/>
        <v>0</v>
      </c>
      <c r="N86" s="24"/>
    </row>
    <row r="87" spans="1:16" ht="21" customHeight="1">
      <c r="A87" s="105"/>
      <c r="C87" s="2" t="s">
        <v>61</v>
      </c>
      <c r="D87" s="7">
        <f>SUM(D80:D86)</f>
        <v>0</v>
      </c>
      <c r="E87" s="7">
        <f t="shared" ref="E87:H87" si="9">SUM(E80:E86)</f>
        <v>0</v>
      </c>
      <c r="F87" s="7">
        <f t="shared" si="9"/>
        <v>0</v>
      </c>
      <c r="G87" s="7">
        <f t="shared" si="9"/>
        <v>0</v>
      </c>
      <c r="H87" s="7">
        <f t="shared" si="9"/>
        <v>0</v>
      </c>
      <c r="N87" s="24"/>
      <c r="P87" s="1" t="str">
        <f>IF(COUNTBLANK(D80:G86)&gt;0,"空欄あり","")</f>
        <v>空欄あり</v>
      </c>
    </row>
    <row r="88" spans="1:16">
      <c r="A88" s="106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3"/>
    </row>
    <row r="89" spans="1:16" ht="21" customHeight="1">
      <c r="A89" s="104" t="s">
        <v>488</v>
      </c>
      <c r="B89" s="121" t="s">
        <v>85</v>
      </c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3"/>
    </row>
    <row r="90" spans="1:16" ht="21" customHeight="1">
      <c r="A90" s="105"/>
      <c r="B90" s="119" t="s">
        <v>72</v>
      </c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20"/>
    </row>
    <row r="91" spans="1:16" ht="21" customHeight="1">
      <c r="A91" s="105"/>
      <c r="B91" s="116" t="s">
        <v>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8"/>
    </row>
    <row r="92" spans="1:16">
      <c r="A92" s="105"/>
      <c r="N92" s="24"/>
    </row>
    <row r="93" spans="1:16" ht="21" customHeight="1">
      <c r="A93" s="105"/>
      <c r="C93" s="124"/>
      <c r="D93" s="73" t="s">
        <v>44</v>
      </c>
      <c r="E93" s="73"/>
      <c r="F93" s="73"/>
      <c r="G93" s="73" t="s">
        <v>47</v>
      </c>
      <c r="H93" s="73"/>
      <c r="I93" s="73"/>
      <c r="J93" s="73" t="s">
        <v>61</v>
      </c>
      <c r="N93" s="24"/>
    </row>
    <row r="94" spans="1:16" ht="21" customHeight="1">
      <c r="A94" s="105"/>
      <c r="C94" s="124"/>
      <c r="D94" s="4" t="s">
        <v>69</v>
      </c>
      <c r="E94" s="4" t="s">
        <v>70</v>
      </c>
      <c r="F94" s="4" t="s">
        <v>71</v>
      </c>
      <c r="G94" s="4" t="s">
        <v>69</v>
      </c>
      <c r="H94" s="4" t="s">
        <v>70</v>
      </c>
      <c r="I94" s="4" t="s">
        <v>71</v>
      </c>
      <c r="J94" s="73"/>
      <c r="N94" s="24"/>
    </row>
    <row r="95" spans="1:16" ht="21" customHeight="1">
      <c r="A95" s="105"/>
      <c r="C95" s="2" t="s">
        <v>48</v>
      </c>
      <c r="D95" s="48"/>
      <c r="E95" s="48"/>
      <c r="F95" s="48"/>
      <c r="G95" s="48"/>
      <c r="H95" s="48"/>
      <c r="I95" s="48"/>
      <c r="J95" s="7">
        <f>SUM(D95:I95)</f>
        <v>0</v>
      </c>
      <c r="N95" s="24"/>
    </row>
    <row r="96" spans="1:16" ht="21" customHeight="1">
      <c r="A96" s="105"/>
      <c r="C96" s="2" t="s">
        <v>49</v>
      </c>
      <c r="D96" s="48"/>
      <c r="E96" s="48"/>
      <c r="F96" s="48"/>
      <c r="G96" s="48"/>
      <c r="H96" s="48"/>
      <c r="I96" s="48"/>
      <c r="J96" s="7">
        <f t="shared" ref="J96:J101" si="10">SUM(D96:I96)</f>
        <v>0</v>
      </c>
      <c r="N96" s="24"/>
    </row>
    <row r="97" spans="1:16" ht="21" customHeight="1">
      <c r="A97" s="105"/>
      <c r="C97" s="2" t="s">
        <v>50</v>
      </c>
      <c r="D97" s="48"/>
      <c r="E97" s="48"/>
      <c r="F97" s="48"/>
      <c r="G97" s="48"/>
      <c r="H97" s="48"/>
      <c r="I97" s="48"/>
      <c r="J97" s="7">
        <f t="shared" si="10"/>
        <v>0</v>
      </c>
      <c r="N97" s="24"/>
    </row>
    <row r="98" spans="1:16" ht="21" customHeight="1">
      <c r="A98" s="105"/>
      <c r="C98" s="2" t="s">
        <v>51</v>
      </c>
      <c r="D98" s="48"/>
      <c r="E98" s="48"/>
      <c r="F98" s="48"/>
      <c r="G98" s="48"/>
      <c r="H98" s="48"/>
      <c r="I98" s="48"/>
      <c r="J98" s="7">
        <f t="shared" si="10"/>
        <v>0</v>
      </c>
      <c r="N98" s="24"/>
    </row>
    <row r="99" spans="1:16" ht="21" customHeight="1">
      <c r="A99" s="105"/>
      <c r="C99" s="2" t="s">
        <v>52</v>
      </c>
      <c r="D99" s="48"/>
      <c r="E99" s="48"/>
      <c r="F99" s="48"/>
      <c r="G99" s="48"/>
      <c r="H99" s="48"/>
      <c r="I99" s="48"/>
      <c r="J99" s="7">
        <f t="shared" si="10"/>
        <v>0</v>
      </c>
      <c r="N99" s="24"/>
    </row>
    <row r="100" spans="1:16" ht="21" customHeight="1">
      <c r="A100" s="105"/>
      <c r="C100" s="2" t="s">
        <v>53</v>
      </c>
      <c r="D100" s="48"/>
      <c r="E100" s="48"/>
      <c r="F100" s="48"/>
      <c r="G100" s="48"/>
      <c r="H100" s="48"/>
      <c r="I100" s="48"/>
      <c r="J100" s="7">
        <f t="shared" si="10"/>
        <v>0</v>
      </c>
      <c r="N100" s="24"/>
    </row>
    <row r="101" spans="1:16" ht="21" customHeight="1">
      <c r="A101" s="105"/>
      <c r="C101" s="2" t="s">
        <v>54</v>
      </c>
      <c r="D101" s="48"/>
      <c r="E101" s="48"/>
      <c r="F101" s="48"/>
      <c r="G101" s="48"/>
      <c r="H101" s="48"/>
      <c r="I101" s="48"/>
      <c r="J101" s="7">
        <f t="shared" si="10"/>
        <v>0</v>
      </c>
      <c r="N101" s="24"/>
    </row>
    <row r="102" spans="1:16" ht="21" customHeight="1">
      <c r="A102" s="105"/>
      <c r="C102" s="2" t="s">
        <v>61</v>
      </c>
      <c r="D102" s="7">
        <f>SUM(D95:D101)</f>
        <v>0</v>
      </c>
      <c r="E102" s="7">
        <f t="shared" ref="E102:J102" si="11">SUM(E95:E101)</f>
        <v>0</v>
      </c>
      <c r="F102" s="7">
        <f t="shared" si="11"/>
        <v>0</v>
      </c>
      <c r="G102" s="7">
        <f t="shared" si="11"/>
        <v>0</v>
      </c>
      <c r="H102" s="7">
        <f t="shared" si="11"/>
        <v>0</v>
      </c>
      <c r="I102" s="7">
        <f t="shared" si="11"/>
        <v>0</v>
      </c>
      <c r="J102" s="7">
        <f t="shared" si="11"/>
        <v>0</v>
      </c>
      <c r="N102" s="24"/>
      <c r="P102" s="1" t="str">
        <f>IF(COUNTBLANK(D95:I101)&gt;0,"空欄あり","")</f>
        <v>空欄あり</v>
      </c>
    </row>
    <row r="103" spans="1:16">
      <c r="A103" s="105"/>
      <c r="N103" s="24"/>
    </row>
    <row r="104" spans="1:16" ht="21" customHeight="1">
      <c r="A104" s="105"/>
      <c r="C104" s="140" t="str">
        <f>IF(OR(H80&lt;&gt;J95,H81&lt;&gt;J96,H82&lt;&gt;J97,H83&lt;&gt;J98,H84&lt;&gt;J99,H85&lt;&gt;J100,H86&lt;&gt;J101,D87+E87&lt;&gt;D102+E102+F102,F87+G87&lt;&gt;G102+H102+I102),"（！！エラー！！）設問５と６で、「年代」もしくは「正規職員/非正規職員」の合計人数が一致していない箇所があります。今一度、記入した人数をご確認ください。","")</f>
        <v/>
      </c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1"/>
    </row>
    <row r="105" spans="1:16">
      <c r="A105" s="106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3"/>
    </row>
    <row r="106" spans="1:16" ht="42" customHeight="1">
      <c r="A106" s="59">
        <v>7</v>
      </c>
      <c r="B106" s="147" t="s">
        <v>74</v>
      </c>
      <c r="C106" s="148"/>
      <c r="D106" s="148"/>
      <c r="E106" s="148"/>
      <c r="F106" s="148"/>
      <c r="G106" s="148"/>
      <c r="H106" s="148"/>
      <c r="I106" s="148"/>
      <c r="J106" s="149"/>
      <c r="K106" s="150"/>
      <c r="L106" s="151"/>
      <c r="M106" s="151"/>
      <c r="N106" s="152"/>
    </row>
    <row r="107" spans="1:16" ht="42" customHeight="1">
      <c r="A107" s="104" t="s">
        <v>489</v>
      </c>
      <c r="B107" s="142" t="s">
        <v>130</v>
      </c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3"/>
    </row>
    <row r="108" spans="1:16" ht="21" customHeight="1">
      <c r="A108" s="105"/>
      <c r="C108" s="125" t="s">
        <v>75</v>
      </c>
      <c r="D108" s="125"/>
      <c r="E108" s="125"/>
      <c r="F108" s="49"/>
      <c r="H108" s="126" t="str">
        <f>IF(OR(K106="適当",K106="過剰"),"※設問７で、「適当」もしくは「過剰」を選択しているため、設問８は回答不要です。","")</f>
        <v/>
      </c>
      <c r="I108" s="126"/>
      <c r="J108" s="126"/>
      <c r="K108" s="126"/>
      <c r="L108" s="126"/>
      <c r="M108" s="126"/>
      <c r="N108" s="24"/>
    </row>
    <row r="109" spans="1:16" ht="21" customHeight="1">
      <c r="A109" s="105"/>
      <c r="C109" s="125" t="s">
        <v>76</v>
      </c>
      <c r="D109" s="125"/>
      <c r="E109" s="125"/>
      <c r="F109" s="49"/>
      <c r="H109" s="126"/>
      <c r="I109" s="126"/>
      <c r="J109" s="126"/>
      <c r="K109" s="126"/>
      <c r="L109" s="126"/>
      <c r="M109" s="126"/>
      <c r="N109" s="24"/>
    </row>
    <row r="110" spans="1:16" ht="21" customHeight="1">
      <c r="A110" s="105"/>
      <c r="C110" s="125" t="s">
        <v>77</v>
      </c>
      <c r="D110" s="125"/>
      <c r="E110" s="125"/>
      <c r="F110" s="49"/>
      <c r="H110" s="126"/>
      <c r="I110" s="126"/>
      <c r="J110" s="126"/>
      <c r="K110" s="126"/>
      <c r="L110" s="126"/>
      <c r="M110" s="126"/>
      <c r="N110" s="24"/>
    </row>
    <row r="111" spans="1:16" ht="21" customHeight="1">
      <c r="A111" s="105"/>
      <c r="C111" s="125" t="s">
        <v>78</v>
      </c>
      <c r="D111" s="125"/>
      <c r="E111" s="125"/>
      <c r="F111" s="49"/>
      <c r="H111" s="126"/>
      <c r="I111" s="126"/>
      <c r="J111" s="126"/>
      <c r="K111" s="126"/>
      <c r="L111" s="126"/>
      <c r="M111" s="126"/>
      <c r="N111" s="24"/>
    </row>
    <row r="112" spans="1:16" ht="21" customHeight="1">
      <c r="A112" s="105"/>
      <c r="C112" s="125" t="s">
        <v>79</v>
      </c>
      <c r="D112" s="125"/>
      <c r="E112" s="125"/>
      <c r="F112" s="49"/>
      <c r="H112" s="126"/>
      <c r="I112" s="126"/>
      <c r="J112" s="126"/>
      <c r="K112" s="126"/>
      <c r="L112" s="126"/>
      <c r="M112" s="126"/>
      <c r="N112" s="24"/>
    </row>
    <row r="113" spans="1:14" ht="21" customHeight="1">
      <c r="A113" s="105"/>
      <c r="C113" s="125" t="s">
        <v>60</v>
      </c>
      <c r="D113" s="125"/>
      <c r="E113" s="125"/>
      <c r="F113" s="49"/>
      <c r="H113" s="126"/>
      <c r="I113" s="126"/>
      <c r="J113" s="126"/>
      <c r="K113" s="126"/>
      <c r="L113" s="126"/>
      <c r="M113" s="126"/>
      <c r="N113" s="24"/>
    </row>
    <row r="114" spans="1:14" ht="21" customHeight="1">
      <c r="A114" s="105"/>
      <c r="C114" s="58" t="s">
        <v>132</v>
      </c>
      <c r="H114" s="126"/>
      <c r="I114" s="126"/>
      <c r="J114" s="126"/>
      <c r="K114" s="126"/>
      <c r="L114" s="126"/>
      <c r="M114" s="126"/>
      <c r="N114" s="24"/>
    </row>
    <row r="115" spans="1:14" ht="63" customHeight="1">
      <c r="A115" s="105"/>
      <c r="C115" s="107"/>
      <c r="D115" s="114"/>
      <c r="E115" s="114"/>
      <c r="F115" s="115"/>
      <c r="H115" s="126"/>
      <c r="I115" s="126"/>
      <c r="J115" s="126"/>
      <c r="K115" s="126"/>
      <c r="L115" s="126"/>
      <c r="M115" s="126"/>
      <c r="N115" s="24"/>
    </row>
    <row r="116" spans="1:14">
      <c r="A116" s="10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3"/>
    </row>
    <row r="117" spans="1:14" ht="42" customHeight="1">
      <c r="A117" s="144">
        <v>9</v>
      </c>
      <c r="B117" s="142" t="s">
        <v>482</v>
      </c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3"/>
    </row>
    <row r="118" spans="1:14">
      <c r="A118" s="145"/>
      <c r="N118" s="24"/>
    </row>
    <row r="119" spans="1:14" ht="21" customHeight="1">
      <c r="A119" s="145"/>
      <c r="C119" s="4" t="s">
        <v>44</v>
      </c>
      <c r="D119" s="4" t="s">
        <v>47</v>
      </c>
      <c r="E119" s="4" t="s">
        <v>61</v>
      </c>
      <c r="G119" s="110" t="str">
        <f>IF(OR(K106="適当",K106="過剰"),"※設問７で、「適当」もしくは「過剰」を選択しているため、設問９は回答不要です。","")</f>
        <v/>
      </c>
      <c r="H119" s="110"/>
      <c r="I119" s="110"/>
      <c r="J119" s="110"/>
      <c r="K119" s="110"/>
      <c r="L119" s="110"/>
      <c r="M119" s="110"/>
      <c r="N119" s="24"/>
    </row>
    <row r="120" spans="1:14" ht="21" customHeight="1">
      <c r="A120" s="145"/>
      <c r="C120" s="48"/>
      <c r="D120" s="48"/>
      <c r="E120" s="7">
        <f>SUM(C120:D120)</f>
        <v>0</v>
      </c>
      <c r="G120" s="110"/>
      <c r="H120" s="110"/>
      <c r="I120" s="110"/>
      <c r="J120" s="110"/>
      <c r="K120" s="110"/>
      <c r="L120" s="110"/>
      <c r="M120" s="110"/>
      <c r="N120" s="24"/>
    </row>
    <row r="121" spans="1:14">
      <c r="A121" s="146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3"/>
    </row>
    <row r="123" spans="1:14">
      <c r="A123" s="85" t="s">
        <v>129</v>
      </c>
      <c r="B123" s="85"/>
      <c r="C123" s="85"/>
      <c r="D123" s="85"/>
      <c r="E123" s="85"/>
      <c r="F123" s="85"/>
      <c r="G123" s="85"/>
    </row>
    <row r="124" spans="1:14" ht="42" customHeight="1">
      <c r="A124" s="35" t="str">
        <f>IF(OR(P25="空欄あり",P39="空欄あり",P55="空欄あり",P70="空欄あり",P87="空欄あり",P102="空欄あり",K106="",AND(OR(K106="大いに不足",K106="不足",K106="やや不足"),OR(C120="",D120=""))),"","")</f>
        <v></v>
      </c>
      <c r="B124" s="125" t="s">
        <v>133</v>
      </c>
      <c r="C124" s="125"/>
      <c r="D124" s="125"/>
      <c r="E124" s="125"/>
      <c r="F124" s="125"/>
      <c r="G124" s="125"/>
    </row>
    <row r="125" spans="1:14" ht="42" customHeight="1" thickBot="1">
      <c r="A125" s="35" t="str">
        <f>IF(OR(C72&lt;&gt;"",C104&lt;&gt;""),"","")</f>
        <v/>
      </c>
      <c r="B125" s="111" t="s">
        <v>131</v>
      </c>
      <c r="C125" s="112"/>
      <c r="D125" s="112"/>
      <c r="E125" s="112"/>
      <c r="F125" s="112"/>
      <c r="G125" s="113"/>
    </row>
    <row r="126" spans="1:14" ht="42" customHeight="1" thickBot="1">
      <c r="A126" s="35" t="str">
        <f>IF(AND(A124="",A125=""),"","")</f>
        <v/>
      </c>
      <c r="B126" s="125" t="s">
        <v>127</v>
      </c>
      <c r="C126" s="125"/>
      <c r="D126" s="125"/>
      <c r="E126" s="125"/>
      <c r="F126" s="125"/>
      <c r="G126" s="125"/>
      <c r="H126" s="69" t="s">
        <v>156</v>
      </c>
    </row>
    <row r="128" spans="1:14" ht="41.25" customHeight="1"/>
  </sheetData>
  <sheetProtection algorithmName="SHA-512" hashValue="8OeeeayCIVk+YqrAOyycZ1BlM7O2aXEMAylMe8AHN9bPQAC85tSsHO3FOE7CJzTJaG6k264Gi4TQu6J2pY4yEQ==" saltValue="3AL9gxxiEAu3xEyA1Bw8Tg==" spinCount="100000" sheet="1" objects="1" scenarios="1"/>
  <mergeCells count="79">
    <mergeCell ref="A107:A116"/>
    <mergeCell ref="B117:N117"/>
    <mergeCell ref="A117:A121"/>
    <mergeCell ref="A2:N2"/>
    <mergeCell ref="B106:J106"/>
    <mergeCell ref="K106:N106"/>
    <mergeCell ref="B107:N107"/>
    <mergeCell ref="C113:E113"/>
    <mergeCell ref="C112:E112"/>
    <mergeCell ref="C111:E111"/>
    <mergeCell ref="C110:E110"/>
    <mergeCell ref="C109:E109"/>
    <mergeCell ref="C108:E108"/>
    <mergeCell ref="A74:A88"/>
    <mergeCell ref="B91:N91"/>
    <mergeCell ref="B90:N90"/>
    <mergeCell ref="D93:F93"/>
    <mergeCell ref="G93:I93"/>
    <mergeCell ref="J93:J94"/>
    <mergeCell ref="C93:C94"/>
    <mergeCell ref="C104:N104"/>
    <mergeCell ref="N61:N62"/>
    <mergeCell ref="C61:C62"/>
    <mergeCell ref="A57:A73"/>
    <mergeCell ref="B43:N43"/>
    <mergeCell ref="B44:N44"/>
    <mergeCell ref="D46:E46"/>
    <mergeCell ref="F46:G46"/>
    <mergeCell ref="H46:H47"/>
    <mergeCell ref="C46:C47"/>
    <mergeCell ref="C72:N72"/>
    <mergeCell ref="B126:G126"/>
    <mergeCell ref="A4:G4"/>
    <mergeCell ref="B5:G5"/>
    <mergeCell ref="B6:G6"/>
    <mergeCell ref="B7:G7"/>
    <mergeCell ref="A11:A26"/>
    <mergeCell ref="A10:N10"/>
    <mergeCell ref="B11:N11"/>
    <mergeCell ref="B12:N12"/>
    <mergeCell ref="B13:N13"/>
    <mergeCell ref="B14:N14"/>
    <mergeCell ref="D16:E16"/>
    <mergeCell ref="F16:G16"/>
    <mergeCell ref="H16:H17"/>
    <mergeCell ref="C16:C17"/>
    <mergeCell ref="N7:N8"/>
    <mergeCell ref="B8:G8"/>
    <mergeCell ref="H108:M115"/>
    <mergeCell ref="I4:M8"/>
    <mergeCell ref="A123:G123"/>
    <mergeCell ref="B124:G124"/>
    <mergeCell ref="B27:N27"/>
    <mergeCell ref="B29:N29"/>
    <mergeCell ref="B28:N28"/>
    <mergeCell ref="D31:E31"/>
    <mergeCell ref="F31:G31"/>
    <mergeCell ref="H31:H32"/>
    <mergeCell ref="C31:C32"/>
    <mergeCell ref="A43:A56"/>
    <mergeCell ref="B59:N59"/>
    <mergeCell ref="B58:N58"/>
    <mergeCell ref="B57:N57"/>
    <mergeCell ref="A27:A42"/>
    <mergeCell ref="C41:H41"/>
    <mergeCell ref="G119:M120"/>
    <mergeCell ref="B125:G125"/>
    <mergeCell ref="C115:F115"/>
    <mergeCell ref="D61:H61"/>
    <mergeCell ref="I61:M61"/>
    <mergeCell ref="A89:A105"/>
    <mergeCell ref="B76:N76"/>
    <mergeCell ref="B75:N75"/>
    <mergeCell ref="B74:N74"/>
    <mergeCell ref="D78:E78"/>
    <mergeCell ref="F78:G78"/>
    <mergeCell ref="H78:H79"/>
    <mergeCell ref="C78:C79"/>
    <mergeCell ref="B89:N89"/>
  </mergeCells>
  <phoneticPr fontId="1"/>
  <conditionalFormatting sqref="A124">
    <cfRule type="expression" dxfId="86" priority="15">
      <formula>OR(P25="空欄あり",P39="空欄あり",P55="空欄あり",P70="空欄あり",P87="空欄あり",P102="空欄あり",K106="",AND(OR(K106="大いに不足",K106="不足",K106="やや不足"),OR(C120="",D120="")))</formula>
    </cfRule>
  </conditionalFormatting>
  <conditionalFormatting sqref="A125">
    <cfRule type="expression" dxfId="85" priority="11">
      <formula>OR(C72&lt;&gt;"",C104&lt;&gt;"")</formula>
    </cfRule>
  </conditionalFormatting>
  <conditionalFormatting sqref="A126">
    <cfRule type="expression" dxfId="84" priority="8">
      <formula>AND(A124="",A125="")</formula>
    </cfRule>
  </conditionalFormatting>
  <conditionalFormatting sqref="A115:C115 A107:N107 A108:G114 N108:N115 G115 A116:N118 A119:F120 N119:N120 A121:N121">
    <cfRule type="expression" dxfId="83" priority="17">
      <formula>OR($K$106="適当",$K$106="過剰")</formula>
    </cfRule>
  </conditionalFormatting>
  <conditionalFormatting sqref="A11:N27 B28:N38 B39:I39 B40:N40 B41:C41 I41:N41 B42:N42 A43:N127 A128:M128">
    <cfRule type="expression" dxfId="82" priority="1">
      <formula>$I$4="このシートは回答不要です"</formula>
    </cfRule>
  </conditionalFormatting>
  <conditionalFormatting sqref="B124:G124">
    <cfRule type="expression" dxfId="81" priority="12">
      <formula>OR(P25="空欄あり",P39="空欄あり",P55="空欄あり",P70="空欄あり",P87="空欄あり",P102="空欄あり",K106="",AND(OR(K106="大いに不足",K106="不足",K106="やや不足"),OR(C120="",D120="")))</formula>
    </cfRule>
  </conditionalFormatting>
  <conditionalFormatting sqref="B125:G125">
    <cfRule type="expression" dxfId="80" priority="10">
      <formula>OR(C72&lt;&gt;"",C104&lt;&gt;"")</formula>
    </cfRule>
  </conditionalFormatting>
  <conditionalFormatting sqref="B126:G126">
    <cfRule type="expression" dxfId="79" priority="9">
      <formula>AND(A124="",A125="")</formula>
    </cfRule>
  </conditionalFormatting>
  <conditionalFormatting sqref="C115:F115">
    <cfRule type="expression" dxfId="78" priority="16">
      <formula>$F$113="○"</formula>
    </cfRule>
  </conditionalFormatting>
  <conditionalFormatting sqref="C41:H41">
    <cfRule type="expression" dxfId="77" priority="6">
      <formula>$H$38&lt;&gt;0</formula>
    </cfRule>
  </conditionalFormatting>
  <conditionalFormatting sqref="C72:N72">
    <cfRule type="expression" dxfId="76" priority="23">
      <formula>OR($H$48&lt;&gt;$N$63,$H$49&lt;&gt;$N$64,$H$50&lt;&gt;$N$65,$H$51&lt;&gt;$N$66,$H$52&lt;&gt;$N$67,$H$53&lt;&gt;$N$68,$H$54&lt;&gt;$N$69,$D$55+$E$55&lt;&gt;$D$70+$E$70+$F$70+$G$70+$H$70,$F$55+$G$55&lt;&gt;$I$70+$J$70+$K$70+$L$70+$M$70)</formula>
    </cfRule>
  </conditionalFormatting>
  <conditionalFormatting sqref="C104:N104">
    <cfRule type="expression" dxfId="75" priority="22">
      <formula>OR(H80&lt;&gt;J95,H81&lt;&gt;J96,H82&lt;&gt;J97,H83&lt;&gt;J98,H84&lt;&gt;J99,H85&lt;&gt;J100,H86&lt;&gt;J101,D87+E87&lt;&gt;D102+E102+F102,F87+G87&lt;&gt;G102+H102+I102)</formula>
    </cfRule>
  </conditionalFormatting>
  <conditionalFormatting sqref="G119:M120">
    <cfRule type="expression" dxfId="74" priority="20">
      <formula>OR($K$106="適当",$K$106="過剰")</formula>
    </cfRule>
  </conditionalFormatting>
  <conditionalFormatting sqref="H108">
    <cfRule type="expression" dxfId="73" priority="21">
      <formula>OR($K$106="適当",$K$106="過剰")</formula>
    </cfRule>
  </conditionalFormatting>
  <conditionalFormatting sqref="H126">
    <cfRule type="expression" dxfId="72" priority="2">
      <formula>$A$126=""</formula>
    </cfRule>
  </conditionalFormatting>
  <conditionalFormatting sqref="I4:M8">
    <cfRule type="expression" dxfId="71" priority="4">
      <formula>$I$4="回答必須"</formula>
    </cfRule>
    <cfRule type="expression" dxfId="70" priority="5">
      <formula>$I$4="回答不要"</formula>
    </cfRule>
  </conditionalFormatting>
  <conditionalFormatting sqref="N7:N8">
    <cfRule type="expression" dxfId="68" priority="3">
      <formula>$I$4="回答必須"</formula>
    </cfRule>
  </conditionalFormatting>
  <dataValidations count="3">
    <dataValidation imeMode="disabled" allowBlank="1" showInputMessage="1" showErrorMessage="1" sqref="D18:G24 D33:G38 D48:G54 D63:M69 D80:G86 D95:I101 C120:D120" xr:uid="{1829CF54-D4D9-44B9-982D-087E9046A99C}"/>
    <dataValidation type="list" allowBlank="1" showInputMessage="1" showErrorMessage="1" errorTitle="入力エラー" error="セルの右側に表示される▼ボタンをクリックし、リストから項目を選択してください。" promptTitle="！注意！" prompt="ファイルが重いため、連続で選択肢を変更すると、画面がフリーズする場合があります。_x000a_念のため、ファイルはこまめに保存しながら編集してください。" sqref="K106:N106" xr:uid="{C9996737-3B5A-442C-B768-8B4A9FFB42E3}">
      <formula1>"大いに不足,不足,やや不足,適当,過剰"</formula1>
    </dataValidation>
    <dataValidation type="list" allowBlank="1" showInputMessage="1" showErrorMessage="1" errorTitle="入力エラー" error="セルの右側に表示される▼ボタンをクリックし、リストから項目を選択してください。" sqref="F108:F113" xr:uid="{BB43EDB8-33ED-4615-9C87-3119023AE289}">
      <formula1>"○"</formula1>
    </dataValidation>
  </dataValidations>
  <hyperlinks>
    <hyperlink ref="H126" location="'4_従事者（介護職員）'!A1" display="'4_従事者（介護職員）'!A1" xr:uid="{6401BB2A-CAFA-4E23-BB7E-2C1941BD883D}"/>
    <hyperlink ref="N7" location="'4_従事者（介護職員）'!A1" display="'4_従事者（介護職員）'!A1" xr:uid="{A17A994E-C4B2-486B-8E3B-CE564F985D43}"/>
  </hyperlinks>
  <pageMargins left="0.7" right="0.7" top="0.75" bottom="0.75" header="0.3" footer="0.3"/>
  <pageSetup paperSize="9" scale="53" fitToHeight="0" orientation="landscape" r:id="rId1"/>
  <rowBreaks count="2" manualBreakCount="2">
    <brk id="42" max="13" man="1"/>
    <brk id="88" max="1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3FB33D80-DFFE-4ED8-8859-AE3C38F163AD}">
            <xm:f>ISBLANK('2_基本情報'!C12)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I4:M8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98F5-E410-46F4-8D8C-A00EC2DB0C7B}">
  <sheetPr>
    <pageSetUpPr fitToPage="1"/>
  </sheetPr>
  <dimension ref="A1:P127"/>
  <sheetViews>
    <sheetView view="pageBreakPreview" zoomScale="70" zoomScaleNormal="70" zoomScaleSheetLayoutView="7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4.25"/>
  <cols>
    <col min="1" max="1" width="6.125" style="1" customWidth="1"/>
    <col min="2" max="2" width="4" style="1" customWidth="1"/>
    <col min="3" max="14" width="20" style="1" customWidth="1"/>
    <col min="15" max="15" width="9" style="1"/>
    <col min="16" max="16" width="9" style="1" hidden="1" customWidth="1"/>
    <col min="17" max="16384" width="9" style="1"/>
  </cols>
  <sheetData>
    <row r="1" spans="1:14">
      <c r="A1" s="6" t="s">
        <v>134</v>
      </c>
    </row>
    <row r="2" spans="1:14" ht="42.75" customHeight="1">
      <c r="A2" s="88" t="s">
        <v>502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4" spans="1:14" ht="14.25" customHeight="1">
      <c r="A4" s="85" t="s">
        <v>25</v>
      </c>
      <c r="B4" s="85"/>
      <c r="C4" s="85"/>
      <c r="D4" s="85"/>
      <c r="E4" s="85"/>
      <c r="F4" s="85"/>
      <c r="G4" s="85"/>
      <c r="I4" s="168" t="str">
        <f>IF(ISBLANK('2_基本情報'!C12),
"【重要】２つ前のシートをご確認ください
２つ前のシートの設問３「サービス種別」が空欄です。
先にそちらをご回答ください。",
IF(AND('2_基本情報'!C12&lt;&gt;"訪問介護",'2_基本情報'!C12&lt;&gt;"訪問看護",'2_基本情報'!C12&lt;&gt;"訪問リハビリテーション",'2_基本情報'!C12&lt;&gt;"居宅介護支援"),"回答必須","このシートは回答不要です"))</f>
        <v>【重要】２つ前のシートをご確認ください
２つ前のシートの設問３「サービス種別」が空欄です。
先にそちらをご回答ください。</v>
      </c>
      <c r="J4" s="168"/>
      <c r="K4" s="168"/>
      <c r="L4" s="168"/>
      <c r="M4" s="168"/>
    </row>
    <row r="5" spans="1:14" ht="21" customHeight="1">
      <c r="A5" s="10"/>
      <c r="B5" s="113" t="s">
        <v>505</v>
      </c>
      <c r="C5" s="125"/>
      <c r="D5" s="125"/>
      <c r="E5" s="125"/>
      <c r="F5" s="125"/>
      <c r="G5" s="125"/>
      <c r="I5" s="168"/>
      <c r="J5" s="168"/>
      <c r="K5" s="168"/>
      <c r="L5" s="168"/>
      <c r="M5" s="168"/>
    </row>
    <row r="6" spans="1:14" ht="21" customHeight="1" thickBot="1">
      <c r="A6" s="11"/>
      <c r="B6" s="113" t="s">
        <v>24</v>
      </c>
      <c r="C6" s="125"/>
      <c r="D6" s="125"/>
      <c r="E6" s="125"/>
      <c r="F6" s="125"/>
      <c r="G6" s="125"/>
      <c r="I6" s="168"/>
      <c r="J6" s="168"/>
      <c r="K6" s="168"/>
      <c r="L6" s="168"/>
      <c r="M6" s="168"/>
    </row>
    <row r="7" spans="1:14" ht="21" customHeight="1">
      <c r="A7" s="23"/>
      <c r="B7" s="113" t="s">
        <v>504</v>
      </c>
      <c r="C7" s="125"/>
      <c r="D7" s="125"/>
      <c r="E7" s="125"/>
      <c r="F7" s="125"/>
      <c r="G7" s="125"/>
      <c r="I7" s="168"/>
      <c r="J7" s="168"/>
      <c r="K7" s="168"/>
      <c r="L7" s="168"/>
      <c r="M7" s="168"/>
      <c r="N7" s="135" t="str">
        <f>IF(I4="回答必須","","⇒次のシートへ
（クリック）")</f>
        <v>⇒次のシートへ
（クリック）</v>
      </c>
    </row>
    <row r="8" spans="1:14" ht="21" customHeight="1" thickBot="1">
      <c r="A8" s="36"/>
      <c r="B8" s="166" t="s">
        <v>499</v>
      </c>
      <c r="C8" s="167"/>
      <c r="D8" s="167"/>
      <c r="E8" s="167"/>
      <c r="F8" s="167"/>
      <c r="G8" s="167"/>
      <c r="I8" s="168"/>
      <c r="J8" s="168"/>
      <c r="K8" s="168"/>
      <c r="L8" s="168"/>
      <c r="M8" s="168"/>
      <c r="N8" s="136"/>
    </row>
    <row r="10" spans="1:14">
      <c r="A10" s="127" t="s">
        <v>28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</row>
    <row r="11" spans="1:14" ht="21" customHeight="1">
      <c r="A11" s="105" t="s">
        <v>483</v>
      </c>
      <c r="B11" s="121" t="s">
        <v>86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4" ht="21" customHeight="1">
      <c r="A12" s="105"/>
      <c r="B12" s="130" t="s">
        <v>87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ht="21" customHeight="1">
      <c r="A13" s="105"/>
      <c r="B13" s="116" t="s">
        <v>62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8"/>
    </row>
    <row r="14" spans="1:14">
      <c r="A14" s="105"/>
      <c r="B14" s="25"/>
      <c r="N14" s="24"/>
    </row>
    <row r="15" spans="1:14" ht="21" customHeight="1">
      <c r="A15" s="105"/>
      <c r="B15" s="25"/>
      <c r="C15" s="133"/>
      <c r="D15" s="131" t="s">
        <v>44</v>
      </c>
      <c r="E15" s="132"/>
      <c r="F15" s="131" t="s">
        <v>47</v>
      </c>
      <c r="G15" s="132"/>
      <c r="H15" s="71" t="s">
        <v>61</v>
      </c>
      <c r="N15" s="24"/>
    </row>
    <row r="16" spans="1:14" ht="21" customHeight="1">
      <c r="A16" s="105"/>
      <c r="B16" s="25"/>
      <c r="C16" s="134"/>
      <c r="D16" s="4" t="s">
        <v>45</v>
      </c>
      <c r="E16" s="4" t="s">
        <v>46</v>
      </c>
      <c r="F16" s="4" t="s">
        <v>45</v>
      </c>
      <c r="G16" s="4" t="s">
        <v>46</v>
      </c>
      <c r="H16" s="72"/>
      <c r="N16" s="24"/>
    </row>
    <row r="17" spans="1:16" ht="21" customHeight="1">
      <c r="A17" s="105"/>
      <c r="B17" s="25"/>
      <c r="C17" s="2" t="s">
        <v>48</v>
      </c>
      <c r="D17" s="48"/>
      <c r="E17" s="48"/>
      <c r="F17" s="48"/>
      <c r="G17" s="48"/>
      <c r="H17" s="7">
        <f>SUM(D17:G17)</f>
        <v>0</v>
      </c>
      <c r="N17" s="24"/>
    </row>
    <row r="18" spans="1:16" ht="21" customHeight="1">
      <c r="A18" s="105"/>
      <c r="B18" s="25"/>
      <c r="C18" s="2" t="s">
        <v>49</v>
      </c>
      <c r="D18" s="48"/>
      <c r="E18" s="48"/>
      <c r="F18" s="48"/>
      <c r="G18" s="48"/>
      <c r="H18" s="7">
        <f t="shared" ref="H18:H23" si="0">SUM(D18:G18)</f>
        <v>0</v>
      </c>
      <c r="N18" s="24"/>
    </row>
    <row r="19" spans="1:16" ht="21" customHeight="1">
      <c r="A19" s="105"/>
      <c r="B19" s="25"/>
      <c r="C19" s="2" t="s">
        <v>50</v>
      </c>
      <c r="D19" s="48"/>
      <c r="E19" s="48"/>
      <c r="F19" s="48"/>
      <c r="G19" s="48"/>
      <c r="H19" s="7">
        <f t="shared" si="0"/>
        <v>0</v>
      </c>
      <c r="N19" s="24"/>
    </row>
    <row r="20" spans="1:16" ht="21" customHeight="1">
      <c r="A20" s="105"/>
      <c r="B20" s="25"/>
      <c r="C20" s="2" t="s">
        <v>51</v>
      </c>
      <c r="D20" s="48"/>
      <c r="E20" s="48"/>
      <c r="F20" s="48"/>
      <c r="G20" s="48"/>
      <c r="H20" s="7">
        <f t="shared" si="0"/>
        <v>0</v>
      </c>
      <c r="N20" s="24"/>
    </row>
    <row r="21" spans="1:16" ht="21" customHeight="1">
      <c r="A21" s="105"/>
      <c r="B21" s="25"/>
      <c r="C21" s="2" t="s">
        <v>52</v>
      </c>
      <c r="D21" s="48"/>
      <c r="E21" s="48"/>
      <c r="F21" s="48"/>
      <c r="G21" s="48"/>
      <c r="H21" s="7">
        <f t="shared" si="0"/>
        <v>0</v>
      </c>
      <c r="N21" s="24"/>
    </row>
    <row r="22" spans="1:16" ht="21" customHeight="1">
      <c r="A22" s="105"/>
      <c r="B22" s="25"/>
      <c r="C22" s="2" t="s">
        <v>53</v>
      </c>
      <c r="D22" s="48"/>
      <c r="E22" s="48"/>
      <c r="F22" s="48"/>
      <c r="G22" s="48"/>
      <c r="H22" s="7">
        <f t="shared" si="0"/>
        <v>0</v>
      </c>
      <c r="N22" s="24"/>
    </row>
    <row r="23" spans="1:16" ht="21" customHeight="1">
      <c r="A23" s="105"/>
      <c r="B23" s="25"/>
      <c r="C23" s="2" t="s">
        <v>54</v>
      </c>
      <c r="D23" s="48"/>
      <c r="E23" s="48"/>
      <c r="F23" s="48"/>
      <c r="G23" s="48"/>
      <c r="H23" s="7">
        <f t="shared" si="0"/>
        <v>0</v>
      </c>
      <c r="N23" s="24"/>
    </row>
    <row r="24" spans="1:16" ht="21" customHeight="1">
      <c r="A24" s="105"/>
      <c r="B24" s="25"/>
      <c r="C24" s="2" t="s">
        <v>61</v>
      </c>
      <c r="D24" s="7">
        <f>SUM(D17:D23)</f>
        <v>0</v>
      </c>
      <c r="E24" s="7">
        <f t="shared" ref="E24:H24" si="1">SUM(E17:E23)</f>
        <v>0</v>
      </c>
      <c r="F24" s="7">
        <f t="shared" si="1"/>
        <v>0</v>
      </c>
      <c r="G24" s="7">
        <f t="shared" si="1"/>
        <v>0</v>
      </c>
      <c r="H24" s="7">
        <f t="shared" si="1"/>
        <v>0</v>
      </c>
      <c r="N24" s="24"/>
      <c r="P24" s="1" t="str">
        <f>IF(COUNTBLANK(D17:G23)&gt;0,"空欄あり","")</f>
        <v>空欄あり</v>
      </c>
    </row>
    <row r="25" spans="1:16">
      <c r="A25" s="106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3"/>
    </row>
    <row r="26" spans="1:16" ht="21" customHeight="1">
      <c r="A26" s="104" t="s">
        <v>491</v>
      </c>
      <c r="B26" s="121" t="s">
        <v>88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1:16" ht="21" customHeight="1">
      <c r="A27" s="105"/>
      <c r="B27" s="119" t="s">
        <v>481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</row>
    <row r="28" spans="1:16" ht="21" customHeight="1">
      <c r="A28" s="105"/>
      <c r="B28" s="116" t="s">
        <v>62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8"/>
    </row>
    <row r="29" spans="1:16">
      <c r="A29" s="105"/>
      <c r="N29" s="24"/>
    </row>
    <row r="30" spans="1:16" ht="21" customHeight="1">
      <c r="A30" s="105"/>
      <c r="C30" s="124"/>
      <c r="D30" s="73" t="s">
        <v>44</v>
      </c>
      <c r="E30" s="73"/>
      <c r="F30" s="73" t="s">
        <v>47</v>
      </c>
      <c r="G30" s="73"/>
      <c r="H30" s="73" t="s">
        <v>61</v>
      </c>
      <c r="N30" s="24"/>
    </row>
    <row r="31" spans="1:16" ht="21" customHeight="1">
      <c r="A31" s="105"/>
      <c r="C31" s="124"/>
      <c r="D31" s="4" t="s">
        <v>45</v>
      </c>
      <c r="E31" s="4" t="s">
        <v>46</v>
      </c>
      <c r="F31" s="4" t="s">
        <v>45</v>
      </c>
      <c r="G31" s="4" t="s">
        <v>46</v>
      </c>
      <c r="H31" s="73"/>
      <c r="N31" s="24"/>
    </row>
    <row r="32" spans="1:16" ht="21" customHeight="1">
      <c r="A32" s="105"/>
      <c r="C32" s="2" t="s">
        <v>55</v>
      </c>
      <c r="D32" s="48"/>
      <c r="E32" s="48"/>
      <c r="F32" s="48"/>
      <c r="G32" s="48"/>
      <c r="H32" s="7">
        <f>SUM(D32:G32)</f>
        <v>0</v>
      </c>
      <c r="N32" s="24"/>
    </row>
    <row r="33" spans="1:16" ht="21" customHeight="1">
      <c r="A33" s="105"/>
      <c r="C33" s="2" t="s">
        <v>56</v>
      </c>
      <c r="D33" s="48"/>
      <c r="E33" s="48"/>
      <c r="F33" s="48"/>
      <c r="G33" s="48"/>
      <c r="H33" s="7">
        <f t="shared" ref="H33:H37" si="2">SUM(D33:G33)</f>
        <v>0</v>
      </c>
      <c r="N33" s="24"/>
    </row>
    <row r="34" spans="1:16" ht="21" customHeight="1">
      <c r="A34" s="105"/>
      <c r="C34" s="2" t="s">
        <v>57</v>
      </c>
      <c r="D34" s="48"/>
      <c r="E34" s="48"/>
      <c r="F34" s="48"/>
      <c r="G34" s="48"/>
      <c r="H34" s="7">
        <f t="shared" si="2"/>
        <v>0</v>
      </c>
      <c r="N34" s="24"/>
    </row>
    <row r="35" spans="1:16" ht="21" customHeight="1">
      <c r="A35" s="105"/>
      <c r="C35" s="2" t="s">
        <v>58</v>
      </c>
      <c r="D35" s="48"/>
      <c r="E35" s="48"/>
      <c r="F35" s="48"/>
      <c r="G35" s="48"/>
      <c r="H35" s="7">
        <f t="shared" si="2"/>
        <v>0</v>
      </c>
      <c r="N35" s="24"/>
    </row>
    <row r="36" spans="1:16" ht="21" customHeight="1">
      <c r="A36" s="105"/>
      <c r="C36" s="2" t="s">
        <v>59</v>
      </c>
      <c r="D36" s="48"/>
      <c r="E36" s="48"/>
      <c r="F36" s="48"/>
      <c r="G36" s="48"/>
      <c r="H36" s="7">
        <f t="shared" si="2"/>
        <v>0</v>
      </c>
      <c r="N36" s="24"/>
    </row>
    <row r="37" spans="1:16" ht="21" customHeight="1">
      <c r="A37" s="105"/>
      <c r="C37" s="2" t="s">
        <v>60</v>
      </c>
      <c r="D37" s="48"/>
      <c r="E37" s="48"/>
      <c r="F37" s="48"/>
      <c r="G37" s="48"/>
      <c r="H37" s="7">
        <f t="shared" si="2"/>
        <v>0</v>
      </c>
      <c r="N37" s="24"/>
    </row>
    <row r="38" spans="1:16" ht="21" customHeight="1">
      <c r="A38" s="105"/>
      <c r="C38" s="2" t="s">
        <v>61</v>
      </c>
      <c r="D38" s="7">
        <f>SUM(D32:D37)</f>
        <v>0</v>
      </c>
      <c r="E38" s="7">
        <f t="shared" ref="E38:H38" si="3">SUM(E32:E37)</f>
        <v>0</v>
      </c>
      <c r="F38" s="7">
        <f t="shared" si="3"/>
        <v>0</v>
      </c>
      <c r="G38" s="7">
        <f t="shared" si="3"/>
        <v>0</v>
      </c>
      <c r="H38" s="7">
        <f t="shared" si="3"/>
        <v>0</v>
      </c>
      <c r="N38" s="24"/>
      <c r="P38" s="1" t="str">
        <f>IF(COUNTBLANK(D32:G37)&gt;0,"空欄あり","")</f>
        <v>空欄あり</v>
      </c>
    </row>
    <row r="39" spans="1:16" ht="21" customHeight="1">
      <c r="A39" s="105"/>
      <c r="C39" s="58" t="s">
        <v>450</v>
      </c>
      <c r="N39" s="24"/>
    </row>
    <row r="40" spans="1:16" ht="21" customHeight="1">
      <c r="A40" s="105"/>
      <c r="C40" s="153"/>
      <c r="D40" s="108"/>
      <c r="E40" s="108"/>
      <c r="F40" s="108"/>
      <c r="G40" s="108"/>
      <c r="H40" s="109"/>
      <c r="N40" s="24"/>
    </row>
    <row r="41" spans="1:16">
      <c r="A41" s="106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3"/>
    </row>
    <row r="42" spans="1:16" ht="21" customHeight="1">
      <c r="A42" s="104" t="s">
        <v>493</v>
      </c>
      <c r="B42" s="121" t="s">
        <v>89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3"/>
    </row>
    <row r="43" spans="1:16" ht="21" customHeight="1">
      <c r="A43" s="105"/>
      <c r="B43" s="137" t="s">
        <v>62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9"/>
    </row>
    <row r="44" spans="1:16">
      <c r="A44" s="105"/>
      <c r="N44" s="24"/>
    </row>
    <row r="45" spans="1:16" ht="21" customHeight="1">
      <c r="A45" s="105"/>
      <c r="C45" s="124"/>
      <c r="D45" s="73" t="s">
        <v>44</v>
      </c>
      <c r="E45" s="73"/>
      <c r="F45" s="73" t="s">
        <v>47</v>
      </c>
      <c r="G45" s="73"/>
      <c r="H45" s="73" t="s">
        <v>61</v>
      </c>
      <c r="N45" s="24"/>
    </row>
    <row r="46" spans="1:16" ht="21" customHeight="1">
      <c r="A46" s="105"/>
      <c r="C46" s="124"/>
      <c r="D46" s="4" t="s">
        <v>45</v>
      </c>
      <c r="E46" s="4" t="s">
        <v>46</v>
      </c>
      <c r="F46" s="4" t="s">
        <v>45</v>
      </c>
      <c r="G46" s="4" t="s">
        <v>46</v>
      </c>
      <c r="H46" s="73"/>
      <c r="N46" s="24"/>
    </row>
    <row r="47" spans="1:16" ht="21" customHeight="1">
      <c r="A47" s="105"/>
      <c r="C47" s="2" t="s">
        <v>48</v>
      </c>
      <c r="D47" s="48"/>
      <c r="E47" s="48"/>
      <c r="F47" s="48"/>
      <c r="G47" s="48"/>
      <c r="H47" s="7">
        <f>SUM(D47:G47)</f>
        <v>0</v>
      </c>
      <c r="N47" s="24"/>
    </row>
    <row r="48" spans="1:16" ht="21" customHeight="1">
      <c r="A48" s="105"/>
      <c r="C48" s="2" t="s">
        <v>49</v>
      </c>
      <c r="D48" s="48"/>
      <c r="E48" s="48"/>
      <c r="F48" s="48"/>
      <c r="G48" s="48"/>
      <c r="H48" s="7">
        <f t="shared" ref="H48:H53" si="4">SUM(D48:G48)</f>
        <v>0</v>
      </c>
      <c r="N48" s="24"/>
    </row>
    <row r="49" spans="1:16" ht="21" customHeight="1">
      <c r="A49" s="105"/>
      <c r="C49" s="2" t="s">
        <v>50</v>
      </c>
      <c r="D49" s="48"/>
      <c r="E49" s="48"/>
      <c r="F49" s="48"/>
      <c r="G49" s="48"/>
      <c r="H49" s="7">
        <f t="shared" si="4"/>
        <v>0</v>
      </c>
      <c r="N49" s="24"/>
    </row>
    <row r="50" spans="1:16" ht="21" customHeight="1">
      <c r="A50" s="105"/>
      <c r="C50" s="2" t="s">
        <v>51</v>
      </c>
      <c r="D50" s="48"/>
      <c r="E50" s="48"/>
      <c r="F50" s="48"/>
      <c r="G50" s="48"/>
      <c r="H50" s="7">
        <f t="shared" si="4"/>
        <v>0</v>
      </c>
      <c r="N50" s="24"/>
    </row>
    <row r="51" spans="1:16" ht="21" customHeight="1">
      <c r="A51" s="105"/>
      <c r="C51" s="2" t="s">
        <v>52</v>
      </c>
      <c r="D51" s="48"/>
      <c r="E51" s="48"/>
      <c r="F51" s="48"/>
      <c r="G51" s="48"/>
      <c r="H51" s="7">
        <f t="shared" si="4"/>
        <v>0</v>
      </c>
      <c r="N51" s="24"/>
    </row>
    <row r="52" spans="1:16" ht="21" customHeight="1">
      <c r="A52" s="105"/>
      <c r="C52" s="2" t="s">
        <v>53</v>
      </c>
      <c r="D52" s="48"/>
      <c r="E52" s="48"/>
      <c r="F52" s="48"/>
      <c r="G52" s="48"/>
      <c r="H52" s="7">
        <f t="shared" si="4"/>
        <v>0</v>
      </c>
      <c r="N52" s="24"/>
    </row>
    <row r="53" spans="1:16" ht="21" customHeight="1">
      <c r="A53" s="105"/>
      <c r="C53" s="2" t="s">
        <v>54</v>
      </c>
      <c r="D53" s="48"/>
      <c r="E53" s="48"/>
      <c r="F53" s="48"/>
      <c r="G53" s="48"/>
      <c r="H53" s="7">
        <f t="shared" si="4"/>
        <v>0</v>
      </c>
      <c r="N53" s="24"/>
    </row>
    <row r="54" spans="1:16" ht="21" customHeight="1">
      <c r="A54" s="105"/>
      <c r="C54" s="2" t="s">
        <v>61</v>
      </c>
      <c r="D54" s="7">
        <f>SUM(D47:D53)</f>
        <v>0</v>
      </c>
      <c r="E54" s="7">
        <f t="shared" ref="E54:H54" si="5">SUM(E47:E53)</f>
        <v>0</v>
      </c>
      <c r="F54" s="7">
        <f t="shared" si="5"/>
        <v>0</v>
      </c>
      <c r="G54" s="7">
        <f t="shared" si="5"/>
        <v>0</v>
      </c>
      <c r="H54" s="7">
        <f t="shared" si="5"/>
        <v>0</v>
      </c>
      <c r="N54" s="24"/>
      <c r="P54" s="1" t="str">
        <f>IF(COUNTBLANK(D47:G53)&gt;0,"空欄あり","")</f>
        <v>空欄あり</v>
      </c>
    </row>
    <row r="55" spans="1:16">
      <c r="A55" s="106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3"/>
    </row>
    <row r="56" spans="1:16" ht="21" customHeight="1">
      <c r="A56" s="104" t="s">
        <v>494</v>
      </c>
      <c r="B56" s="121" t="s">
        <v>83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3"/>
    </row>
    <row r="57" spans="1:16" ht="21" customHeight="1">
      <c r="A57" s="105"/>
      <c r="B57" s="119" t="s">
        <v>73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6" ht="21" customHeight="1">
      <c r="A58" s="105"/>
      <c r="B58" s="116" t="s">
        <v>62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8"/>
    </row>
    <row r="59" spans="1:16">
      <c r="A59" s="105"/>
      <c r="N59" s="24"/>
    </row>
    <row r="60" spans="1:16" ht="21" customHeight="1">
      <c r="A60" s="105"/>
      <c r="C60" s="124"/>
      <c r="D60" s="73" t="s">
        <v>44</v>
      </c>
      <c r="E60" s="73"/>
      <c r="F60" s="73"/>
      <c r="G60" s="73"/>
      <c r="H60" s="73"/>
      <c r="I60" s="73" t="s">
        <v>47</v>
      </c>
      <c r="J60" s="73"/>
      <c r="K60" s="73"/>
      <c r="L60" s="73"/>
      <c r="M60" s="73"/>
      <c r="N60" s="73" t="s">
        <v>61</v>
      </c>
    </row>
    <row r="61" spans="1:16" ht="63.75" customHeight="1">
      <c r="A61" s="105"/>
      <c r="C61" s="124"/>
      <c r="D61" s="3" t="s">
        <v>63</v>
      </c>
      <c r="E61" s="3" t="s">
        <v>64</v>
      </c>
      <c r="F61" s="3" t="s">
        <v>65</v>
      </c>
      <c r="G61" s="3" t="s">
        <v>66</v>
      </c>
      <c r="H61" s="3" t="s">
        <v>67</v>
      </c>
      <c r="I61" s="3" t="s">
        <v>63</v>
      </c>
      <c r="J61" s="3" t="s">
        <v>64</v>
      </c>
      <c r="K61" s="3" t="s">
        <v>65</v>
      </c>
      <c r="L61" s="3" t="s">
        <v>66</v>
      </c>
      <c r="M61" s="3" t="s">
        <v>67</v>
      </c>
      <c r="N61" s="73"/>
    </row>
    <row r="62" spans="1:16" ht="21" customHeight="1">
      <c r="A62" s="105"/>
      <c r="C62" s="2" t="s">
        <v>48</v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7">
        <f>SUM(D62:M62)</f>
        <v>0</v>
      </c>
    </row>
    <row r="63" spans="1:16" ht="21" customHeight="1">
      <c r="A63" s="105"/>
      <c r="C63" s="2" t="s">
        <v>49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7">
        <f t="shared" ref="N63:N68" si="6">SUM(D63:M63)</f>
        <v>0</v>
      </c>
    </row>
    <row r="64" spans="1:16" ht="21" customHeight="1">
      <c r="A64" s="105"/>
      <c r="C64" s="2" t="s">
        <v>50</v>
      </c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7">
        <f t="shared" si="6"/>
        <v>0</v>
      </c>
    </row>
    <row r="65" spans="1:16" ht="21" customHeight="1">
      <c r="A65" s="105"/>
      <c r="C65" s="2" t="s">
        <v>51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7">
        <f t="shared" si="6"/>
        <v>0</v>
      </c>
    </row>
    <row r="66" spans="1:16" ht="21" customHeight="1">
      <c r="A66" s="105"/>
      <c r="C66" s="2" t="s">
        <v>52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7">
        <f t="shared" si="6"/>
        <v>0</v>
      </c>
    </row>
    <row r="67" spans="1:16" ht="21" customHeight="1">
      <c r="A67" s="105"/>
      <c r="C67" s="2" t="s">
        <v>53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7">
        <f t="shared" si="6"/>
        <v>0</v>
      </c>
    </row>
    <row r="68" spans="1:16" ht="21" customHeight="1">
      <c r="A68" s="105"/>
      <c r="C68" s="2" t="s">
        <v>54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7">
        <f t="shared" si="6"/>
        <v>0</v>
      </c>
    </row>
    <row r="69" spans="1:16" ht="21" customHeight="1">
      <c r="A69" s="105"/>
      <c r="C69" s="2" t="s">
        <v>61</v>
      </c>
      <c r="D69" s="7">
        <f>SUM(D62:D68)</f>
        <v>0</v>
      </c>
      <c r="E69" s="7">
        <f t="shared" ref="E69:N69" si="7">SUM(E62:E68)</f>
        <v>0</v>
      </c>
      <c r="F69" s="7">
        <f t="shared" si="7"/>
        <v>0</v>
      </c>
      <c r="G69" s="7">
        <f t="shared" si="7"/>
        <v>0</v>
      </c>
      <c r="H69" s="7">
        <f t="shared" si="7"/>
        <v>0</v>
      </c>
      <c r="I69" s="7">
        <f t="shared" si="7"/>
        <v>0</v>
      </c>
      <c r="J69" s="7">
        <f t="shared" si="7"/>
        <v>0</v>
      </c>
      <c r="K69" s="7">
        <f t="shared" si="7"/>
        <v>0</v>
      </c>
      <c r="L69" s="7">
        <f t="shared" si="7"/>
        <v>0</v>
      </c>
      <c r="M69" s="7">
        <f t="shared" si="7"/>
        <v>0</v>
      </c>
      <c r="N69" s="7">
        <f t="shared" si="7"/>
        <v>0</v>
      </c>
      <c r="P69" s="1" t="str">
        <f>IF(COUNTBLANK(D62:M68)&gt;0,"空欄あり","")</f>
        <v>空欄あり</v>
      </c>
    </row>
    <row r="70" spans="1:16">
      <c r="A70" s="105"/>
      <c r="N70" s="24"/>
    </row>
    <row r="71" spans="1:16" ht="21" customHeight="1">
      <c r="A71" s="105"/>
      <c r="C71" s="140" t="str">
        <f>IF(OR(H47&lt;&gt;N62,H48&lt;&gt;N63,H49&lt;&gt;N64,H50&lt;&gt;N65,H51&lt;&gt;N66,H52&lt;&gt;N67,H53&lt;&gt;N68,D54+E54&lt;&gt;D69+E69+F69+G69+H69,F54+G54&lt;&gt;I69+J69+K69+L69+M69),"（！！エラー！！）設問３と４で、「年代」もしくは「正規職員/非正規職員」の合計人数が一致していない箇所があります。今一度、記入した人数をご確認ください。","")</f>
        <v/>
      </c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1"/>
    </row>
    <row r="72" spans="1:16">
      <c r="A72" s="106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3"/>
    </row>
    <row r="73" spans="1:16" ht="21" customHeight="1">
      <c r="A73" s="104" t="s">
        <v>495</v>
      </c>
      <c r="B73" s="121" t="s">
        <v>90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3"/>
    </row>
    <row r="74" spans="1:16" ht="21" customHeight="1">
      <c r="A74" s="105"/>
      <c r="B74" s="119" t="s">
        <v>68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6" ht="21" customHeight="1">
      <c r="A75" s="105"/>
      <c r="B75" s="116" t="s">
        <v>62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8"/>
    </row>
    <row r="76" spans="1:16">
      <c r="A76" s="105"/>
      <c r="N76" s="24"/>
    </row>
    <row r="77" spans="1:16" ht="21" customHeight="1">
      <c r="A77" s="105"/>
      <c r="C77" s="124"/>
      <c r="D77" s="73" t="s">
        <v>44</v>
      </c>
      <c r="E77" s="73"/>
      <c r="F77" s="73" t="s">
        <v>47</v>
      </c>
      <c r="G77" s="73"/>
      <c r="H77" s="73" t="s">
        <v>61</v>
      </c>
      <c r="N77" s="24"/>
    </row>
    <row r="78" spans="1:16" ht="21" customHeight="1">
      <c r="A78" s="105"/>
      <c r="C78" s="124"/>
      <c r="D78" s="4" t="s">
        <v>45</v>
      </c>
      <c r="E78" s="4" t="s">
        <v>46</v>
      </c>
      <c r="F78" s="4" t="s">
        <v>45</v>
      </c>
      <c r="G78" s="4" t="s">
        <v>46</v>
      </c>
      <c r="H78" s="73"/>
      <c r="N78" s="24"/>
    </row>
    <row r="79" spans="1:16" ht="21" customHeight="1">
      <c r="A79" s="105"/>
      <c r="C79" s="2" t="s">
        <v>48</v>
      </c>
      <c r="D79" s="48"/>
      <c r="E79" s="48"/>
      <c r="F79" s="48"/>
      <c r="G79" s="48"/>
      <c r="H79" s="7">
        <f>SUM(D79:G79)</f>
        <v>0</v>
      </c>
      <c r="N79" s="24"/>
    </row>
    <row r="80" spans="1:16" ht="21" customHeight="1">
      <c r="A80" s="105"/>
      <c r="C80" s="2" t="s">
        <v>49</v>
      </c>
      <c r="D80" s="48"/>
      <c r="E80" s="48"/>
      <c r="F80" s="48"/>
      <c r="G80" s="48"/>
      <c r="H80" s="7">
        <f t="shared" ref="H80:H85" si="8">SUM(D80:G80)</f>
        <v>0</v>
      </c>
      <c r="N80" s="24"/>
    </row>
    <row r="81" spans="1:16" ht="21" customHeight="1">
      <c r="A81" s="105"/>
      <c r="C81" s="2" t="s">
        <v>50</v>
      </c>
      <c r="D81" s="48"/>
      <c r="E81" s="48"/>
      <c r="F81" s="48"/>
      <c r="G81" s="48"/>
      <c r="H81" s="7">
        <f t="shared" si="8"/>
        <v>0</v>
      </c>
      <c r="N81" s="24"/>
    </row>
    <row r="82" spans="1:16" ht="21" customHeight="1">
      <c r="A82" s="105"/>
      <c r="C82" s="2" t="s">
        <v>51</v>
      </c>
      <c r="D82" s="48"/>
      <c r="E82" s="48"/>
      <c r="F82" s="48"/>
      <c r="G82" s="48"/>
      <c r="H82" s="7">
        <f t="shared" si="8"/>
        <v>0</v>
      </c>
      <c r="N82" s="24"/>
    </row>
    <row r="83" spans="1:16" ht="21" customHeight="1">
      <c r="A83" s="105"/>
      <c r="C83" s="2" t="s">
        <v>52</v>
      </c>
      <c r="D83" s="48"/>
      <c r="E83" s="48"/>
      <c r="F83" s="48"/>
      <c r="G83" s="48"/>
      <c r="H83" s="7">
        <f t="shared" si="8"/>
        <v>0</v>
      </c>
      <c r="N83" s="24"/>
    </row>
    <row r="84" spans="1:16" ht="21" customHeight="1">
      <c r="A84" s="105"/>
      <c r="C84" s="2" t="s">
        <v>53</v>
      </c>
      <c r="D84" s="48"/>
      <c r="E84" s="48"/>
      <c r="F84" s="48"/>
      <c r="G84" s="48"/>
      <c r="H84" s="7">
        <f t="shared" si="8"/>
        <v>0</v>
      </c>
      <c r="N84" s="24"/>
    </row>
    <row r="85" spans="1:16" ht="21" customHeight="1">
      <c r="A85" s="105"/>
      <c r="C85" s="2" t="s">
        <v>54</v>
      </c>
      <c r="D85" s="48"/>
      <c r="E85" s="48"/>
      <c r="F85" s="48"/>
      <c r="G85" s="48"/>
      <c r="H85" s="7">
        <f t="shared" si="8"/>
        <v>0</v>
      </c>
      <c r="N85" s="24"/>
    </row>
    <row r="86" spans="1:16" ht="21" customHeight="1">
      <c r="A86" s="105"/>
      <c r="C86" s="2" t="s">
        <v>61</v>
      </c>
      <c r="D86" s="7">
        <f>SUM(D79:D85)</f>
        <v>0</v>
      </c>
      <c r="E86" s="7">
        <f t="shared" ref="E86:H86" si="9">SUM(E79:E85)</f>
        <v>0</v>
      </c>
      <c r="F86" s="7">
        <f t="shared" si="9"/>
        <v>0</v>
      </c>
      <c r="G86" s="7">
        <f t="shared" si="9"/>
        <v>0</v>
      </c>
      <c r="H86" s="7">
        <f t="shared" si="9"/>
        <v>0</v>
      </c>
      <c r="N86" s="24"/>
      <c r="P86" s="1" t="str">
        <f>IF(COUNTBLANK(D79:G85)&gt;0,"空欄あり","")</f>
        <v>空欄あり</v>
      </c>
    </row>
    <row r="87" spans="1:16">
      <c r="A87" s="106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3"/>
    </row>
    <row r="88" spans="1:16" ht="21" customHeight="1">
      <c r="A88" s="104" t="s">
        <v>496</v>
      </c>
      <c r="B88" s="121" t="s">
        <v>85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3"/>
    </row>
    <row r="89" spans="1:16" ht="21" customHeight="1">
      <c r="A89" s="105"/>
      <c r="B89" s="119" t="s">
        <v>72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20"/>
    </row>
    <row r="90" spans="1:16" ht="21" customHeight="1">
      <c r="A90" s="105"/>
      <c r="B90" s="116" t="s">
        <v>62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8"/>
    </row>
    <row r="91" spans="1:16">
      <c r="A91" s="105"/>
      <c r="N91" s="24"/>
    </row>
    <row r="92" spans="1:16" ht="21" customHeight="1">
      <c r="A92" s="105"/>
      <c r="C92" s="124"/>
      <c r="D92" s="73" t="s">
        <v>44</v>
      </c>
      <c r="E92" s="73"/>
      <c r="F92" s="73"/>
      <c r="G92" s="73" t="s">
        <v>47</v>
      </c>
      <c r="H92" s="73"/>
      <c r="I92" s="73"/>
      <c r="J92" s="73" t="s">
        <v>61</v>
      </c>
      <c r="N92" s="24"/>
    </row>
    <row r="93" spans="1:16" ht="21" customHeight="1">
      <c r="A93" s="105"/>
      <c r="C93" s="124"/>
      <c r="D93" s="4" t="s">
        <v>69</v>
      </c>
      <c r="E93" s="4" t="s">
        <v>70</v>
      </c>
      <c r="F93" s="4" t="s">
        <v>71</v>
      </c>
      <c r="G93" s="4" t="s">
        <v>69</v>
      </c>
      <c r="H93" s="4" t="s">
        <v>70</v>
      </c>
      <c r="I93" s="4" t="s">
        <v>71</v>
      </c>
      <c r="J93" s="73"/>
      <c r="N93" s="24"/>
    </row>
    <row r="94" spans="1:16" ht="21" customHeight="1">
      <c r="A94" s="105"/>
      <c r="C94" s="2" t="s">
        <v>48</v>
      </c>
      <c r="D94" s="48"/>
      <c r="E94" s="48"/>
      <c r="F94" s="48"/>
      <c r="G94" s="48"/>
      <c r="H94" s="48"/>
      <c r="I94" s="48"/>
      <c r="J94" s="7">
        <f>SUM(D94:I94)</f>
        <v>0</v>
      </c>
      <c r="N94" s="24"/>
    </row>
    <row r="95" spans="1:16" ht="21" customHeight="1">
      <c r="A95" s="105"/>
      <c r="C95" s="2" t="s">
        <v>49</v>
      </c>
      <c r="D95" s="48"/>
      <c r="E95" s="48"/>
      <c r="F95" s="48"/>
      <c r="G95" s="48"/>
      <c r="H95" s="48"/>
      <c r="I95" s="48"/>
      <c r="J95" s="7">
        <f t="shared" ref="J95:J100" si="10">SUM(D95:I95)</f>
        <v>0</v>
      </c>
      <c r="N95" s="24"/>
    </row>
    <row r="96" spans="1:16" ht="21" customHeight="1">
      <c r="A96" s="105"/>
      <c r="C96" s="2" t="s">
        <v>50</v>
      </c>
      <c r="D96" s="48"/>
      <c r="E96" s="48"/>
      <c r="F96" s="48"/>
      <c r="G96" s="48"/>
      <c r="H96" s="48"/>
      <c r="I96" s="48"/>
      <c r="J96" s="7">
        <f t="shared" si="10"/>
        <v>0</v>
      </c>
      <c r="N96" s="24"/>
    </row>
    <row r="97" spans="1:16" ht="21" customHeight="1">
      <c r="A97" s="105"/>
      <c r="C97" s="2" t="s">
        <v>51</v>
      </c>
      <c r="D97" s="48"/>
      <c r="E97" s="48"/>
      <c r="F97" s="48"/>
      <c r="G97" s="48"/>
      <c r="H97" s="48"/>
      <c r="I97" s="48"/>
      <c r="J97" s="7">
        <f t="shared" si="10"/>
        <v>0</v>
      </c>
      <c r="N97" s="24"/>
    </row>
    <row r="98" spans="1:16" ht="21" customHeight="1">
      <c r="A98" s="105"/>
      <c r="C98" s="2" t="s">
        <v>52</v>
      </c>
      <c r="D98" s="48"/>
      <c r="E98" s="48"/>
      <c r="F98" s="48"/>
      <c r="G98" s="48"/>
      <c r="H98" s="48"/>
      <c r="I98" s="48"/>
      <c r="J98" s="7">
        <f t="shared" si="10"/>
        <v>0</v>
      </c>
      <c r="N98" s="24"/>
    </row>
    <row r="99" spans="1:16" ht="21" customHeight="1">
      <c r="A99" s="105"/>
      <c r="C99" s="2" t="s">
        <v>53</v>
      </c>
      <c r="D99" s="48"/>
      <c r="E99" s="48"/>
      <c r="F99" s="48"/>
      <c r="G99" s="48"/>
      <c r="H99" s="48"/>
      <c r="I99" s="48"/>
      <c r="J99" s="7">
        <f t="shared" si="10"/>
        <v>0</v>
      </c>
      <c r="N99" s="24"/>
    </row>
    <row r="100" spans="1:16" ht="21" customHeight="1">
      <c r="A100" s="105"/>
      <c r="C100" s="2" t="s">
        <v>54</v>
      </c>
      <c r="D100" s="48"/>
      <c r="E100" s="48"/>
      <c r="F100" s="48"/>
      <c r="G100" s="48"/>
      <c r="H100" s="48"/>
      <c r="I100" s="48"/>
      <c r="J100" s="7">
        <f t="shared" si="10"/>
        <v>0</v>
      </c>
      <c r="N100" s="24"/>
    </row>
    <row r="101" spans="1:16" ht="21" customHeight="1">
      <c r="A101" s="105"/>
      <c r="C101" s="2" t="s">
        <v>61</v>
      </c>
      <c r="D101" s="7">
        <f>SUM(D94:D100)</f>
        <v>0</v>
      </c>
      <c r="E101" s="7">
        <f t="shared" ref="E101:J101" si="11">SUM(E94:E100)</f>
        <v>0</v>
      </c>
      <c r="F101" s="7">
        <f t="shared" si="11"/>
        <v>0</v>
      </c>
      <c r="G101" s="7">
        <f t="shared" si="11"/>
        <v>0</v>
      </c>
      <c r="H101" s="7">
        <f t="shared" si="11"/>
        <v>0</v>
      </c>
      <c r="I101" s="7">
        <f t="shared" si="11"/>
        <v>0</v>
      </c>
      <c r="J101" s="7">
        <f t="shared" si="11"/>
        <v>0</v>
      </c>
      <c r="N101" s="24"/>
      <c r="P101" s="1" t="str">
        <f>IF(COUNTBLANK(D94:I100)&gt;0,"空欄あり","")</f>
        <v>空欄あり</v>
      </c>
    </row>
    <row r="102" spans="1:16">
      <c r="A102" s="105"/>
      <c r="N102" s="24"/>
    </row>
    <row r="103" spans="1:16" ht="21" customHeight="1">
      <c r="A103" s="105"/>
      <c r="C103" s="140" t="str">
        <f>IF(OR(H79&lt;&gt;J94,H80&lt;&gt;J95,H81&lt;&gt;J96,H82&lt;&gt;J97,H83&lt;&gt;J98,H84&lt;&gt;J99,H85&lt;&gt;J100,D86+E86&lt;&gt;D101+E101+F101,F86+G86&lt;&gt;G101+H101+I101),"（！！エラー！！）設問５と６で、「年代」もしくは「正規職員/非正規職員」の合計人数が一致していない箇所があります。今一度、記入した人数をご確認ください。","")</f>
        <v/>
      </c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1"/>
    </row>
    <row r="104" spans="1:16">
      <c r="A104" s="106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3"/>
    </row>
    <row r="105" spans="1:16" ht="42" customHeight="1">
      <c r="A105" s="59">
        <v>7</v>
      </c>
      <c r="B105" s="147" t="s">
        <v>91</v>
      </c>
      <c r="C105" s="148"/>
      <c r="D105" s="148"/>
      <c r="E105" s="148"/>
      <c r="F105" s="148"/>
      <c r="G105" s="148"/>
      <c r="H105" s="148"/>
      <c r="I105" s="148"/>
      <c r="J105" s="149"/>
      <c r="K105" s="150"/>
      <c r="L105" s="151"/>
      <c r="M105" s="151"/>
      <c r="N105" s="152"/>
    </row>
    <row r="106" spans="1:16" ht="42" customHeight="1">
      <c r="A106" s="104" t="s">
        <v>497</v>
      </c>
      <c r="B106" s="142" t="s">
        <v>130</v>
      </c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3"/>
    </row>
    <row r="107" spans="1:16" ht="21" customHeight="1">
      <c r="A107" s="105"/>
      <c r="C107" s="125" t="s">
        <v>75</v>
      </c>
      <c r="D107" s="125"/>
      <c r="E107" s="125"/>
      <c r="F107" s="49"/>
      <c r="H107" s="126" t="str">
        <f>IF(OR(K105="適当",K105="過剰"),"※設問７で、「適当」もしくは「過剰」を選択しているため、設問８は回答不要です。","")</f>
        <v/>
      </c>
      <c r="I107" s="126"/>
      <c r="J107" s="126"/>
      <c r="K107" s="126"/>
      <c r="L107" s="126"/>
      <c r="M107" s="126"/>
      <c r="N107" s="24"/>
    </row>
    <row r="108" spans="1:16" ht="21" customHeight="1">
      <c r="A108" s="105"/>
      <c r="C108" s="125" t="s">
        <v>76</v>
      </c>
      <c r="D108" s="125"/>
      <c r="E108" s="125"/>
      <c r="F108" s="49"/>
      <c r="H108" s="126"/>
      <c r="I108" s="126"/>
      <c r="J108" s="126"/>
      <c r="K108" s="126"/>
      <c r="L108" s="126"/>
      <c r="M108" s="126"/>
      <c r="N108" s="24"/>
    </row>
    <row r="109" spans="1:16" ht="21" customHeight="1">
      <c r="A109" s="105"/>
      <c r="C109" s="125" t="s">
        <v>77</v>
      </c>
      <c r="D109" s="125"/>
      <c r="E109" s="125"/>
      <c r="F109" s="49"/>
      <c r="H109" s="126"/>
      <c r="I109" s="126"/>
      <c r="J109" s="126"/>
      <c r="K109" s="126"/>
      <c r="L109" s="126"/>
      <c r="M109" s="126"/>
      <c r="N109" s="24"/>
    </row>
    <row r="110" spans="1:16" ht="21" customHeight="1">
      <c r="A110" s="105"/>
      <c r="C110" s="125" t="s">
        <v>78</v>
      </c>
      <c r="D110" s="125"/>
      <c r="E110" s="125"/>
      <c r="F110" s="49"/>
      <c r="H110" s="126"/>
      <c r="I110" s="126"/>
      <c r="J110" s="126"/>
      <c r="K110" s="126"/>
      <c r="L110" s="126"/>
      <c r="M110" s="126"/>
      <c r="N110" s="24"/>
    </row>
    <row r="111" spans="1:16" ht="21" customHeight="1">
      <c r="A111" s="105"/>
      <c r="C111" s="125" t="s">
        <v>79</v>
      </c>
      <c r="D111" s="125"/>
      <c r="E111" s="125"/>
      <c r="F111" s="49"/>
      <c r="H111" s="126"/>
      <c r="I111" s="126"/>
      <c r="J111" s="126"/>
      <c r="K111" s="126"/>
      <c r="L111" s="126"/>
      <c r="M111" s="126"/>
      <c r="N111" s="24"/>
    </row>
    <row r="112" spans="1:16" ht="21" customHeight="1">
      <c r="A112" s="105"/>
      <c r="C112" s="125" t="s">
        <v>60</v>
      </c>
      <c r="D112" s="125"/>
      <c r="E112" s="125"/>
      <c r="F112" s="49"/>
      <c r="H112" s="126"/>
      <c r="I112" s="126"/>
      <c r="J112" s="126"/>
      <c r="K112" s="126"/>
      <c r="L112" s="126"/>
      <c r="M112" s="126"/>
      <c r="N112" s="24"/>
    </row>
    <row r="113" spans="1:14" ht="21" customHeight="1">
      <c r="A113" s="105"/>
      <c r="C113" s="58" t="s">
        <v>132</v>
      </c>
      <c r="H113" s="126"/>
      <c r="I113" s="126"/>
      <c r="J113" s="126"/>
      <c r="K113" s="126"/>
      <c r="L113" s="126"/>
      <c r="M113" s="126"/>
      <c r="N113" s="24"/>
    </row>
    <row r="114" spans="1:14" ht="63" customHeight="1">
      <c r="A114" s="105"/>
      <c r="C114" s="107"/>
      <c r="D114" s="114"/>
      <c r="E114" s="114"/>
      <c r="F114" s="115"/>
      <c r="H114" s="126"/>
      <c r="I114" s="126"/>
      <c r="J114" s="126"/>
      <c r="K114" s="126"/>
      <c r="L114" s="126"/>
      <c r="M114" s="126"/>
      <c r="N114" s="24"/>
    </row>
    <row r="115" spans="1:14">
      <c r="A115" s="10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3"/>
    </row>
    <row r="116" spans="1:14" ht="42" customHeight="1">
      <c r="A116" s="104">
        <v>9</v>
      </c>
      <c r="B116" s="142" t="s">
        <v>500</v>
      </c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3"/>
    </row>
    <row r="117" spans="1:14">
      <c r="A117" s="105"/>
      <c r="N117" s="24"/>
    </row>
    <row r="118" spans="1:14" ht="21" customHeight="1">
      <c r="A118" s="105"/>
      <c r="C118" s="4" t="s">
        <v>44</v>
      </c>
      <c r="D118" s="4" t="s">
        <v>47</v>
      </c>
      <c r="E118" s="4" t="s">
        <v>61</v>
      </c>
      <c r="G118" s="110" t="str">
        <f>IF(OR(K105="適当",K105="過剰"),"※設問７で、「適当」もしくは「過剰」を選択しているため、設問９は回答不要です。","")</f>
        <v/>
      </c>
      <c r="H118" s="110"/>
      <c r="I118" s="110"/>
      <c r="J118" s="110"/>
      <c r="K118" s="110"/>
      <c r="L118" s="110"/>
      <c r="M118" s="110"/>
      <c r="N118" s="24"/>
    </row>
    <row r="119" spans="1:14" ht="21" customHeight="1">
      <c r="A119" s="105"/>
      <c r="C119" s="48"/>
      <c r="D119" s="48"/>
      <c r="E119" s="7">
        <f>SUM(C119:D119)</f>
        <v>0</v>
      </c>
      <c r="G119" s="110"/>
      <c r="H119" s="110"/>
      <c r="I119" s="110"/>
      <c r="J119" s="110"/>
      <c r="K119" s="110"/>
      <c r="L119" s="110"/>
      <c r="M119" s="110"/>
      <c r="N119" s="24"/>
    </row>
    <row r="120" spans="1:14">
      <c r="A120" s="106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3"/>
    </row>
    <row r="122" spans="1:14">
      <c r="A122" s="85" t="s">
        <v>129</v>
      </c>
      <c r="B122" s="85"/>
      <c r="C122" s="85"/>
      <c r="D122" s="85"/>
      <c r="E122" s="85"/>
      <c r="F122" s="85"/>
      <c r="G122" s="85"/>
    </row>
    <row r="123" spans="1:14" ht="41.25" customHeight="1">
      <c r="A123" s="35" t="str">
        <f>IF(OR(P24="空欄あり",P38="空欄あり",P54="空欄あり",P69="空欄あり",P86="空欄あり",P101="空欄あり",K105="",AND(OR(K105="大いに不足",K105="不足",K105="やや不足"),OR(C119="",D119=""))),"","")</f>
        <v></v>
      </c>
      <c r="B123" s="125" t="s">
        <v>133</v>
      </c>
      <c r="C123" s="125"/>
      <c r="D123" s="125"/>
      <c r="E123" s="125"/>
      <c r="F123" s="125"/>
      <c r="G123" s="125"/>
    </row>
    <row r="124" spans="1:14" ht="41.25" customHeight="1" thickBot="1">
      <c r="A124" s="35" t="str">
        <f>IF(OR(C71&lt;&gt;"",C103&lt;&gt;""),"","")</f>
        <v/>
      </c>
      <c r="B124" s="111" t="s">
        <v>131</v>
      </c>
      <c r="C124" s="112"/>
      <c r="D124" s="112"/>
      <c r="E124" s="112"/>
      <c r="F124" s="112"/>
      <c r="G124" s="113"/>
    </row>
    <row r="125" spans="1:14" ht="41.25" customHeight="1" thickBot="1">
      <c r="A125" s="35" t="str">
        <f>IF(AND(A123="",A124=""),"","")</f>
        <v/>
      </c>
      <c r="B125" s="125" t="s">
        <v>127</v>
      </c>
      <c r="C125" s="125"/>
      <c r="D125" s="125"/>
      <c r="E125" s="125"/>
      <c r="F125" s="125"/>
      <c r="G125" s="125"/>
      <c r="H125" s="69" t="s">
        <v>156</v>
      </c>
    </row>
    <row r="127" spans="1:14" ht="42" customHeight="1"/>
  </sheetData>
  <sheetProtection algorithmName="SHA-512" hashValue="duq7a7vQNw4mm8kYpms5v72fF8PZPBh1SKJJZ5iknF9duI1jg9cufT9hLYAABlhCCYuqIRIzVAfRW9Vh/o9YYg==" saltValue="Jo1eYh7Y7+RVMunsn8jBOQ==" spinCount="100000" sheet="1" objects="1" scenarios="1"/>
  <mergeCells count="78">
    <mergeCell ref="A2:N2"/>
    <mergeCell ref="A4:G4"/>
    <mergeCell ref="I4:M8"/>
    <mergeCell ref="B5:G5"/>
    <mergeCell ref="B6:G6"/>
    <mergeCell ref="B7:G7"/>
    <mergeCell ref="B8:G8"/>
    <mergeCell ref="A26:A41"/>
    <mergeCell ref="B26:N26"/>
    <mergeCell ref="B27:N27"/>
    <mergeCell ref="B28:N28"/>
    <mergeCell ref="C30:C31"/>
    <mergeCell ref="D30:E30"/>
    <mergeCell ref="F30:G30"/>
    <mergeCell ref="H30:H31"/>
    <mergeCell ref="C40:H40"/>
    <mergeCell ref="A42:A55"/>
    <mergeCell ref="B42:N42"/>
    <mergeCell ref="B43:N43"/>
    <mergeCell ref="C45:C46"/>
    <mergeCell ref="D45:E45"/>
    <mergeCell ref="F45:G45"/>
    <mergeCell ref="H45:H46"/>
    <mergeCell ref="A56:A72"/>
    <mergeCell ref="B56:N56"/>
    <mergeCell ref="B57:N57"/>
    <mergeCell ref="B58:N58"/>
    <mergeCell ref="C60:C61"/>
    <mergeCell ref="D60:H60"/>
    <mergeCell ref="I60:M60"/>
    <mergeCell ref="N60:N61"/>
    <mergeCell ref="C71:N71"/>
    <mergeCell ref="A73:A87"/>
    <mergeCell ref="B73:N73"/>
    <mergeCell ref="B74:N74"/>
    <mergeCell ref="B75:N75"/>
    <mergeCell ref="C77:C78"/>
    <mergeCell ref="D77:E77"/>
    <mergeCell ref="F77:G77"/>
    <mergeCell ref="H77:H78"/>
    <mergeCell ref="A88:A104"/>
    <mergeCell ref="B88:N88"/>
    <mergeCell ref="B89:N89"/>
    <mergeCell ref="B90:N90"/>
    <mergeCell ref="C92:C93"/>
    <mergeCell ref="D92:F92"/>
    <mergeCell ref="G92:I92"/>
    <mergeCell ref="J92:J93"/>
    <mergeCell ref="C103:N103"/>
    <mergeCell ref="B116:N116"/>
    <mergeCell ref="G118:M119"/>
    <mergeCell ref="A122:G122"/>
    <mergeCell ref="B105:J105"/>
    <mergeCell ref="K105:N105"/>
    <mergeCell ref="A106:A115"/>
    <mergeCell ref="B106:N106"/>
    <mergeCell ref="C107:E107"/>
    <mergeCell ref="H107:M114"/>
    <mergeCell ref="C108:E108"/>
    <mergeCell ref="C109:E109"/>
    <mergeCell ref="C110:E110"/>
    <mergeCell ref="C111:E111"/>
    <mergeCell ref="B123:G123"/>
    <mergeCell ref="B124:G124"/>
    <mergeCell ref="B125:G125"/>
    <mergeCell ref="N7:N8"/>
    <mergeCell ref="C112:E112"/>
    <mergeCell ref="C114:F114"/>
    <mergeCell ref="A10:N10"/>
    <mergeCell ref="A11:A25"/>
    <mergeCell ref="B11:N11"/>
    <mergeCell ref="B12:N12"/>
    <mergeCell ref="B13:N13"/>
    <mergeCell ref="C15:C16"/>
    <mergeCell ref="D15:E15"/>
    <mergeCell ref="F15:G15"/>
    <mergeCell ref="H15:H16"/>
    <mergeCell ref="A116:A120"/>
  </mergeCells>
  <phoneticPr fontId="1"/>
  <conditionalFormatting sqref="A123">
    <cfRule type="expression" dxfId="67" priority="16">
      <formula>OR(P24="空欄あり",P38="空欄あり",P54="空欄あり",P69="空欄あり",P86="空欄あり",P101="空欄あり",K105="",AND(OR(K105="大いに不足",K105="不足",K105="やや不足"),OR(C119="",D119="")))</formula>
    </cfRule>
  </conditionalFormatting>
  <conditionalFormatting sqref="A124">
    <cfRule type="expression" dxfId="66" priority="14">
      <formula>OR(C71&lt;&gt;"",C103&lt;&gt;"")</formula>
    </cfRule>
  </conditionalFormatting>
  <conditionalFormatting sqref="A125">
    <cfRule type="expression" dxfId="65" priority="11">
      <formula>AND(A123="",A124="")</formula>
    </cfRule>
  </conditionalFormatting>
  <conditionalFormatting sqref="A114:C114 A106:N106 A107:G113 N107:N114 G114 A115:N117 A118:F119 N118:N119 A120:N120">
    <cfRule type="expression" dxfId="64" priority="18">
      <formula>OR($K$105="適当",$K$105="過剰")</formula>
    </cfRule>
  </conditionalFormatting>
  <conditionalFormatting sqref="A11:N38 A39:B40 I39:N40 A41:N126 A127:M127">
    <cfRule type="expression" dxfId="63" priority="1">
      <formula>$I$4="このシートは回答不要です"</formula>
    </cfRule>
  </conditionalFormatting>
  <conditionalFormatting sqref="B123:G123">
    <cfRule type="expression" dxfId="62" priority="15">
      <formula>OR(P24="空欄あり",P38="空欄あり",P54="空欄あり",P69="空欄あり",P86="空欄あり",P101="空欄あり",K105="",AND(OR(K105="大いに不足",K105="不足",K105="やや不足"),OR(C119="",D119="")))</formula>
    </cfRule>
  </conditionalFormatting>
  <conditionalFormatting sqref="B124:G124">
    <cfRule type="expression" dxfId="61" priority="13">
      <formula>OR(C71&lt;&gt;"",C103&lt;&gt;"")</formula>
    </cfRule>
  </conditionalFormatting>
  <conditionalFormatting sqref="B125:G125">
    <cfRule type="expression" dxfId="60" priority="12">
      <formula>AND(A123="",A124="")</formula>
    </cfRule>
  </conditionalFormatting>
  <conditionalFormatting sqref="C114:F114">
    <cfRule type="expression" dxfId="59" priority="17">
      <formula>$F$112="○"</formula>
    </cfRule>
  </conditionalFormatting>
  <conditionalFormatting sqref="C39:H39 C40">
    <cfRule type="expression" dxfId="58" priority="3">
      <formula>$I$4="回答不要"</formula>
    </cfRule>
  </conditionalFormatting>
  <conditionalFormatting sqref="C40:H40">
    <cfRule type="expression" dxfId="57" priority="4">
      <formula>$H$38&lt;&gt;0</formula>
    </cfRule>
  </conditionalFormatting>
  <conditionalFormatting sqref="C71:N71">
    <cfRule type="expression" dxfId="56" priority="22">
      <formula>OR($H$47&lt;&gt;$N$62,$H$48&lt;&gt;$N$63,$H$49&lt;&gt;$N$64,$H$50&lt;&gt;$N$65,$H$51&lt;&gt;$N$66,$H$52&lt;&gt;$N$67,$H$53&lt;&gt;$N$68,$D$54+$E$54&lt;&gt;$D$69+$E$69+$F$69+$G$69+$H$69,$F$54+$G$54&lt;&gt;$I$69+$J$69+$K$69+$L$69+$M$69)</formula>
    </cfRule>
  </conditionalFormatting>
  <conditionalFormatting sqref="C103:N103">
    <cfRule type="expression" dxfId="55" priority="21">
      <formula>OR(H79&lt;&gt;J94,H80&lt;&gt;J95,H81&lt;&gt;J96,H82&lt;&gt;J97,H83&lt;&gt;J98,H84&lt;&gt;J99,H85&lt;&gt;J100,D86+E86&lt;&gt;D101+E101+F101,F86+G86&lt;&gt;G101+H101+I101)</formula>
    </cfRule>
  </conditionalFormatting>
  <conditionalFormatting sqref="G118:M119">
    <cfRule type="expression" dxfId="54" priority="19">
      <formula>OR($K$105="適当",$K$105="過剰")</formula>
    </cfRule>
  </conditionalFormatting>
  <conditionalFormatting sqref="H107">
    <cfRule type="expression" dxfId="53" priority="20">
      <formula>OR($K$105="適当",$K$105="過剰")</formula>
    </cfRule>
  </conditionalFormatting>
  <conditionalFormatting sqref="H125">
    <cfRule type="expression" dxfId="52" priority="6">
      <formula>$A$125=""</formula>
    </cfRule>
  </conditionalFormatting>
  <conditionalFormatting sqref="I4:M8">
    <cfRule type="expression" dxfId="51" priority="7">
      <formula>$I$4="回答必須"</formula>
    </cfRule>
    <cfRule type="expression" dxfId="50" priority="8">
      <formula>$I$4="回答不要"</formula>
    </cfRule>
  </conditionalFormatting>
  <conditionalFormatting sqref="N7:N8">
    <cfRule type="expression" dxfId="48" priority="5">
      <formula>$I$4="回答必須"</formula>
    </cfRule>
  </conditionalFormatting>
  <dataValidations count="3">
    <dataValidation type="list" allowBlank="1" showInputMessage="1" showErrorMessage="1" errorTitle="入力エラー" error="セルの右側に表示される▼ボタンをクリックし、リストから項目を選択してください。" sqref="F107:F112" xr:uid="{76E662D5-0438-4895-80FF-FF9CA6426CAB}">
      <formula1>"○"</formula1>
    </dataValidation>
    <dataValidation type="list" allowBlank="1" showInputMessage="1" showErrorMessage="1" errorTitle="入力エラー" error="セルの右側に表示される▼ボタンをクリックし、リストから項目を選択してください。" promptTitle="！注意！" prompt="ファイルが重いため、連続で選択肢を変更すると、画面がフリーズする場合があります。_x000a_念のため、ファイルはこまめに保存しながら編集してください。" sqref="K105:N105" xr:uid="{544E84E2-1073-459E-961F-0B78F70E3D45}">
      <formula1>"大いに不足,不足,やや不足,適当,過剰"</formula1>
    </dataValidation>
    <dataValidation imeMode="disabled" allowBlank="1" showInputMessage="1" showErrorMessage="1" sqref="D17:G23 D32:G37 D47:G53 D62:M68 D79:G85 D94:I100 C119:D119" xr:uid="{C89FEF37-AA9A-4C8C-BA99-11D6B8369F0F}"/>
  </dataValidations>
  <hyperlinks>
    <hyperlink ref="H125" location="'5_従事者（その他）'!A1" display="'5_従事者（その他）'!A1" xr:uid="{4DD3B3EB-BE8A-4E90-BC0A-6C46D0FD0C48}"/>
    <hyperlink ref="N7" location="'5_従事者（その他）'!A1" display="'5_従事者（その他）'!A1" xr:uid="{8E8D0B59-3813-415A-A156-34BA8F24CE78}"/>
  </hyperlinks>
  <pageMargins left="0.7" right="0.7" top="0.75" bottom="0.75" header="0.3" footer="0.3"/>
  <pageSetup paperSize="9" scale="53" fitToHeight="0" orientation="landscape" r:id="rId1"/>
  <rowBreaks count="2" manualBreakCount="2">
    <brk id="41" max="13" man="1"/>
    <brk id="87" max="1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7A304D46-BE8F-4F86-94AA-01CF164B7EA8}">
            <xm:f>ISBLANK('2_基本情報'!C12)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I4:M8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21B6-4225-47E8-94A2-8D9E3841053E}">
  <sheetPr>
    <pageSetUpPr fitToPage="1"/>
  </sheetPr>
  <dimension ref="A1:P130"/>
  <sheetViews>
    <sheetView view="pageBreakPreview" zoomScale="70" zoomScaleNormal="70" zoomScaleSheetLayoutView="7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/>
    </sheetView>
  </sheetViews>
  <sheetFormatPr defaultRowHeight="14.25"/>
  <cols>
    <col min="1" max="1" width="6.125" style="1" customWidth="1"/>
    <col min="2" max="2" width="4" style="1" customWidth="1"/>
    <col min="3" max="3" width="21.625" style="1" customWidth="1"/>
    <col min="4" max="14" width="20" style="1" customWidth="1"/>
    <col min="15" max="15" width="9" style="1"/>
    <col min="16" max="16" width="9" style="1" hidden="1" customWidth="1"/>
    <col min="17" max="16384" width="9" style="1"/>
  </cols>
  <sheetData>
    <row r="1" spans="1:14">
      <c r="A1" s="6" t="s">
        <v>135</v>
      </c>
    </row>
    <row r="2" spans="1:14" ht="42.75" customHeight="1">
      <c r="A2" s="155" t="s">
        <v>521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21" customHeight="1">
      <c r="A3" s="154" t="s">
        <v>92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5" spans="1:14">
      <c r="A5" s="85" t="s">
        <v>25</v>
      </c>
      <c r="B5" s="85"/>
      <c r="C5" s="85"/>
      <c r="D5" s="85"/>
      <c r="E5" s="85"/>
      <c r="F5" s="85"/>
      <c r="G5" s="85"/>
      <c r="I5" s="168" t="str">
        <f>IF(ISBLANK('2_基本情報'!C12),
"【重要】３つ前のシートをご確認ください
３つ前のシートの設問３「サービス種別」が空欄です。
先にそちらをご回答ください。",
IF(AND('2_基本情報'!C12&lt;&gt;"夜間対応型訪問介護",'2_基本情報'!C12&lt;&gt;"訪問介護"),"回答必須","このシートは回答不要です"))</f>
        <v>【重要】３つ前のシートをご確認ください
３つ前のシートの設問３「サービス種別」が空欄です。
先にそちらをご回答ください。</v>
      </c>
      <c r="J5" s="168"/>
      <c r="K5" s="168"/>
      <c r="L5" s="168"/>
      <c r="M5" s="168"/>
    </row>
    <row r="6" spans="1:14" ht="21" customHeight="1">
      <c r="A6" s="10"/>
      <c r="B6" s="113" t="s">
        <v>505</v>
      </c>
      <c r="C6" s="125"/>
      <c r="D6" s="125"/>
      <c r="E6" s="125"/>
      <c r="F6" s="125"/>
      <c r="G6" s="125"/>
      <c r="I6" s="168"/>
      <c r="J6" s="168"/>
      <c r="K6" s="168"/>
      <c r="L6" s="168"/>
      <c r="M6" s="168"/>
    </row>
    <row r="7" spans="1:14" ht="21" customHeight="1" thickBot="1">
      <c r="A7" s="11"/>
      <c r="B7" s="113" t="s">
        <v>24</v>
      </c>
      <c r="C7" s="125"/>
      <c r="D7" s="125"/>
      <c r="E7" s="125"/>
      <c r="F7" s="125"/>
      <c r="G7" s="125"/>
      <c r="I7" s="168"/>
      <c r="J7" s="168"/>
      <c r="K7" s="168"/>
      <c r="L7" s="168"/>
      <c r="M7" s="168"/>
    </row>
    <row r="8" spans="1:14" ht="21" customHeight="1">
      <c r="A8" s="23"/>
      <c r="B8" s="113" t="s">
        <v>504</v>
      </c>
      <c r="C8" s="125"/>
      <c r="D8" s="125"/>
      <c r="E8" s="125"/>
      <c r="F8" s="125"/>
      <c r="G8" s="125"/>
      <c r="I8" s="168"/>
      <c r="J8" s="168"/>
      <c r="K8" s="168"/>
      <c r="L8" s="168"/>
      <c r="M8" s="168"/>
      <c r="N8" s="135" t="str">
        <f>IF(I5="回答必須","","⇒次のシートへ
（クリック）")</f>
        <v>⇒次のシートへ
（クリック）</v>
      </c>
    </row>
    <row r="9" spans="1:14" ht="21" customHeight="1" thickBot="1">
      <c r="A9" s="36"/>
      <c r="B9" s="166" t="s">
        <v>499</v>
      </c>
      <c r="C9" s="167"/>
      <c r="D9" s="167"/>
      <c r="E9" s="167"/>
      <c r="F9" s="167"/>
      <c r="G9" s="167"/>
      <c r="I9" s="168"/>
      <c r="J9" s="168"/>
      <c r="K9" s="168"/>
      <c r="L9" s="168"/>
      <c r="M9" s="168"/>
      <c r="N9" s="136"/>
    </row>
    <row r="11" spans="1:14">
      <c r="A11" s="127" t="s">
        <v>28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9"/>
    </row>
    <row r="12" spans="1:14" ht="21" customHeight="1">
      <c r="A12" s="105" t="s">
        <v>492</v>
      </c>
      <c r="B12" s="121" t="s">
        <v>93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1:14" ht="21" customHeight="1">
      <c r="A13" s="105"/>
      <c r="B13" s="130" t="s">
        <v>136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4" ht="21" customHeight="1">
      <c r="A14" s="105"/>
      <c r="B14" s="116" t="s">
        <v>62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>
      <c r="A15" s="105"/>
      <c r="B15" s="25"/>
      <c r="N15" s="24"/>
    </row>
    <row r="16" spans="1:14" ht="21" customHeight="1">
      <c r="A16" s="105"/>
      <c r="B16" s="25"/>
      <c r="C16" s="133"/>
      <c r="D16" s="131" t="s">
        <v>44</v>
      </c>
      <c r="E16" s="132"/>
      <c r="F16" s="131" t="s">
        <v>47</v>
      </c>
      <c r="G16" s="132"/>
      <c r="H16" s="71" t="s">
        <v>61</v>
      </c>
      <c r="N16" s="24"/>
    </row>
    <row r="17" spans="1:16" ht="21" customHeight="1">
      <c r="A17" s="105"/>
      <c r="B17" s="25"/>
      <c r="C17" s="134"/>
      <c r="D17" s="4" t="s">
        <v>45</v>
      </c>
      <c r="E17" s="4" t="s">
        <v>46</v>
      </c>
      <c r="F17" s="4" t="s">
        <v>45</v>
      </c>
      <c r="G17" s="4" t="s">
        <v>46</v>
      </c>
      <c r="H17" s="72"/>
      <c r="N17" s="24"/>
    </row>
    <row r="18" spans="1:16" ht="21" customHeight="1">
      <c r="A18" s="105"/>
      <c r="B18" s="25"/>
      <c r="C18" s="2" t="s">
        <v>48</v>
      </c>
      <c r="D18" s="48"/>
      <c r="E18" s="48"/>
      <c r="F18" s="48"/>
      <c r="G18" s="48"/>
      <c r="H18" s="7">
        <f>SUM(D18:G18)</f>
        <v>0</v>
      </c>
      <c r="N18" s="24"/>
    </row>
    <row r="19" spans="1:16" ht="21" customHeight="1">
      <c r="A19" s="105"/>
      <c r="B19" s="25"/>
      <c r="C19" s="2" t="s">
        <v>49</v>
      </c>
      <c r="D19" s="48"/>
      <c r="E19" s="48"/>
      <c r="F19" s="48"/>
      <c r="G19" s="48"/>
      <c r="H19" s="7">
        <f t="shared" ref="H19:H24" si="0">SUM(D19:G19)</f>
        <v>0</v>
      </c>
      <c r="N19" s="24"/>
    </row>
    <row r="20" spans="1:16" ht="21" customHeight="1">
      <c r="A20" s="105"/>
      <c r="B20" s="25"/>
      <c r="C20" s="2" t="s">
        <v>50</v>
      </c>
      <c r="D20" s="48"/>
      <c r="E20" s="48"/>
      <c r="F20" s="48"/>
      <c r="G20" s="48"/>
      <c r="H20" s="7">
        <f t="shared" si="0"/>
        <v>0</v>
      </c>
      <c r="N20" s="24"/>
    </row>
    <row r="21" spans="1:16" ht="21" customHeight="1">
      <c r="A21" s="105"/>
      <c r="B21" s="25"/>
      <c r="C21" s="2" t="s">
        <v>51</v>
      </c>
      <c r="D21" s="48"/>
      <c r="E21" s="48"/>
      <c r="F21" s="48"/>
      <c r="G21" s="48"/>
      <c r="H21" s="7">
        <f t="shared" si="0"/>
        <v>0</v>
      </c>
      <c r="N21" s="24"/>
    </row>
    <row r="22" spans="1:16" ht="21" customHeight="1">
      <c r="A22" s="105"/>
      <c r="B22" s="25"/>
      <c r="C22" s="2" t="s">
        <v>52</v>
      </c>
      <c r="D22" s="48"/>
      <c r="E22" s="48"/>
      <c r="F22" s="48"/>
      <c r="G22" s="48"/>
      <c r="H22" s="7">
        <f t="shared" si="0"/>
        <v>0</v>
      </c>
      <c r="N22" s="24"/>
    </row>
    <row r="23" spans="1:16" ht="21" customHeight="1">
      <c r="A23" s="105"/>
      <c r="B23" s="25"/>
      <c r="C23" s="2" t="s">
        <v>53</v>
      </c>
      <c r="D23" s="48"/>
      <c r="E23" s="48"/>
      <c r="F23" s="48"/>
      <c r="G23" s="48"/>
      <c r="H23" s="7">
        <f t="shared" si="0"/>
        <v>0</v>
      </c>
      <c r="N23" s="24"/>
    </row>
    <row r="24" spans="1:16" ht="21" customHeight="1">
      <c r="A24" s="105"/>
      <c r="B24" s="25"/>
      <c r="C24" s="2" t="s">
        <v>54</v>
      </c>
      <c r="D24" s="48"/>
      <c r="E24" s="48"/>
      <c r="F24" s="48"/>
      <c r="G24" s="48"/>
      <c r="H24" s="7">
        <f t="shared" si="0"/>
        <v>0</v>
      </c>
      <c r="N24" s="24"/>
    </row>
    <row r="25" spans="1:16" ht="21" customHeight="1">
      <c r="A25" s="105"/>
      <c r="B25" s="25"/>
      <c r="C25" s="2" t="s">
        <v>61</v>
      </c>
      <c r="D25" s="7">
        <f>SUM(D18:D24)</f>
        <v>0</v>
      </c>
      <c r="E25" s="7">
        <f t="shared" ref="E25:H25" si="1">SUM(E18:E24)</f>
        <v>0</v>
      </c>
      <c r="F25" s="7">
        <f t="shared" si="1"/>
        <v>0</v>
      </c>
      <c r="G25" s="7">
        <f t="shared" si="1"/>
        <v>0</v>
      </c>
      <c r="H25" s="7">
        <f t="shared" si="1"/>
        <v>0</v>
      </c>
      <c r="N25" s="24"/>
      <c r="P25" s="1" t="str">
        <f>IF(COUNTBLANK(D18:G24)&gt;0,"空欄あり","")</f>
        <v>空欄あり</v>
      </c>
    </row>
    <row r="26" spans="1:16">
      <c r="A26" s="106"/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3"/>
    </row>
    <row r="27" spans="1:16" ht="21" customHeight="1">
      <c r="A27" s="104" t="s">
        <v>491</v>
      </c>
      <c r="B27" s="121" t="s">
        <v>94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3"/>
    </row>
    <row r="28" spans="1:16" ht="21" customHeight="1">
      <c r="A28" s="105"/>
      <c r="B28" s="119" t="s">
        <v>481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6" ht="21" customHeight="1">
      <c r="A29" s="105"/>
      <c r="B29" s="116" t="s">
        <v>62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8"/>
    </row>
    <row r="30" spans="1:16">
      <c r="A30" s="105"/>
      <c r="N30" s="24"/>
    </row>
    <row r="31" spans="1:16" ht="21" customHeight="1">
      <c r="A31" s="105"/>
      <c r="C31" s="124"/>
      <c r="D31" s="73" t="s">
        <v>44</v>
      </c>
      <c r="E31" s="73"/>
      <c r="F31" s="73" t="s">
        <v>47</v>
      </c>
      <c r="G31" s="73"/>
      <c r="H31" s="73" t="s">
        <v>61</v>
      </c>
      <c r="N31" s="24"/>
    </row>
    <row r="32" spans="1:16" ht="21" customHeight="1">
      <c r="A32" s="105"/>
      <c r="C32" s="124"/>
      <c r="D32" s="4" t="s">
        <v>45</v>
      </c>
      <c r="E32" s="4" t="s">
        <v>46</v>
      </c>
      <c r="F32" s="4" t="s">
        <v>45</v>
      </c>
      <c r="G32" s="4" t="s">
        <v>46</v>
      </c>
      <c r="H32" s="73"/>
      <c r="N32" s="24"/>
    </row>
    <row r="33" spans="1:16" ht="21" customHeight="1">
      <c r="A33" s="105"/>
      <c r="C33" s="2" t="s">
        <v>55</v>
      </c>
      <c r="D33" s="48"/>
      <c r="E33" s="48"/>
      <c r="F33" s="48"/>
      <c r="G33" s="48"/>
      <c r="H33" s="7">
        <f>SUM(D33:G33)</f>
        <v>0</v>
      </c>
      <c r="N33" s="24"/>
    </row>
    <row r="34" spans="1:16" ht="21" customHeight="1">
      <c r="A34" s="105"/>
      <c r="C34" s="2" t="s">
        <v>56</v>
      </c>
      <c r="D34" s="48"/>
      <c r="E34" s="48"/>
      <c r="F34" s="48"/>
      <c r="G34" s="48"/>
      <c r="H34" s="7">
        <f t="shared" ref="H34:H36" si="2">SUM(D34:G34)</f>
        <v>0</v>
      </c>
      <c r="N34" s="24"/>
    </row>
    <row r="35" spans="1:16" ht="21" customHeight="1">
      <c r="A35" s="105"/>
      <c r="C35" s="2" t="s">
        <v>57</v>
      </c>
      <c r="D35" s="48"/>
      <c r="E35" s="48"/>
      <c r="F35" s="48"/>
      <c r="G35" s="48"/>
      <c r="H35" s="7">
        <f t="shared" si="2"/>
        <v>0</v>
      </c>
      <c r="N35" s="24"/>
    </row>
    <row r="36" spans="1:16" ht="21" customHeight="1">
      <c r="A36" s="105"/>
      <c r="C36" s="2" t="s">
        <v>58</v>
      </c>
      <c r="D36" s="48"/>
      <c r="E36" s="48"/>
      <c r="F36" s="48"/>
      <c r="G36" s="48"/>
      <c r="H36" s="7">
        <f t="shared" si="2"/>
        <v>0</v>
      </c>
      <c r="N36" s="24"/>
    </row>
    <row r="37" spans="1:16" ht="21" customHeight="1">
      <c r="A37" s="105"/>
      <c r="C37" s="2" t="s">
        <v>59</v>
      </c>
      <c r="D37" s="48"/>
      <c r="E37" s="48"/>
      <c r="F37" s="48"/>
      <c r="G37" s="48"/>
      <c r="H37" s="7">
        <f>SUM(D37:G37)</f>
        <v>0</v>
      </c>
      <c r="N37" s="24"/>
    </row>
    <row r="38" spans="1:16" ht="21" customHeight="1">
      <c r="A38" s="105"/>
      <c r="C38" s="2" t="s">
        <v>137</v>
      </c>
      <c r="D38" s="48"/>
      <c r="E38" s="48"/>
      <c r="F38" s="48"/>
      <c r="G38" s="48"/>
      <c r="H38" s="7">
        <f t="shared" ref="H38:H39" si="3">SUM(D38:G38)</f>
        <v>0</v>
      </c>
      <c r="N38" s="24"/>
    </row>
    <row r="39" spans="1:16" ht="21" customHeight="1">
      <c r="A39" s="105"/>
      <c r="C39" s="2" t="s">
        <v>138</v>
      </c>
      <c r="D39" s="48"/>
      <c r="E39" s="48"/>
      <c r="F39" s="48"/>
      <c r="G39" s="48"/>
      <c r="H39" s="7">
        <f t="shared" si="3"/>
        <v>0</v>
      </c>
      <c r="N39" s="24"/>
    </row>
    <row r="40" spans="1:16" ht="21" customHeight="1">
      <c r="A40" s="105"/>
      <c r="C40" s="2" t="s">
        <v>60</v>
      </c>
      <c r="D40" s="48"/>
      <c r="E40" s="48"/>
      <c r="F40" s="48"/>
      <c r="G40" s="48"/>
      <c r="H40" s="7">
        <f>SUM(D40:G40)</f>
        <v>0</v>
      </c>
      <c r="N40" s="24"/>
    </row>
    <row r="41" spans="1:16" ht="21" customHeight="1">
      <c r="A41" s="105"/>
      <c r="C41" s="2" t="s">
        <v>61</v>
      </c>
      <c r="D41" s="7">
        <f>SUM(D33:D40)</f>
        <v>0</v>
      </c>
      <c r="E41" s="7">
        <f t="shared" ref="E41:H41" si="4">SUM(E33:E40)</f>
        <v>0</v>
      </c>
      <c r="F41" s="7">
        <f t="shared" si="4"/>
        <v>0</v>
      </c>
      <c r="G41" s="7">
        <f t="shared" si="4"/>
        <v>0</v>
      </c>
      <c r="H41" s="7">
        <f t="shared" si="4"/>
        <v>0</v>
      </c>
      <c r="N41" s="24"/>
      <c r="P41" s="1" t="str">
        <f>IF(COUNTBLANK(D33:G40)&gt;0,"空欄あり","")</f>
        <v>空欄あり</v>
      </c>
    </row>
    <row r="42" spans="1:16" ht="21" customHeight="1">
      <c r="A42" s="105"/>
      <c r="C42" s="58" t="s">
        <v>450</v>
      </c>
      <c r="N42" s="24"/>
    </row>
    <row r="43" spans="1:16" ht="21" customHeight="1">
      <c r="A43" s="105"/>
      <c r="C43" s="153"/>
      <c r="D43" s="108"/>
      <c r="E43" s="108"/>
      <c r="F43" s="108"/>
      <c r="G43" s="108"/>
      <c r="H43" s="109"/>
      <c r="N43" s="24"/>
    </row>
    <row r="44" spans="1:16">
      <c r="A44" s="10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3"/>
    </row>
    <row r="45" spans="1:16" ht="21" customHeight="1">
      <c r="A45" s="104" t="s">
        <v>493</v>
      </c>
      <c r="B45" s="121" t="s">
        <v>95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</row>
    <row r="46" spans="1:16" ht="21" customHeight="1">
      <c r="A46" s="105"/>
      <c r="B46" s="137" t="s">
        <v>62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16">
      <c r="A47" s="105"/>
      <c r="N47" s="24"/>
    </row>
    <row r="48" spans="1:16" ht="21" customHeight="1">
      <c r="A48" s="105"/>
      <c r="C48" s="124"/>
      <c r="D48" s="73" t="s">
        <v>44</v>
      </c>
      <c r="E48" s="73"/>
      <c r="F48" s="73" t="s">
        <v>47</v>
      </c>
      <c r="G48" s="73"/>
      <c r="H48" s="73" t="s">
        <v>61</v>
      </c>
      <c r="N48" s="24"/>
    </row>
    <row r="49" spans="1:16" ht="21" customHeight="1">
      <c r="A49" s="105"/>
      <c r="C49" s="124"/>
      <c r="D49" s="4" t="s">
        <v>45</v>
      </c>
      <c r="E49" s="4" t="s">
        <v>46</v>
      </c>
      <c r="F49" s="4" t="s">
        <v>45</v>
      </c>
      <c r="G49" s="4" t="s">
        <v>46</v>
      </c>
      <c r="H49" s="73"/>
      <c r="N49" s="24"/>
    </row>
    <row r="50" spans="1:16" ht="21" customHeight="1">
      <c r="A50" s="105"/>
      <c r="C50" s="2" t="s">
        <v>48</v>
      </c>
      <c r="D50" s="48"/>
      <c r="E50" s="48"/>
      <c r="F50" s="48"/>
      <c r="G50" s="48"/>
      <c r="H50" s="7">
        <f>SUM(D50:G50)</f>
        <v>0</v>
      </c>
      <c r="N50" s="24"/>
    </row>
    <row r="51" spans="1:16" ht="21" customHeight="1">
      <c r="A51" s="105"/>
      <c r="C51" s="2" t="s">
        <v>49</v>
      </c>
      <c r="D51" s="48"/>
      <c r="E51" s="48"/>
      <c r="F51" s="48"/>
      <c r="G51" s="48"/>
      <c r="H51" s="7">
        <f t="shared" ref="H51:H56" si="5">SUM(D51:G51)</f>
        <v>0</v>
      </c>
      <c r="N51" s="24"/>
    </row>
    <row r="52" spans="1:16" ht="21" customHeight="1">
      <c r="A52" s="105"/>
      <c r="C52" s="2" t="s">
        <v>50</v>
      </c>
      <c r="D52" s="48"/>
      <c r="E52" s="48"/>
      <c r="F52" s="48"/>
      <c r="G52" s="48"/>
      <c r="H52" s="7">
        <f t="shared" si="5"/>
        <v>0</v>
      </c>
      <c r="N52" s="24"/>
    </row>
    <row r="53" spans="1:16" ht="21" customHeight="1">
      <c r="A53" s="105"/>
      <c r="C53" s="2" t="s">
        <v>51</v>
      </c>
      <c r="D53" s="48"/>
      <c r="E53" s="48"/>
      <c r="F53" s="48"/>
      <c r="G53" s="48"/>
      <c r="H53" s="7">
        <f t="shared" si="5"/>
        <v>0</v>
      </c>
      <c r="N53" s="24"/>
    </row>
    <row r="54" spans="1:16" ht="21" customHeight="1">
      <c r="A54" s="105"/>
      <c r="C54" s="2" t="s">
        <v>52</v>
      </c>
      <c r="D54" s="48"/>
      <c r="E54" s="48"/>
      <c r="F54" s="48"/>
      <c r="G54" s="48"/>
      <c r="H54" s="7">
        <f t="shared" si="5"/>
        <v>0</v>
      </c>
      <c r="N54" s="24"/>
    </row>
    <row r="55" spans="1:16" ht="21" customHeight="1">
      <c r="A55" s="105"/>
      <c r="C55" s="2" t="s">
        <v>53</v>
      </c>
      <c r="D55" s="48"/>
      <c r="E55" s="48"/>
      <c r="F55" s="48"/>
      <c r="G55" s="48"/>
      <c r="H55" s="7">
        <f t="shared" si="5"/>
        <v>0</v>
      </c>
      <c r="N55" s="24"/>
    </row>
    <row r="56" spans="1:16" ht="21" customHeight="1">
      <c r="A56" s="105"/>
      <c r="C56" s="2" t="s">
        <v>54</v>
      </c>
      <c r="D56" s="48"/>
      <c r="E56" s="48"/>
      <c r="F56" s="48"/>
      <c r="G56" s="48"/>
      <c r="H56" s="7">
        <f t="shared" si="5"/>
        <v>0</v>
      </c>
      <c r="N56" s="24"/>
    </row>
    <row r="57" spans="1:16" ht="21" customHeight="1">
      <c r="A57" s="105"/>
      <c r="C57" s="2" t="s">
        <v>61</v>
      </c>
      <c r="D57" s="7">
        <f>SUM(D50:D56)</f>
        <v>0</v>
      </c>
      <c r="E57" s="7">
        <f t="shared" ref="E57:H57" si="6">SUM(E50:E56)</f>
        <v>0</v>
      </c>
      <c r="F57" s="7">
        <f t="shared" si="6"/>
        <v>0</v>
      </c>
      <c r="G57" s="7">
        <f t="shared" si="6"/>
        <v>0</v>
      </c>
      <c r="H57" s="7">
        <f t="shared" si="6"/>
        <v>0</v>
      </c>
      <c r="N57" s="24"/>
      <c r="P57" s="1" t="str">
        <f>IF(COUNTBLANK(D50:G56)&gt;0,"空欄あり","")</f>
        <v>空欄あり</v>
      </c>
    </row>
    <row r="58" spans="1:16">
      <c r="A58" s="10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3"/>
    </row>
    <row r="59" spans="1:16" ht="21" customHeight="1">
      <c r="A59" s="104" t="s">
        <v>494</v>
      </c>
      <c r="B59" s="121" t="s">
        <v>83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3"/>
    </row>
    <row r="60" spans="1:16" ht="21" customHeight="1">
      <c r="A60" s="105"/>
      <c r="B60" s="119" t="s">
        <v>73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20"/>
    </row>
    <row r="61" spans="1:16" ht="21" customHeight="1">
      <c r="A61" s="105"/>
      <c r="B61" s="116" t="s">
        <v>62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8"/>
    </row>
    <row r="62" spans="1:16">
      <c r="A62" s="105"/>
      <c r="N62" s="24"/>
    </row>
    <row r="63" spans="1:16" ht="21" customHeight="1">
      <c r="A63" s="105"/>
      <c r="C63" s="124"/>
      <c r="D63" s="73" t="s">
        <v>44</v>
      </c>
      <c r="E63" s="73"/>
      <c r="F63" s="73"/>
      <c r="G63" s="73"/>
      <c r="H63" s="73"/>
      <c r="I63" s="73" t="s">
        <v>47</v>
      </c>
      <c r="J63" s="73"/>
      <c r="K63" s="73"/>
      <c r="L63" s="73"/>
      <c r="M63" s="73"/>
      <c r="N63" s="73" t="s">
        <v>61</v>
      </c>
    </row>
    <row r="64" spans="1:16" ht="63.75" customHeight="1">
      <c r="A64" s="105"/>
      <c r="C64" s="124"/>
      <c r="D64" s="3" t="s">
        <v>63</v>
      </c>
      <c r="E64" s="3" t="s">
        <v>64</v>
      </c>
      <c r="F64" s="3" t="s">
        <v>65</v>
      </c>
      <c r="G64" s="3" t="s">
        <v>66</v>
      </c>
      <c r="H64" s="3" t="s">
        <v>67</v>
      </c>
      <c r="I64" s="3" t="s">
        <v>63</v>
      </c>
      <c r="J64" s="3" t="s">
        <v>64</v>
      </c>
      <c r="K64" s="3" t="s">
        <v>65</v>
      </c>
      <c r="L64" s="3" t="s">
        <v>66</v>
      </c>
      <c r="M64" s="3" t="s">
        <v>67</v>
      </c>
      <c r="N64" s="73"/>
    </row>
    <row r="65" spans="1:16" ht="21" customHeight="1">
      <c r="A65" s="105"/>
      <c r="C65" s="2" t="s">
        <v>48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7">
        <f>SUM(D65:M65)</f>
        <v>0</v>
      </c>
    </row>
    <row r="66" spans="1:16" ht="21" customHeight="1">
      <c r="A66" s="105"/>
      <c r="C66" s="2" t="s">
        <v>49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7">
        <f t="shared" ref="N66:N71" si="7">SUM(D66:M66)</f>
        <v>0</v>
      </c>
    </row>
    <row r="67" spans="1:16" ht="21" customHeight="1">
      <c r="A67" s="105"/>
      <c r="C67" s="2" t="s">
        <v>50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7">
        <f t="shared" si="7"/>
        <v>0</v>
      </c>
    </row>
    <row r="68" spans="1:16" ht="21" customHeight="1">
      <c r="A68" s="105"/>
      <c r="C68" s="2" t="s">
        <v>51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7">
        <f t="shared" si="7"/>
        <v>0</v>
      </c>
    </row>
    <row r="69" spans="1:16" ht="21" customHeight="1">
      <c r="A69" s="105"/>
      <c r="C69" s="2" t="s">
        <v>52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7">
        <f t="shared" si="7"/>
        <v>0</v>
      </c>
    </row>
    <row r="70" spans="1:16" ht="21" customHeight="1">
      <c r="A70" s="105"/>
      <c r="C70" s="2" t="s">
        <v>53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7">
        <f t="shared" si="7"/>
        <v>0</v>
      </c>
    </row>
    <row r="71" spans="1:16" ht="21" customHeight="1">
      <c r="A71" s="105"/>
      <c r="C71" s="2" t="s">
        <v>54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7">
        <f t="shared" si="7"/>
        <v>0</v>
      </c>
    </row>
    <row r="72" spans="1:16" ht="21" customHeight="1">
      <c r="A72" s="105"/>
      <c r="C72" s="2" t="s">
        <v>61</v>
      </c>
      <c r="D72" s="7">
        <f>SUM(D65:D71)</f>
        <v>0</v>
      </c>
      <c r="E72" s="7">
        <f t="shared" ref="E72:N72" si="8">SUM(E65:E71)</f>
        <v>0</v>
      </c>
      <c r="F72" s="7">
        <f t="shared" si="8"/>
        <v>0</v>
      </c>
      <c r="G72" s="7">
        <f t="shared" si="8"/>
        <v>0</v>
      </c>
      <c r="H72" s="7">
        <f t="shared" si="8"/>
        <v>0</v>
      </c>
      <c r="I72" s="7">
        <f t="shared" si="8"/>
        <v>0</v>
      </c>
      <c r="J72" s="7">
        <f t="shared" si="8"/>
        <v>0</v>
      </c>
      <c r="K72" s="7">
        <f t="shared" si="8"/>
        <v>0</v>
      </c>
      <c r="L72" s="7">
        <f t="shared" si="8"/>
        <v>0</v>
      </c>
      <c r="M72" s="7">
        <f t="shared" si="8"/>
        <v>0</v>
      </c>
      <c r="N72" s="7">
        <f t="shared" si="8"/>
        <v>0</v>
      </c>
      <c r="P72" s="1" t="str">
        <f>IF(COUNTBLANK(D65:M71)&gt;0,"空欄あり","")</f>
        <v>空欄あり</v>
      </c>
    </row>
    <row r="73" spans="1:16">
      <c r="A73" s="105"/>
      <c r="N73" s="24"/>
    </row>
    <row r="74" spans="1:16" ht="21" customHeight="1">
      <c r="A74" s="105"/>
      <c r="C74" s="140" t="str">
        <f>IF(OR(H50&lt;&gt;N65,H51&lt;&gt;N66,H52&lt;&gt;N67,H53&lt;&gt;N68,H54&lt;&gt;N69,H55&lt;&gt;N70,H56&lt;&gt;N71,D57+E57&lt;&gt;D72+E72+F72+G72+H72,F57+G57&lt;&gt;I72+J72+K72+L72+M72),"（！！エラー！！）設問３と４で、「年代」もしくは「正規職員/非正規職員」の合計人数が一致していない箇所があります。今一度、記入した人数をご確認ください。","")</f>
        <v/>
      </c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1"/>
    </row>
    <row r="75" spans="1:16">
      <c r="A75" s="10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3"/>
    </row>
    <row r="76" spans="1:16" ht="21" customHeight="1">
      <c r="A76" s="104" t="s">
        <v>495</v>
      </c>
      <c r="B76" s="121" t="s">
        <v>96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6" ht="21" customHeight="1">
      <c r="A77" s="105"/>
      <c r="B77" s="119" t="s">
        <v>68</v>
      </c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20"/>
    </row>
    <row r="78" spans="1:16" ht="21" customHeight="1">
      <c r="A78" s="105"/>
      <c r="B78" s="116" t="s">
        <v>62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8"/>
    </row>
    <row r="79" spans="1:16">
      <c r="A79" s="105"/>
      <c r="N79" s="24"/>
    </row>
    <row r="80" spans="1:16" ht="21" customHeight="1">
      <c r="A80" s="105"/>
      <c r="C80" s="124"/>
      <c r="D80" s="73" t="s">
        <v>44</v>
      </c>
      <c r="E80" s="73"/>
      <c r="F80" s="73" t="s">
        <v>47</v>
      </c>
      <c r="G80" s="73"/>
      <c r="H80" s="73" t="s">
        <v>61</v>
      </c>
      <c r="N80" s="24"/>
    </row>
    <row r="81" spans="1:16" ht="21" customHeight="1">
      <c r="A81" s="105"/>
      <c r="C81" s="124"/>
      <c r="D81" s="4" t="s">
        <v>45</v>
      </c>
      <c r="E81" s="4" t="s">
        <v>46</v>
      </c>
      <c r="F81" s="4" t="s">
        <v>45</v>
      </c>
      <c r="G81" s="4" t="s">
        <v>46</v>
      </c>
      <c r="H81" s="73"/>
      <c r="N81" s="24"/>
    </row>
    <row r="82" spans="1:16" ht="21" customHeight="1">
      <c r="A82" s="105"/>
      <c r="C82" s="2" t="s">
        <v>48</v>
      </c>
      <c r="D82" s="48"/>
      <c r="E82" s="48"/>
      <c r="F82" s="48"/>
      <c r="G82" s="48"/>
      <c r="H82" s="7">
        <f>SUM(D82:G82)</f>
        <v>0</v>
      </c>
      <c r="N82" s="24"/>
    </row>
    <row r="83" spans="1:16" ht="21" customHeight="1">
      <c r="A83" s="105"/>
      <c r="C83" s="2" t="s">
        <v>49</v>
      </c>
      <c r="D83" s="48"/>
      <c r="E83" s="48"/>
      <c r="F83" s="48"/>
      <c r="G83" s="48"/>
      <c r="H83" s="7">
        <f t="shared" ref="H83:H88" si="9">SUM(D83:G83)</f>
        <v>0</v>
      </c>
      <c r="N83" s="24"/>
    </row>
    <row r="84" spans="1:16" ht="21" customHeight="1">
      <c r="A84" s="105"/>
      <c r="C84" s="2" t="s">
        <v>50</v>
      </c>
      <c r="D84" s="48"/>
      <c r="E84" s="48"/>
      <c r="F84" s="48"/>
      <c r="G84" s="48"/>
      <c r="H84" s="7">
        <f t="shared" si="9"/>
        <v>0</v>
      </c>
      <c r="N84" s="24"/>
    </row>
    <row r="85" spans="1:16" ht="21" customHeight="1">
      <c r="A85" s="105"/>
      <c r="C85" s="2" t="s">
        <v>51</v>
      </c>
      <c r="D85" s="48"/>
      <c r="E85" s="48"/>
      <c r="F85" s="48"/>
      <c r="G85" s="48"/>
      <c r="H85" s="7">
        <f t="shared" si="9"/>
        <v>0</v>
      </c>
      <c r="N85" s="24"/>
    </row>
    <row r="86" spans="1:16" ht="21" customHeight="1">
      <c r="A86" s="105"/>
      <c r="C86" s="2" t="s">
        <v>52</v>
      </c>
      <c r="D86" s="48"/>
      <c r="E86" s="48"/>
      <c r="F86" s="48"/>
      <c r="G86" s="48"/>
      <c r="H86" s="7">
        <f t="shared" si="9"/>
        <v>0</v>
      </c>
      <c r="N86" s="24"/>
    </row>
    <row r="87" spans="1:16" ht="21" customHeight="1">
      <c r="A87" s="105"/>
      <c r="C87" s="2" t="s">
        <v>53</v>
      </c>
      <c r="D87" s="48"/>
      <c r="E87" s="48"/>
      <c r="F87" s="48"/>
      <c r="G87" s="48"/>
      <c r="H87" s="7">
        <f t="shared" si="9"/>
        <v>0</v>
      </c>
      <c r="N87" s="24"/>
    </row>
    <row r="88" spans="1:16" ht="21" customHeight="1">
      <c r="A88" s="105"/>
      <c r="C88" s="2" t="s">
        <v>54</v>
      </c>
      <c r="D88" s="48"/>
      <c r="E88" s="48"/>
      <c r="F88" s="48"/>
      <c r="G88" s="48"/>
      <c r="H88" s="7">
        <f t="shared" si="9"/>
        <v>0</v>
      </c>
      <c r="N88" s="24"/>
    </row>
    <row r="89" spans="1:16" ht="21" customHeight="1">
      <c r="A89" s="105"/>
      <c r="C89" s="2" t="s">
        <v>61</v>
      </c>
      <c r="D89" s="7">
        <f>SUM(D82:D88)</f>
        <v>0</v>
      </c>
      <c r="E89" s="7">
        <f t="shared" ref="E89:H89" si="10">SUM(E82:E88)</f>
        <v>0</v>
      </c>
      <c r="F89" s="7">
        <f t="shared" si="10"/>
        <v>0</v>
      </c>
      <c r="G89" s="7">
        <f t="shared" si="10"/>
        <v>0</v>
      </c>
      <c r="H89" s="7">
        <f t="shared" si="10"/>
        <v>0</v>
      </c>
      <c r="N89" s="24"/>
      <c r="P89" s="1" t="str">
        <f>IF(COUNTBLANK(D82:G88)&gt;0,"空欄あり","")</f>
        <v>空欄あり</v>
      </c>
    </row>
    <row r="90" spans="1:16">
      <c r="A90" s="106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3"/>
    </row>
    <row r="91" spans="1:16" ht="21" customHeight="1">
      <c r="A91" s="104" t="s">
        <v>496</v>
      </c>
      <c r="B91" s="121" t="s">
        <v>85</v>
      </c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</row>
    <row r="92" spans="1:16" ht="21" customHeight="1">
      <c r="A92" s="105"/>
      <c r="B92" s="119" t="s">
        <v>72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20"/>
    </row>
    <row r="93" spans="1:16" ht="21" customHeight="1">
      <c r="A93" s="105"/>
      <c r="B93" s="116" t="s">
        <v>62</v>
      </c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8"/>
    </row>
    <row r="94" spans="1:16">
      <c r="A94" s="105"/>
      <c r="N94" s="24"/>
    </row>
    <row r="95" spans="1:16" ht="21" customHeight="1">
      <c r="A95" s="105"/>
      <c r="C95" s="124"/>
      <c r="D95" s="73" t="s">
        <v>44</v>
      </c>
      <c r="E95" s="73"/>
      <c r="F95" s="73"/>
      <c r="G95" s="73" t="s">
        <v>47</v>
      </c>
      <c r="H95" s="73"/>
      <c r="I95" s="73"/>
      <c r="J95" s="73" t="s">
        <v>61</v>
      </c>
      <c r="N95" s="24"/>
    </row>
    <row r="96" spans="1:16" ht="21" customHeight="1">
      <c r="A96" s="105"/>
      <c r="C96" s="124"/>
      <c r="D96" s="4" t="s">
        <v>69</v>
      </c>
      <c r="E96" s="4" t="s">
        <v>70</v>
      </c>
      <c r="F96" s="4" t="s">
        <v>71</v>
      </c>
      <c r="G96" s="4" t="s">
        <v>69</v>
      </c>
      <c r="H96" s="4" t="s">
        <v>70</v>
      </c>
      <c r="I96" s="4" t="s">
        <v>71</v>
      </c>
      <c r="J96" s="73"/>
      <c r="N96" s="24"/>
    </row>
    <row r="97" spans="1:16" ht="21" customHeight="1">
      <c r="A97" s="105"/>
      <c r="C97" s="2" t="s">
        <v>48</v>
      </c>
      <c r="D97" s="48"/>
      <c r="E97" s="48"/>
      <c r="F97" s="48"/>
      <c r="G97" s="48"/>
      <c r="H97" s="48"/>
      <c r="I97" s="48"/>
      <c r="J97" s="7">
        <f>SUM(D97:I97)</f>
        <v>0</v>
      </c>
      <c r="N97" s="24"/>
    </row>
    <row r="98" spans="1:16" ht="21" customHeight="1">
      <c r="A98" s="105"/>
      <c r="C98" s="2" t="s">
        <v>49</v>
      </c>
      <c r="D98" s="48"/>
      <c r="E98" s="48"/>
      <c r="F98" s="48"/>
      <c r="G98" s="48"/>
      <c r="H98" s="48"/>
      <c r="I98" s="48"/>
      <c r="J98" s="7">
        <f t="shared" ref="J98:J103" si="11">SUM(D98:I98)</f>
        <v>0</v>
      </c>
      <c r="N98" s="24"/>
    </row>
    <row r="99" spans="1:16" ht="21" customHeight="1">
      <c r="A99" s="105"/>
      <c r="C99" s="2" t="s">
        <v>50</v>
      </c>
      <c r="D99" s="48"/>
      <c r="E99" s="48"/>
      <c r="F99" s="48"/>
      <c r="G99" s="48"/>
      <c r="H99" s="48"/>
      <c r="I99" s="48"/>
      <c r="J99" s="7">
        <f t="shared" si="11"/>
        <v>0</v>
      </c>
      <c r="N99" s="24"/>
    </row>
    <row r="100" spans="1:16" ht="21" customHeight="1">
      <c r="A100" s="105"/>
      <c r="C100" s="2" t="s">
        <v>51</v>
      </c>
      <c r="D100" s="48"/>
      <c r="E100" s="48"/>
      <c r="F100" s="48"/>
      <c r="G100" s="48"/>
      <c r="H100" s="48"/>
      <c r="I100" s="48"/>
      <c r="J100" s="7">
        <f t="shared" si="11"/>
        <v>0</v>
      </c>
      <c r="N100" s="24"/>
    </row>
    <row r="101" spans="1:16" ht="21" customHeight="1">
      <c r="A101" s="105"/>
      <c r="C101" s="2" t="s">
        <v>52</v>
      </c>
      <c r="D101" s="48"/>
      <c r="E101" s="48"/>
      <c r="F101" s="48"/>
      <c r="G101" s="48"/>
      <c r="H101" s="48"/>
      <c r="I101" s="48"/>
      <c r="J101" s="7">
        <f t="shared" si="11"/>
        <v>0</v>
      </c>
      <c r="N101" s="24"/>
    </row>
    <row r="102" spans="1:16" ht="21" customHeight="1">
      <c r="A102" s="105"/>
      <c r="C102" s="2" t="s">
        <v>53</v>
      </c>
      <c r="D102" s="48"/>
      <c r="E102" s="48"/>
      <c r="F102" s="48"/>
      <c r="G102" s="48"/>
      <c r="H102" s="48"/>
      <c r="I102" s="48"/>
      <c r="J102" s="7">
        <f t="shared" si="11"/>
        <v>0</v>
      </c>
      <c r="N102" s="24"/>
    </row>
    <row r="103" spans="1:16" ht="21" customHeight="1">
      <c r="A103" s="105"/>
      <c r="C103" s="2" t="s">
        <v>54</v>
      </c>
      <c r="D103" s="48"/>
      <c r="E103" s="48"/>
      <c r="F103" s="48"/>
      <c r="G103" s="48"/>
      <c r="H103" s="48"/>
      <c r="I103" s="48"/>
      <c r="J103" s="7">
        <f t="shared" si="11"/>
        <v>0</v>
      </c>
      <c r="N103" s="24"/>
    </row>
    <row r="104" spans="1:16" ht="21" customHeight="1">
      <c r="A104" s="105"/>
      <c r="C104" s="2" t="s">
        <v>61</v>
      </c>
      <c r="D104" s="7">
        <f>SUM(D97:D103)</f>
        <v>0</v>
      </c>
      <c r="E104" s="7">
        <f t="shared" ref="E104:J104" si="12">SUM(E97:E103)</f>
        <v>0</v>
      </c>
      <c r="F104" s="7">
        <f t="shared" si="12"/>
        <v>0</v>
      </c>
      <c r="G104" s="7">
        <f t="shared" si="12"/>
        <v>0</v>
      </c>
      <c r="H104" s="7">
        <f t="shared" si="12"/>
        <v>0</v>
      </c>
      <c r="I104" s="7">
        <f t="shared" si="12"/>
        <v>0</v>
      </c>
      <c r="J104" s="7">
        <f t="shared" si="12"/>
        <v>0</v>
      </c>
      <c r="N104" s="24"/>
      <c r="P104" s="1" t="str">
        <f>IF(COUNTBLANK(D97:I103)&gt;0,"空欄あり","")</f>
        <v>空欄あり</v>
      </c>
    </row>
    <row r="105" spans="1:16">
      <c r="A105" s="105"/>
      <c r="N105" s="24"/>
    </row>
    <row r="106" spans="1:16" ht="21" customHeight="1">
      <c r="A106" s="105"/>
      <c r="C106" s="140" t="str">
        <f>IF(OR(H82&lt;&gt;J97,H83&lt;&gt;J98,H84&lt;&gt;J99,H85&lt;&gt;J100,H86&lt;&gt;J101,H87&lt;&gt;J102,H88&lt;&gt;J103,D89+E89&lt;&gt;D104+E104+F104,F89+G89&lt;&gt;G104+H104+I104),"（！！エラー！！）設問５と６で、「年代」もしくは「正規職員/非正規職員」の合計人数が一致していない箇所があります。今一度、記入した人数をご確認ください。","")</f>
        <v/>
      </c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1"/>
    </row>
    <row r="107" spans="1:16">
      <c r="A107" s="106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3"/>
    </row>
    <row r="108" spans="1:16" ht="42" customHeight="1">
      <c r="A108" s="59">
        <v>7</v>
      </c>
      <c r="B108" s="147" t="s">
        <v>97</v>
      </c>
      <c r="C108" s="148"/>
      <c r="D108" s="148"/>
      <c r="E108" s="148"/>
      <c r="F108" s="148"/>
      <c r="G108" s="148"/>
      <c r="H108" s="148"/>
      <c r="I108" s="148"/>
      <c r="J108" s="149"/>
      <c r="K108" s="150"/>
      <c r="L108" s="151"/>
      <c r="M108" s="151"/>
      <c r="N108" s="152"/>
    </row>
    <row r="109" spans="1:16" ht="42" customHeight="1">
      <c r="A109" s="104" t="s">
        <v>497</v>
      </c>
      <c r="B109" s="142" t="s">
        <v>130</v>
      </c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3"/>
    </row>
    <row r="110" spans="1:16" ht="21" customHeight="1">
      <c r="A110" s="105"/>
      <c r="C110" s="125" t="s">
        <v>75</v>
      </c>
      <c r="D110" s="125"/>
      <c r="E110" s="125"/>
      <c r="F110" s="50"/>
      <c r="H110" s="126" t="str">
        <f>IF(OR(K108="適当",K108="過剰"),"※設問７で、「適当」もしくは「過剰」を選択しているため、設問８は回答不要です。","")</f>
        <v/>
      </c>
      <c r="I110" s="126"/>
      <c r="J110" s="126"/>
      <c r="K110" s="126"/>
      <c r="L110" s="126"/>
      <c r="M110" s="126"/>
      <c r="N110" s="24"/>
    </row>
    <row r="111" spans="1:16" ht="21" customHeight="1">
      <c r="A111" s="105"/>
      <c r="C111" s="125" t="s">
        <v>76</v>
      </c>
      <c r="D111" s="125"/>
      <c r="E111" s="125"/>
      <c r="F111" s="50"/>
      <c r="H111" s="126"/>
      <c r="I111" s="126"/>
      <c r="J111" s="126"/>
      <c r="K111" s="126"/>
      <c r="L111" s="126"/>
      <c r="M111" s="126"/>
      <c r="N111" s="24"/>
    </row>
    <row r="112" spans="1:16" ht="21" customHeight="1">
      <c r="A112" s="105"/>
      <c r="C112" s="125" t="s">
        <v>77</v>
      </c>
      <c r="D112" s="125"/>
      <c r="E112" s="125"/>
      <c r="F112" s="50"/>
      <c r="H112" s="126"/>
      <c r="I112" s="126"/>
      <c r="J112" s="126"/>
      <c r="K112" s="126"/>
      <c r="L112" s="126"/>
      <c r="M112" s="126"/>
      <c r="N112" s="24"/>
    </row>
    <row r="113" spans="1:14" ht="21" customHeight="1">
      <c r="A113" s="105"/>
      <c r="C113" s="125" t="s">
        <v>78</v>
      </c>
      <c r="D113" s="125"/>
      <c r="E113" s="125"/>
      <c r="F113" s="50"/>
      <c r="H113" s="126"/>
      <c r="I113" s="126"/>
      <c r="J113" s="126"/>
      <c r="K113" s="126"/>
      <c r="L113" s="126"/>
      <c r="M113" s="126"/>
      <c r="N113" s="24"/>
    </row>
    <row r="114" spans="1:14" ht="21" customHeight="1">
      <c r="A114" s="105"/>
      <c r="C114" s="125" t="s">
        <v>79</v>
      </c>
      <c r="D114" s="125"/>
      <c r="E114" s="125"/>
      <c r="F114" s="50"/>
      <c r="H114" s="126"/>
      <c r="I114" s="126"/>
      <c r="J114" s="126"/>
      <c r="K114" s="126"/>
      <c r="L114" s="126"/>
      <c r="M114" s="126"/>
      <c r="N114" s="24"/>
    </row>
    <row r="115" spans="1:14" ht="21" customHeight="1">
      <c r="A115" s="105"/>
      <c r="C115" s="125" t="s">
        <v>60</v>
      </c>
      <c r="D115" s="125"/>
      <c r="E115" s="125"/>
      <c r="F115" s="50"/>
      <c r="H115" s="126"/>
      <c r="I115" s="126"/>
      <c r="J115" s="126"/>
      <c r="K115" s="126"/>
      <c r="L115" s="126"/>
      <c r="M115" s="126"/>
      <c r="N115" s="24"/>
    </row>
    <row r="116" spans="1:14" ht="21" customHeight="1">
      <c r="A116" s="105"/>
      <c r="C116" s="1" t="s">
        <v>132</v>
      </c>
      <c r="H116" s="126"/>
      <c r="I116" s="126"/>
      <c r="J116" s="126"/>
      <c r="K116" s="126"/>
      <c r="L116" s="126"/>
      <c r="M116" s="126"/>
      <c r="N116" s="24"/>
    </row>
    <row r="117" spans="1:14" ht="63" customHeight="1">
      <c r="A117" s="105"/>
      <c r="C117" s="107"/>
      <c r="D117" s="114"/>
      <c r="E117" s="114"/>
      <c r="F117" s="115"/>
      <c r="H117" s="126"/>
      <c r="I117" s="126"/>
      <c r="J117" s="126"/>
      <c r="K117" s="126"/>
      <c r="L117" s="126"/>
      <c r="M117" s="126"/>
      <c r="N117" s="24"/>
    </row>
    <row r="118" spans="1:14">
      <c r="A118" s="106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3"/>
    </row>
    <row r="119" spans="1:14" ht="42" customHeight="1">
      <c r="A119" s="104">
        <v>9</v>
      </c>
      <c r="B119" s="142" t="s">
        <v>501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3"/>
    </row>
    <row r="120" spans="1:14">
      <c r="A120" s="105"/>
      <c r="N120" s="24"/>
    </row>
    <row r="121" spans="1:14" ht="21" customHeight="1">
      <c r="A121" s="105"/>
      <c r="C121" s="4" t="s">
        <v>44</v>
      </c>
      <c r="D121" s="4" t="s">
        <v>47</v>
      </c>
      <c r="E121" s="4" t="s">
        <v>61</v>
      </c>
      <c r="G121" s="110" t="str">
        <f>IF(OR(K108="適当",K108="過剰"),"※設問７で、「適当」もしくは「過剰」を選択しているため、設問９は回答不要です。","")</f>
        <v/>
      </c>
      <c r="H121" s="110"/>
      <c r="I121" s="110"/>
      <c r="J121" s="110"/>
      <c r="K121" s="110"/>
      <c r="L121" s="110"/>
      <c r="M121" s="110"/>
      <c r="N121" s="24"/>
    </row>
    <row r="122" spans="1:14" ht="21" customHeight="1">
      <c r="A122" s="105"/>
      <c r="C122" s="48"/>
      <c r="D122" s="48"/>
      <c r="E122" s="7">
        <f>SUM(C122:D122)</f>
        <v>0</v>
      </c>
      <c r="G122" s="110"/>
      <c r="H122" s="110"/>
      <c r="I122" s="110"/>
      <c r="J122" s="110"/>
      <c r="K122" s="110"/>
      <c r="L122" s="110"/>
      <c r="M122" s="110"/>
      <c r="N122" s="24"/>
    </row>
    <row r="123" spans="1:14">
      <c r="A123" s="106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3"/>
    </row>
    <row r="125" spans="1:14">
      <c r="A125" s="85" t="s">
        <v>129</v>
      </c>
      <c r="B125" s="85"/>
      <c r="C125" s="85"/>
      <c r="D125" s="85"/>
      <c r="E125" s="85"/>
      <c r="F125" s="85"/>
      <c r="G125" s="85"/>
    </row>
    <row r="126" spans="1:14" ht="41.25" customHeight="1">
      <c r="A126" s="35" t="str">
        <f>IF(OR(P25="空欄あり",P41="空欄あり",P57="空欄あり",P72="空欄あり",P89="空欄あり",P104="空欄あり",K108="",AND(OR(K108="大いに不足",K108="不足",K108="やや不足"),OR(C122="",D122=""))),"","")</f>
        <v></v>
      </c>
      <c r="B126" s="125" t="s">
        <v>133</v>
      </c>
      <c r="C126" s="125"/>
      <c r="D126" s="125"/>
      <c r="E126" s="125"/>
      <c r="F126" s="125"/>
      <c r="G126" s="125"/>
    </row>
    <row r="127" spans="1:14" ht="41.25" customHeight="1" thickBot="1">
      <c r="A127" s="35" t="str">
        <f>IF(OR(C74&lt;&gt;"",C106&lt;&gt;""),"","")</f>
        <v/>
      </c>
      <c r="B127" s="111" t="s">
        <v>131</v>
      </c>
      <c r="C127" s="112"/>
      <c r="D127" s="112"/>
      <c r="E127" s="112"/>
      <c r="F127" s="112"/>
      <c r="G127" s="113"/>
    </row>
    <row r="128" spans="1:14" ht="41.25" customHeight="1" thickBot="1">
      <c r="A128" s="35" t="str">
        <f>IF(AND(A126="",A127=""),"","")</f>
        <v/>
      </c>
      <c r="B128" s="125" t="s">
        <v>127</v>
      </c>
      <c r="C128" s="125"/>
      <c r="D128" s="125"/>
      <c r="E128" s="125"/>
      <c r="F128" s="125"/>
      <c r="G128" s="125"/>
      <c r="H128" s="69" t="s">
        <v>156</v>
      </c>
    </row>
    <row r="130" ht="42" customHeight="1"/>
  </sheetData>
  <sheetProtection algorithmName="SHA-512" hashValue="2fg0YhXaNPOOrzxj0ux4kbGYKiblCdp4MmKW52YbqDfvyyndvhIiR39Sht2rafxUjL4r2eEWpVpBBGMJCcW8mg==" saltValue="Px9kpupofOzdU1mgk5+deg==" spinCount="100000" sheet="1" objects="1" scenarios="1"/>
  <mergeCells count="79">
    <mergeCell ref="A2:N2"/>
    <mergeCell ref="A5:G5"/>
    <mergeCell ref="I5:M9"/>
    <mergeCell ref="B6:G6"/>
    <mergeCell ref="B7:G7"/>
    <mergeCell ref="B8:G8"/>
    <mergeCell ref="B9:G9"/>
    <mergeCell ref="A11:N11"/>
    <mergeCell ref="A12:A26"/>
    <mergeCell ref="B12:N12"/>
    <mergeCell ref="B13:N13"/>
    <mergeCell ref="B14:N14"/>
    <mergeCell ref="C16:C17"/>
    <mergeCell ref="D16:E16"/>
    <mergeCell ref="F16:G16"/>
    <mergeCell ref="H16:H17"/>
    <mergeCell ref="A27:A44"/>
    <mergeCell ref="B27:N27"/>
    <mergeCell ref="B28:N28"/>
    <mergeCell ref="B29:N29"/>
    <mergeCell ref="C31:C32"/>
    <mergeCell ref="D31:E31"/>
    <mergeCell ref="F31:G31"/>
    <mergeCell ref="H31:H32"/>
    <mergeCell ref="C43:H43"/>
    <mergeCell ref="A45:A58"/>
    <mergeCell ref="B45:N45"/>
    <mergeCell ref="B46:N46"/>
    <mergeCell ref="C48:C49"/>
    <mergeCell ref="D48:E48"/>
    <mergeCell ref="F48:G48"/>
    <mergeCell ref="H48:H49"/>
    <mergeCell ref="A59:A75"/>
    <mergeCell ref="B59:N59"/>
    <mergeCell ref="B60:N60"/>
    <mergeCell ref="B61:N61"/>
    <mergeCell ref="C63:C64"/>
    <mergeCell ref="D63:H63"/>
    <mergeCell ref="I63:M63"/>
    <mergeCell ref="N63:N64"/>
    <mergeCell ref="C74:N74"/>
    <mergeCell ref="A76:A90"/>
    <mergeCell ref="B76:N76"/>
    <mergeCell ref="B77:N77"/>
    <mergeCell ref="B78:N78"/>
    <mergeCell ref="C80:C81"/>
    <mergeCell ref="D80:E80"/>
    <mergeCell ref="F80:G80"/>
    <mergeCell ref="H80:H81"/>
    <mergeCell ref="A91:A107"/>
    <mergeCell ref="B91:N91"/>
    <mergeCell ref="B92:N92"/>
    <mergeCell ref="B93:N93"/>
    <mergeCell ref="C95:C96"/>
    <mergeCell ref="D95:F95"/>
    <mergeCell ref="G95:I95"/>
    <mergeCell ref="J95:J96"/>
    <mergeCell ref="C106:N106"/>
    <mergeCell ref="H110:M117"/>
    <mergeCell ref="C111:E111"/>
    <mergeCell ref="C112:E112"/>
    <mergeCell ref="C113:E113"/>
    <mergeCell ref="C114:E114"/>
    <mergeCell ref="B126:G126"/>
    <mergeCell ref="B127:G127"/>
    <mergeCell ref="B128:G128"/>
    <mergeCell ref="A3:N3"/>
    <mergeCell ref="N8:N9"/>
    <mergeCell ref="C115:E115"/>
    <mergeCell ref="C117:F117"/>
    <mergeCell ref="A119:A123"/>
    <mergeCell ref="B119:N119"/>
    <mergeCell ref="G121:M122"/>
    <mergeCell ref="A125:G125"/>
    <mergeCell ref="B108:J108"/>
    <mergeCell ref="K108:N108"/>
    <mergeCell ref="A109:A118"/>
    <mergeCell ref="B109:N109"/>
    <mergeCell ref="C110:E110"/>
  </mergeCells>
  <phoneticPr fontId="1"/>
  <conditionalFormatting sqref="A126">
    <cfRule type="expression" dxfId="47" priority="15">
      <formula>OR(P25="空欄あり",P41="空欄あり",P57="空欄あり",P72="空欄あり",P89="空欄あり",P104="空欄あり",K108="",AND(OR(K108="大いに不足",K108="不足",K108="やや不足"),OR(C122="",D122="")))</formula>
    </cfRule>
  </conditionalFormatting>
  <conditionalFormatting sqref="A127">
    <cfRule type="expression" dxfId="46" priority="13">
      <formula>OR(C74&lt;&gt;"",C106&lt;&gt;"")</formula>
    </cfRule>
  </conditionalFormatting>
  <conditionalFormatting sqref="A128">
    <cfRule type="expression" dxfId="45" priority="10">
      <formula>AND(A126="",A127="")</formula>
    </cfRule>
  </conditionalFormatting>
  <conditionalFormatting sqref="A117:C117 A109:N109 A110:G116 N110:N117 G117 A118:N120 A121:F122 N121:N122 A123:N123">
    <cfRule type="expression" dxfId="44" priority="17">
      <formula>OR($K$108="適当",$K$108="過剰")</formula>
    </cfRule>
  </conditionalFormatting>
  <conditionalFormatting sqref="A12:N41 A42:B43 I42:N43 A44:N129 A130:M130">
    <cfRule type="expression" dxfId="43" priority="1">
      <formula>$I$5="このシートは回答不要です"</formula>
    </cfRule>
  </conditionalFormatting>
  <conditionalFormatting sqref="B126:G126">
    <cfRule type="expression" dxfId="42" priority="14">
      <formula>OR(P25="空欄あり",P41="空欄あり",P57="空欄あり",P72="空欄あり",P89="空欄あり",P104="空欄あり",K108="",AND(OR(K108="大いに不足",K108="不足",K108="やや不足"),OR(C122="",D122="")))</formula>
    </cfRule>
  </conditionalFormatting>
  <conditionalFormatting sqref="B127:G127">
    <cfRule type="expression" dxfId="41" priority="12">
      <formula>OR(C74&lt;&gt;"",C106&lt;&gt;"")</formula>
    </cfRule>
  </conditionalFormatting>
  <conditionalFormatting sqref="B128:G128">
    <cfRule type="expression" dxfId="40" priority="11">
      <formula>AND(A126="",A127="")</formula>
    </cfRule>
  </conditionalFormatting>
  <conditionalFormatting sqref="C117:F117">
    <cfRule type="expression" dxfId="39" priority="16">
      <formula>$F$115="○"</formula>
    </cfRule>
  </conditionalFormatting>
  <conditionalFormatting sqref="C42:H42 C43">
    <cfRule type="expression" dxfId="38" priority="2">
      <formula>$I$5="回答不要"</formula>
    </cfRule>
  </conditionalFormatting>
  <conditionalFormatting sqref="C43:H43">
    <cfRule type="expression" dxfId="37" priority="3">
      <formula>$H$40&lt;&gt;0</formula>
    </cfRule>
  </conditionalFormatting>
  <conditionalFormatting sqref="C74:N74">
    <cfRule type="expression" dxfId="36" priority="21">
      <formula>OR($H$50&lt;&gt;$N$65,$H$51&lt;&gt;$N$66,$H$52&lt;&gt;$N$67,$H$53&lt;&gt;$N$68,$H$54&lt;&gt;$N$69,$H$55&lt;&gt;$N$70,$H$56&lt;&gt;$N$71,$D$57+$E$57&lt;&gt;$D$72+$E$72+$F$72+$G$72+$H$72,$F$57+$G$57&lt;&gt;$I$72+$J$72+$K$72+$L$72+$M$72)</formula>
    </cfRule>
  </conditionalFormatting>
  <conditionalFormatting sqref="C106:N106">
    <cfRule type="expression" dxfId="35" priority="20">
      <formula>OR(H82&lt;&gt;J97,H83&lt;&gt;J98,H84&lt;&gt;J99,H85&lt;&gt;J100,H86&lt;&gt;J101,H87&lt;&gt;J102,H88&lt;&gt;J103,D89+E89&lt;&gt;D104+E104+F104,F89+G89&lt;&gt;G104+H104+I104)</formula>
    </cfRule>
  </conditionalFormatting>
  <conditionalFormatting sqref="G121:M122">
    <cfRule type="expression" dxfId="34" priority="18">
      <formula>OR($K$108="適当",$K$108="過剰")</formula>
    </cfRule>
  </conditionalFormatting>
  <conditionalFormatting sqref="H110">
    <cfRule type="expression" dxfId="33" priority="19">
      <formula>OR($K$108="適当",$K$108="過剰")</formula>
    </cfRule>
  </conditionalFormatting>
  <conditionalFormatting sqref="H128">
    <cfRule type="expression" dxfId="32" priority="5">
      <formula>$A$128=""</formula>
    </cfRule>
  </conditionalFormatting>
  <conditionalFormatting sqref="I5:M9">
    <cfRule type="expression" dxfId="31" priority="6">
      <formula>$I$5="回答必須"</formula>
    </cfRule>
    <cfRule type="expression" dxfId="30" priority="7">
      <formula>$I$5="回答不要"</formula>
    </cfRule>
  </conditionalFormatting>
  <conditionalFormatting sqref="N8:N9">
    <cfRule type="expression" dxfId="27" priority="4">
      <formula>$I$5="回答必須"</formula>
    </cfRule>
  </conditionalFormatting>
  <dataValidations count="3">
    <dataValidation imeMode="disabled" allowBlank="1" showInputMessage="1" showErrorMessage="1" sqref="D18:G24 D33:G40 D50:G56 D65:M71 D82:G88 D97:I103 C122:D122" xr:uid="{DDA3B007-6128-4471-91C7-2D17C5DE522E}"/>
    <dataValidation type="list" allowBlank="1" showInputMessage="1" showErrorMessage="1" errorTitle="入力エラー" error="セルの右側に表示される▼ボタンをクリックし、リストから項目を選択してください。" promptTitle="！注意！" prompt="ファイルが重いため、連続で選択肢を変更すると、画面がフリーズする場合があります。_x000a_念のため、ファイルはこまめに保存しながら編集してください。" sqref="K108:N108" xr:uid="{F2A007FC-6F92-49BF-B6E1-7FAAE08BB649}">
      <formula1>"大いに不足,不足,やや不足,適当,過剰"</formula1>
    </dataValidation>
    <dataValidation type="list" allowBlank="1" showInputMessage="1" showErrorMessage="1" errorTitle="入力エラー" error="セルの右側に表示される▼ボタンをクリックし、リストから項目を選択してください。" sqref="F110:F115" xr:uid="{CECF73AB-1B21-4F2B-BEF0-834F15EBC400}">
      <formula1>"○"</formula1>
    </dataValidation>
  </dataValidations>
  <hyperlinks>
    <hyperlink ref="H128" location="'6_外国人'!A1" display="'6_外国人'!A1" xr:uid="{647E89E6-D212-4E5E-8498-C4289785C2EC}"/>
    <hyperlink ref="N8" location="'6_外国人'!A1" display="'6_外国人'!A1" xr:uid="{50C0E396-05CA-489D-94B6-715F0C22F54A}"/>
  </hyperlinks>
  <pageMargins left="0.7" right="0.7" top="0.75" bottom="0.75" header="0.3" footer="0.3"/>
  <pageSetup paperSize="9" scale="53" fitToHeight="0" orientation="landscape" r:id="rId1"/>
  <rowBreaks count="2" manualBreakCount="2">
    <brk id="44" max="13" man="1"/>
    <brk id="90" max="1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8B00EC42-E112-4EC6-BA8A-40C9842F23ED}">
            <xm:f>ISBLANK('2_基本情報'!C12)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9" id="{37647D63-B613-4B52-9745-C0E804CB6284}">
            <xm:f>ISBLANK('2_基本情報'!C13)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I5:M9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9946-6566-48AA-82A4-B7E4507E8A9D}">
  <sheetPr>
    <pageSetUpPr fitToPage="1"/>
  </sheetPr>
  <dimension ref="A1:L36"/>
  <sheetViews>
    <sheetView view="pageBreakPreview" zoomScale="85" zoomScaleNormal="85" zoomScaleSheetLayoutView="85" workbookViewId="0"/>
  </sheetViews>
  <sheetFormatPr defaultRowHeight="14.25"/>
  <cols>
    <col min="1" max="2" width="4.125" style="1" customWidth="1"/>
    <col min="3" max="3" width="27.625" style="1" customWidth="1"/>
    <col min="4" max="11" width="25.75" style="1" customWidth="1"/>
    <col min="12" max="16384" width="9" style="1"/>
  </cols>
  <sheetData>
    <row r="1" spans="1:12">
      <c r="A1" s="6" t="s">
        <v>139</v>
      </c>
    </row>
    <row r="2" spans="1:12" ht="42.75" customHeight="1">
      <c r="A2" s="88" t="s">
        <v>514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4" spans="1:12">
      <c r="A4" s="127" t="s">
        <v>25</v>
      </c>
      <c r="B4" s="128"/>
      <c r="C4" s="128"/>
      <c r="D4" s="128"/>
      <c r="E4" s="128"/>
      <c r="F4" s="128"/>
      <c r="G4" s="129"/>
      <c r="I4" s="159" t="str">
        <f>IF(OR('2_基本情報'!C12="訪問看護",'2_基本情報'!C12="訪問リハビリテーション",'2_基本情報'!C12="居宅介護支援"),"このシートは回答不要です","回答必須")</f>
        <v>回答必須</v>
      </c>
      <c r="J4" s="159"/>
    </row>
    <row r="5" spans="1:12" ht="21" customHeight="1">
      <c r="A5" s="10"/>
      <c r="B5" s="112" t="s">
        <v>505</v>
      </c>
      <c r="C5" s="112"/>
      <c r="D5" s="112"/>
      <c r="E5" s="112"/>
      <c r="F5" s="112"/>
      <c r="G5" s="113"/>
      <c r="I5" s="159"/>
      <c r="J5" s="159"/>
    </row>
    <row r="6" spans="1:12" ht="21" customHeight="1">
      <c r="A6" s="11"/>
      <c r="B6" s="112" t="s">
        <v>24</v>
      </c>
      <c r="C6" s="112"/>
      <c r="D6" s="112"/>
      <c r="E6" s="112"/>
      <c r="F6" s="112"/>
      <c r="G6" s="113"/>
      <c r="I6" s="159"/>
      <c r="J6" s="159"/>
      <c r="K6" s="160" t="str">
        <f>IF(I4="回答必須","","⇒次のシートへ
（クリック）")</f>
        <v/>
      </c>
    </row>
    <row r="7" spans="1:12" ht="21" customHeight="1">
      <c r="A7" s="36"/>
      <c r="B7" s="113" t="s">
        <v>499</v>
      </c>
      <c r="C7" s="125"/>
      <c r="D7" s="125"/>
      <c r="E7" s="125"/>
      <c r="F7" s="125"/>
      <c r="G7" s="125"/>
      <c r="I7" s="159"/>
      <c r="J7" s="159"/>
      <c r="K7" s="160"/>
    </row>
    <row r="9" spans="1:12">
      <c r="A9" s="127" t="s">
        <v>28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9"/>
    </row>
    <row r="10" spans="1:12" ht="21" customHeight="1">
      <c r="A10" s="144">
        <v>1</v>
      </c>
      <c r="B10" s="57" t="s">
        <v>98</v>
      </c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21" customHeight="1">
      <c r="A11" s="145"/>
      <c r="B11" s="25" t="s">
        <v>99</v>
      </c>
      <c r="L11" s="24"/>
    </row>
    <row r="12" spans="1:12" ht="21" customHeight="1">
      <c r="A12" s="145"/>
      <c r="B12" s="28" t="s">
        <v>62</v>
      </c>
      <c r="C12" s="21"/>
      <c r="D12" s="21"/>
      <c r="E12" s="21"/>
      <c r="F12" s="21"/>
      <c r="G12" s="21"/>
      <c r="H12" s="21"/>
      <c r="I12" s="21"/>
      <c r="J12" s="21"/>
      <c r="K12" s="21"/>
      <c r="L12" s="29"/>
    </row>
    <row r="13" spans="1:12">
      <c r="A13" s="145"/>
      <c r="B13" s="25"/>
      <c r="L13" s="24"/>
    </row>
    <row r="14" spans="1:12" ht="42" customHeight="1">
      <c r="A14" s="145"/>
      <c r="B14" s="25"/>
      <c r="C14" s="31"/>
      <c r="D14" s="4" t="s">
        <v>102</v>
      </c>
      <c r="E14" s="4" t="s">
        <v>103</v>
      </c>
      <c r="F14" s="30" t="s">
        <v>104</v>
      </c>
      <c r="G14" s="4" t="s">
        <v>105</v>
      </c>
      <c r="H14" s="4" t="s">
        <v>106</v>
      </c>
      <c r="I14" s="4" t="s">
        <v>107</v>
      </c>
      <c r="J14" s="4" t="s">
        <v>101</v>
      </c>
      <c r="K14" s="4" t="s">
        <v>61</v>
      </c>
      <c r="L14" s="24"/>
    </row>
    <row r="15" spans="1:12" ht="21" customHeight="1">
      <c r="A15" s="145"/>
      <c r="B15" s="25"/>
      <c r="C15" s="2" t="s">
        <v>341</v>
      </c>
      <c r="D15" s="48"/>
      <c r="E15" s="48"/>
      <c r="F15" s="48"/>
      <c r="G15" s="48"/>
      <c r="H15" s="48"/>
      <c r="I15" s="48"/>
      <c r="J15" s="48"/>
      <c r="K15" s="7">
        <f>SUM(D15:J15)</f>
        <v>0</v>
      </c>
      <c r="L15" s="24"/>
    </row>
    <row r="16" spans="1:12" ht="21" customHeight="1">
      <c r="A16" s="145"/>
      <c r="B16" s="25"/>
      <c r="C16" s="2" t="s">
        <v>342</v>
      </c>
      <c r="D16" s="48"/>
      <c r="E16" s="48"/>
      <c r="F16" s="48"/>
      <c r="G16" s="48"/>
      <c r="H16" s="48"/>
      <c r="I16" s="48"/>
      <c r="J16" s="48"/>
      <c r="K16" s="7">
        <f t="shared" ref="K16:K26" si="0">SUM(D16:J16)</f>
        <v>0</v>
      </c>
      <c r="L16" s="24"/>
    </row>
    <row r="17" spans="1:12" ht="21" customHeight="1">
      <c r="A17" s="145"/>
      <c r="B17" s="25"/>
      <c r="C17" s="2" t="s">
        <v>343</v>
      </c>
      <c r="D17" s="48"/>
      <c r="E17" s="48"/>
      <c r="F17" s="48"/>
      <c r="G17" s="48"/>
      <c r="H17" s="48"/>
      <c r="I17" s="48"/>
      <c r="J17" s="48"/>
      <c r="K17" s="7">
        <f t="shared" si="0"/>
        <v>0</v>
      </c>
      <c r="L17" s="24"/>
    </row>
    <row r="18" spans="1:12" ht="21" customHeight="1">
      <c r="A18" s="145"/>
      <c r="B18" s="25"/>
      <c r="C18" s="2" t="s">
        <v>100</v>
      </c>
      <c r="D18" s="48"/>
      <c r="E18" s="48"/>
      <c r="F18" s="48"/>
      <c r="G18" s="48"/>
      <c r="H18" s="48"/>
      <c r="I18" s="48"/>
      <c r="J18" s="48"/>
      <c r="K18" s="7">
        <f t="shared" si="0"/>
        <v>0</v>
      </c>
      <c r="L18" s="24"/>
    </row>
    <row r="19" spans="1:12" ht="21" customHeight="1">
      <c r="A19" s="145"/>
      <c r="B19" s="25"/>
      <c r="C19" s="2" t="s">
        <v>344</v>
      </c>
      <c r="D19" s="48"/>
      <c r="E19" s="48"/>
      <c r="F19" s="48"/>
      <c r="G19" s="48"/>
      <c r="H19" s="48"/>
      <c r="I19" s="48"/>
      <c r="J19" s="48"/>
      <c r="K19" s="7">
        <f t="shared" si="0"/>
        <v>0</v>
      </c>
      <c r="L19" s="24"/>
    </row>
    <row r="20" spans="1:12" ht="21" customHeight="1">
      <c r="A20" s="145"/>
      <c r="B20" s="25"/>
      <c r="C20" s="2" t="s">
        <v>345</v>
      </c>
      <c r="D20" s="48"/>
      <c r="E20" s="48"/>
      <c r="F20" s="48"/>
      <c r="G20" s="48"/>
      <c r="H20" s="48"/>
      <c r="I20" s="48"/>
      <c r="J20" s="48"/>
      <c r="K20" s="7">
        <f t="shared" si="0"/>
        <v>0</v>
      </c>
      <c r="L20" s="24"/>
    </row>
    <row r="21" spans="1:12" ht="21" customHeight="1">
      <c r="A21" s="145"/>
      <c r="B21" s="25"/>
      <c r="C21" s="2" t="s">
        <v>346</v>
      </c>
      <c r="D21" s="48"/>
      <c r="E21" s="48"/>
      <c r="F21" s="48"/>
      <c r="G21" s="48"/>
      <c r="H21" s="48"/>
      <c r="I21" s="48"/>
      <c r="J21" s="48"/>
      <c r="K21" s="7">
        <f t="shared" si="0"/>
        <v>0</v>
      </c>
      <c r="L21" s="24"/>
    </row>
    <row r="22" spans="1:12" ht="21" customHeight="1">
      <c r="A22" s="145"/>
      <c r="B22" s="25"/>
      <c r="C22" s="2" t="s">
        <v>347</v>
      </c>
      <c r="D22" s="48"/>
      <c r="E22" s="48"/>
      <c r="F22" s="48"/>
      <c r="G22" s="48"/>
      <c r="H22" s="48"/>
      <c r="I22" s="48"/>
      <c r="J22" s="48"/>
      <c r="K22" s="7">
        <f t="shared" si="0"/>
        <v>0</v>
      </c>
      <c r="L22" s="24"/>
    </row>
    <row r="23" spans="1:12" ht="21" customHeight="1">
      <c r="A23" s="145"/>
      <c r="B23" s="25"/>
      <c r="C23" s="2" t="s">
        <v>348</v>
      </c>
      <c r="D23" s="48"/>
      <c r="E23" s="48"/>
      <c r="F23" s="48"/>
      <c r="G23" s="48"/>
      <c r="H23" s="48"/>
      <c r="I23" s="48"/>
      <c r="J23" s="48"/>
      <c r="K23" s="7">
        <f t="shared" si="0"/>
        <v>0</v>
      </c>
      <c r="L23" s="24"/>
    </row>
    <row r="24" spans="1:12" ht="21" customHeight="1">
      <c r="A24" s="145"/>
      <c r="B24" s="25"/>
      <c r="C24" s="2" t="s">
        <v>349</v>
      </c>
      <c r="D24" s="48"/>
      <c r="E24" s="48"/>
      <c r="F24" s="48"/>
      <c r="G24" s="48"/>
      <c r="H24" s="48"/>
      <c r="I24" s="48"/>
      <c r="J24" s="48"/>
      <c r="K24" s="7">
        <f t="shared" si="0"/>
        <v>0</v>
      </c>
      <c r="L24" s="24"/>
    </row>
    <row r="25" spans="1:12" ht="21" customHeight="1">
      <c r="A25" s="145"/>
      <c r="B25" s="25"/>
      <c r="C25" s="2" t="s">
        <v>350</v>
      </c>
      <c r="D25" s="48"/>
      <c r="E25" s="48"/>
      <c r="F25" s="48"/>
      <c r="G25" s="48"/>
      <c r="H25" s="48"/>
      <c r="I25" s="48"/>
      <c r="J25" s="48"/>
      <c r="K25" s="7">
        <f>SUM(D25:J25)</f>
        <v>0</v>
      </c>
      <c r="L25" s="24"/>
    </row>
    <row r="26" spans="1:12" ht="21" customHeight="1">
      <c r="A26" s="145"/>
      <c r="B26" s="25"/>
      <c r="C26" s="2" t="s">
        <v>101</v>
      </c>
      <c r="D26" s="48"/>
      <c r="E26" s="48"/>
      <c r="F26" s="48"/>
      <c r="G26" s="48"/>
      <c r="H26" s="48"/>
      <c r="I26" s="48"/>
      <c r="J26" s="48"/>
      <c r="K26" s="7">
        <f t="shared" si="0"/>
        <v>0</v>
      </c>
      <c r="L26" s="24"/>
    </row>
    <row r="27" spans="1:12" ht="21" customHeight="1">
      <c r="A27" s="145"/>
      <c r="B27" s="25"/>
      <c r="C27" s="2" t="s">
        <v>61</v>
      </c>
      <c r="D27" s="7">
        <f>SUM(D15:D26)</f>
        <v>0</v>
      </c>
      <c r="E27" s="7">
        <f t="shared" ref="E27:K27" si="1">SUM(E15:E26)</f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0</v>
      </c>
      <c r="K27" s="7">
        <f t="shared" si="1"/>
        <v>0</v>
      </c>
      <c r="L27" s="24"/>
    </row>
    <row r="28" spans="1:12" ht="21" customHeight="1">
      <c r="A28" s="145"/>
      <c r="B28" s="25"/>
      <c r="C28" s="58" t="s">
        <v>452</v>
      </c>
      <c r="I28"/>
      <c r="J28"/>
      <c r="K28"/>
      <c r="L28" s="24"/>
    </row>
    <row r="29" spans="1:12" ht="21" customHeight="1">
      <c r="A29" s="145"/>
      <c r="B29" s="25"/>
      <c r="C29" s="153"/>
      <c r="D29" s="108"/>
      <c r="E29" s="108"/>
      <c r="F29" s="108"/>
      <c r="G29" s="108"/>
      <c r="H29" s="108"/>
      <c r="I29" s="108"/>
      <c r="J29" s="108"/>
      <c r="K29" s="109"/>
      <c r="L29" s="24"/>
    </row>
    <row r="30" spans="1:12">
      <c r="A30" s="146"/>
      <c r="B30" s="14"/>
      <c r="C30" s="18"/>
      <c r="D30" s="18"/>
      <c r="E30" s="18"/>
      <c r="F30" s="18"/>
      <c r="G30" s="18"/>
      <c r="H30" s="18"/>
      <c r="I30" s="18"/>
      <c r="J30" s="18"/>
      <c r="K30" s="18"/>
      <c r="L30" s="13"/>
    </row>
    <row r="32" spans="1:12">
      <c r="A32" s="85" t="s">
        <v>129</v>
      </c>
      <c r="B32" s="85"/>
      <c r="C32" s="85"/>
      <c r="D32" s="85"/>
      <c r="E32" s="85"/>
      <c r="F32" s="85"/>
      <c r="G32" s="85"/>
    </row>
    <row r="33" spans="1:9" ht="42" customHeight="1" thickBot="1">
      <c r="A33" s="65" t="str">
        <f>IF(COUNTBLANK(D15:J26)&gt;0,"","")</f>
        <v></v>
      </c>
      <c r="B33" s="158" t="s">
        <v>128</v>
      </c>
      <c r="C33" s="158"/>
      <c r="D33" s="158"/>
      <c r="E33" s="158"/>
      <c r="F33" s="158"/>
      <c r="G33" s="158"/>
    </row>
    <row r="34" spans="1:9" ht="42" customHeight="1" thickBot="1">
      <c r="A34" s="66" t="str">
        <f>IF(A33="","","")</f>
        <v/>
      </c>
      <c r="B34" s="158" t="s">
        <v>127</v>
      </c>
      <c r="C34" s="158"/>
      <c r="D34" s="158"/>
      <c r="E34" s="158"/>
      <c r="F34" s="158"/>
      <c r="G34" s="158"/>
      <c r="H34" s="156" t="s">
        <v>512</v>
      </c>
      <c r="I34" s="157"/>
    </row>
    <row r="36" spans="1:9" ht="42" customHeight="1"/>
  </sheetData>
  <sheetProtection algorithmName="SHA-512" hashValue="5UY3VBqiC7tHd6nNmgld2BaHtBBCPxcR6uquWBdE6PQntxYmBKhUph0zTYbCf/nq2f8JKqg8PwKD1ottN0+DxA==" saltValue="+7TCeGrhRGfY67b5PK9ECA==" spinCount="100000" sheet="1" objects="1" scenarios="1"/>
  <mergeCells count="14">
    <mergeCell ref="B6:G6"/>
    <mergeCell ref="A4:G4"/>
    <mergeCell ref="B5:G5"/>
    <mergeCell ref="A2:L2"/>
    <mergeCell ref="A9:L9"/>
    <mergeCell ref="B7:G7"/>
    <mergeCell ref="I4:J7"/>
    <mergeCell ref="K6:K7"/>
    <mergeCell ref="H34:I34"/>
    <mergeCell ref="A32:G32"/>
    <mergeCell ref="B33:G33"/>
    <mergeCell ref="B34:G34"/>
    <mergeCell ref="A10:A30"/>
    <mergeCell ref="C29:K29"/>
  </mergeCells>
  <phoneticPr fontId="1"/>
  <conditionalFormatting sqref="A33">
    <cfRule type="expression" dxfId="26" priority="12">
      <formula>COUNTBLANK(D15:J26)&gt;0</formula>
    </cfRule>
  </conditionalFormatting>
  <conditionalFormatting sqref="A34">
    <cfRule type="expression" dxfId="25" priority="11">
      <formula>A33=""</formula>
    </cfRule>
  </conditionalFormatting>
  <conditionalFormatting sqref="A10:L35 A36:J36">
    <cfRule type="expression" dxfId="24" priority="1">
      <formula>$I$4="このシートは回答不要です"</formula>
    </cfRule>
  </conditionalFormatting>
  <conditionalFormatting sqref="B33:G33">
    <cfRule type="expression" dxfId="23" priority="8">
      <formula>COUNTBLANK(D15:J26)&gt;0</formula>
    </cfRule>
  </conditionalFormatting>
  <conditionalFormatting sqref="B34:G34">
    <cfRule type="expression" dxfId="22" priority="7">
      <formula>A33=""</formula>
    </cfRule>
  </conditionalFormatting>
  <conditionalFormatting sqref="C29">
    <cfRule type="expression" dxfId="21" priority="6">
      <formula>OR($K$26&lt;&gt;0,$J$27&lt;&gt;0)</formula>
    </cfRule>
  </conditionalFormatting>
  <conditionalFormatting sqref="H34:I34">
    <cfRule type="expression" dxfId="20" priority="3">
      <formula>$A$34=""</formula>
    </cfRule>
  </conditionalFormatting>
  <conditionalFormatting sqref="I4:J7">
    <cfRule type="expression" dxfId="19" priority="4">
      <formula>$I$4="回答必須"</formula>
    </cfRule>
  </conditionalFormatting>
  <conditionalFormatting sqref="K6:K7">
    <cfRule type="expression" dxfId="18" priority="2">
      <formula>I4&lt;&gt;"回答必須"</formula>
    </cfRule>
  </conditionalFormatting>
  <dataValidations count="1">
    <dataValidation imeMode="disabled" allowBlank="1" showInputMessage="1" showErrorMessage="1" sqref="D15:J26" xr:uid="{FDE09EA3-2DA2-44C2-9D9D-0E9136F025BB}"/>
  </dataValidations>
  <hyperlinks>
    <hyperlink ref="H34" location="'3_従事者（訪問介護員）'!A1" display="'3_従事者（訪問介護員）'!A1" xr:uid="{B562D308-09AE-478C-BE1C-0E1CE4D9F17D}"/>
    <hyperlink ref="H34:I34" location="'7_支援制度'!A1" display="'7_支援制度'!A1" xr:uid="{FE28EF39-81E0-4D50-9DB5-B4F77EB1E9F0}"/>
    <hyperlink ref="K6:K7" location="'7_支援制度'!A1" display="'7_支援制度'!A1" xr:uid="{63EE225D-6DD2-44CA-87EF-EFAAC6853A5A}"/>
  </hyperlinks>
  <pageMargins left="0.7" right="0.7" top="0.75" bottom="0.75" header="0.3" footer="0.3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4450-DE6D-4EED-862B-C002CBA1B96A}">
  <sheetPr>
    <pageSetUpPr fitToPage="1"/>
  </sheetPr>
  <dimension ref="A1:L45"/>
  <sheetViews>
    <sheetView view="pageBreakPreview" zoomScale="115" zoomScaleNormal="70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4.25"/>
  <cols>
    <col min="1" max="2" width="4.125" style="1" customWidth="1"/>
    <col min="3" max="3" width="9" style="1"/>
    <col min="4" max="5" width="49.125" style="1" customWidth="1"/>
    <col min="6" max="16384" width="9" style="1"/>
  </cols>
  <sheetData>
    <row r="1" spans="1:12">
      <c r="A1" s="6" t="s">
        <v>148</v>
      </c>
    </row>
    <row r="2" spans="1:12" ht="63" customHeight="1">
      <c r="A2" s="77" t="s">
        <v>503</v>
      </c>
      <c r="B2" s="88"/>
      <c r="C2" s="88"/>
      <c r="D2" s="88"/>
      <c r="E2" s="88"/>
      <c r="F2" s="5"/>
      <c r="G2" s="5"/>
      <c r="H2" s="5"/>
      <c r="I2" s="5"/>
      <c r="J2" s="5"/>
      <c r="K2" s="5"/>
      <c r="L2" s="5"/>
    </row>
    <row r="4" spans="1:12">
      <c r="A4" s="85" t="s">
        <v>25</v>
      </c>
      <c r="B4" s="85"/>
      <c r="C4" s="85"/>
      <c r="D4" s="85"/>
      <c r="E4" s="85"/>
    </row>
    <row r="5" spans="1:12" ht="21" customHeight="1">
      <c r="A5" s="23"/>
      <c r="B5" s="113" t="s">
        <v>506</v>
      </c>
      <c r="C5" s="125"/>
      <c r="D5" s="125"/>
      <c r="E5" s="125"/>
    </row>
    <row r="6" spans="1:12" ht="21" customHeight="1">
      <c r="A6" s="36"/>
      <c r="B6" s="113" t="s">
        <v>142</v>
      </c>
      <c r="C6" s="125"/>
      <c r="D6" s="125"/>
      <c r="E6" s="125"/>
    </row>
    <row r="8" spans="1:12">
      <c r="A8" s="127" t="s">
        <v>28</v>
      </c>
      <c r="B8" s="128"/>
      <c r="C8" s="128"/>
      <c r="D8" s="128"/>
      <c r="E8" s="129"/>
    </row>
    <row r="9" spans="1:12" ht="42" customHeight="1">
      <c r="A9" s="144">
        <v>1</v>
      </c>
      <c r="B9" s="164" t="s">
        <v>143</v>
      </c>
      <c r="C9" s="122"/>
      <c r="D9" s="122"/>
      <c r="E9" s="123"/>
    </row>
    <row r="10" spans="1:12" ht="21" customHeight="1">
      <c r="A10" s="145"/>
      <c r="B10" s="161" t="s">
        <v>455</v>
      </c>
      <c r="C10" s="162"/>
      <c r="D10" s="162"/>
      <c r="E10" s="163"/>
    </row>
    <row r="11" spans="1:12">
      <c r="A11" s="145"/>
      <c r="E11" s="24"/>
    </row>
    <row r="12" spans="1:12" ht="21" customHeight="1">
      <c r="A12" s="145"/>
      <c r="C12" s="50"/>
      <c r="D12" s="125" t="s">
        <v>108</v>
      </c>
      <c r="E12" s="125"/>
    </row>
    <row r="13" spans="1:12" ht="21" customHeight="1">
      <c r="A13" s="145"/>
      <c r="C13" s="50"/>
      <c r="D13" s="125" t="s">
        <v>109</v>
      </c>
      <c r="E13" s="125"/>
    </row>
    <row r="14" spans="1:12" ht="21" customHeight="1">
      <c r="A14" s="145"/>
      <c r="C14" s="50"/>
      <c r="D14" s="125" t="s">
        <v>110</v>
      </c>
      <c r="E14" s="125"/>
    </row>
    <row r="15" spans="1:12" ht="21" customHeight="1">
      <c r="A15" s="145"/>
      <c r="C15" s="50"/>
      <c r="D15" s="125" t="s">
        <v>111</v>
      </c>
      <c r="E15" s="125"/>
    </row>
    <row r="16" spans="1:12" ht="21" customHeight="1">
      <c r="A16" s="145"/>
      <c r="C16" s="50"/>
      <c r="D16" s="125" t="s">
        <v>145</v>
      </c>
      <c r="E16" s="125"/>
    </row>
    <row r="17" spans="1:5" ht="21" customHeight="1">
      <c r="A17" s="145"/>
      <c r="C17" s="50"/>
      <c r="D17" s="125" t="s">
        <v>112</v>
      </c>
      <c r="E17" s="125"/>
    </row>
    <row r="18" spans="1:5" ht="21" customHeight="1">
      <c r="A18" s="145"/>
      <c r="C18" s="50"/>
      <c r="D18" s="125" t="s">
        <v>113</v>
      </c>
      <c r="E18" s="125"/>
    </row>
    <row r="19" spans="1:5" ht="21" customHeight="1">
      <c r="A19" s="145"/>
      <c r="C19" s="50"/>
      <c r="D19" s="125" t="s">
        <v>146</v>
      </c>
      <c r="E19" s="125"/>
    </row>
    <row r="20" spans="1:5" ht="21" customHeight="1">
      <c r="A20" s="145"/>
      <c r="C20" s="50"/>
      <c r="D20" s="125" t="s">
        <v>147</v>
      </c>
      <c r="E20" s="125"/>
    </row>
    <row r="21" spans="1:5" ht="21" customHeight="1">
      <c r="A21" s="145"/>
      <c r="C21" s="50"/>
      <c r="D21" s="125" t="s">
        <v>114</v>
      </c>
      <c r="E21" s="125"/>
    </row>
    <row r="22" spans="1:5" ht="21" customHeight="1">
      <c r="A22" s="145"/>
      <c r="C22" s="50"/>
      <c r="D22" s="125" t="s">
        <v>115</v>
      </c>
      <c r="E22" s="125"/>
    </row>
    <row r="23" spans="1:5" ht="21" customHeight="1">
      <c r="A23" s="145"/>
      <c r="C23" s="50"/>
      <c r="D23" s="125" t="s">
        <v>116</v>
      </c>
      <c r="E23" s="125"/>
    </row>
    <row r="24" spans="1:5" ht="21" customHeight="1">
      <c r="A24" s="145"/>
      <c r="C24" s="50"/>
      <c r="D24" s="125" t="s">
        <v>117</v>
      </c>
      <c r="E24" s="125"/>
    </row>
    <row r="25" spans="1:5" ht="21" customHeight="1">
      <c r="A25" s="145"/>
      <c r="C25" s="50"/>
      <c r="D25" s="125" t="s">
        <v>118</v>
      </c>
      <c r="E25" s="125"/>
    </row>
    <row r="26" spans="1:5" ht="21" customHeight="1">
      <c r="A26" s="145"/>
      <c r="C26" s="50"/>
      <c r="D26" s="125" t="s">
        <v>101</v>
      </c>
      <c r="E26" s="125"/>
    </row>
    <row r="27" spans="1:5" ht="21" customHeight="1">
      <c r="A27" s="145"/>
      <c r="C27" s="58" t="s">
        <v>141</v>
      </c>
    </row>
    <row r="28" spans="1:5" ht="62.25" customHeight="1">
      <c r="A28" s="145"/>
      <c r="C28" s="153"/>
      <c r="D28" s="108"/>
      <c r="E28" s="109"/>
    </row>
    <row r="29" spans="1:5">
      <c r="A29" s="146"/>
      <c r="B29" s="18"/>
      <c r="C29" s="18"/>
      <c r="D29" s="18"/>
      <c r="E29" s="13"/>
    </row>
    <row r="30" spans="1:5" ht="21" customHeight="1">
      <c r="A30" s="144">
        <v>2</v>
      </c>
      <c r="B30" s="164" t="s">
        <v>144</v>
      </c>
      <c r="C30" s="122"/>
      <c r="D30" s="122"/>
      <c r="E30" s="123"/>
    </row>
    <row r="31" spans="1:5" ht="21.75" customHeight="1">
      <c r="A31" s="145"/>
      <c r="B31" s="161" t="s">
        <v>456</v>
      </c>
      <c r="C31" s="162"/>
      <c r="D31" s="162"/>
      <c r="E31" s="163"/>
    </row>
    <row r="32" spans="1:5">
      <c r="A32" s="145"/>
      <c r="E32" s="24"/>
    </row>
    <row r="33" spans="1:5" ht="21" customHeight="1">
      <c r="A33" s="145"/>
      <c r="D33" s="4" t="s">
        <v>119</v>
      </c>
      <c r="E33" s="4" t="s">
        <v>120</v>
      </c>
    </row>
    <row r="34" spans="1:5" ht="114" customHeight="1">
      <c r="A34" s="145"/>
      <c r="C34" s="62" t="s">
        <v>121</v>
      </c>
      <c r="D34" s="63" t="s">
        <v>454</v>
      </c>
      <c r="E34" s="63" t="s">
        <v>453</v>
      </c>
    </row>
    <row r="35" spans="1:5" ht="114" customHeight="1">
      <c r="A35" s="145"/>
      <c r="D35" s="51"/>
      <c r="E35" s="52"/>
    </row>
    <row r="36" spans="1:5">
      <c r="A36" s="146"/>
      <c r="B36" s="18"/>
      <c r="C36" s="18"/>
      <c r="D36" s="18"/>
      <c r="E36" s="13"/>
    </row>
    <row r="37" spans="1:5" ht="21" customHeight="1">
      <c r="A37" s="144">
        <v>3</v>
      </c>
      <c r="B37" s="121" t="s">
        <v>122</v>
      </c>
      <c r="C37" s="122"/>
      <c r="D37" s="122"/>
      <c r="E37" s="123"/>
    </row>
    <row r="38" spans="1:5" ht="21.75" customHeight="1">
      <c r="A38" s="145"/>
      <c r="B38" s="161" t="s">
        <v>457</v>
      </c>
      <c r="C38" s="162"/>
      <c r="D38" s="162"/>
      <c r="E38" s="163"/>
    </row>
    <row r="39" spans="1:5">
      <c r="A39" s="145"/>
      <c r="E39" s="24"/>
    </row>
    <row r="40" spans="1:5" ht="21" customHeight="1">
      <c r="A40" s="145"/>
      <c r="D40" s="4" t="s">
        <v>119</v>
      </c>
      <c r="E40" s="4" t="s">
        <v>120</v>
      </c>
    </row>
    <row r="41" spans="1:5" ht="138" customHeight="1">
      <c r="A41" s="145"/>
      <c r="C41" s="62" t="s">
        <v>121</v>
      </c>
      <c r="D41" s="63" t="s">
        <v>458</v>
      </c>
      <c r="E41" s="63" t="s">
        <v>459</v>
      </c>
    </row>
    <row r="42" spans="1:5" ht="138" customHeight="1">
      <c r="A42" s="145"/>
      <c r="D42" s="51"/>
      <c r="E42" s="52"/>
    </row>
    <row r="43" spans="1:5">
      <c r="A43" s="146"/>
      <c r="B43" s="18"/>
      <c r="C43" s="18"/>
      <c r="D43" s="18"/>
      <c r="E43" s="13"/>
    </row>
    <row r="44" spans="1:5" ht="15" thickBot="1"/>
    <row r="45" spans="1:5" ht="42.75" customHeight="1" thickBot="1">
      <c r="E45" s="67" t="s">
        <v>156</v>
      </c>
    </row>
  </sheetData>
  <sheetProtection algorithmName="SHA-512" hashValue="4Qp4wBDol0jTOWgZThFNqOMZEgP+78ASvVGoOjqhQqGh67VC2V3XLj9ahoG6ckDuo3THD+d11x7DK7hYyyBQrQ==" saltValue="DNtK4cLFsVpPpt65UDG5ZA==" spinCount="100000" sheet="1" objects="1" scenarios="1" formatRows="0"/>
  <mergeCells count="30">
    <mergeCell ref="A2:E2"/>
    <mergeCell ref="A9:A29"/>
    <mergeCell ref="B9:E9"/>
    <mergeCell ref="A8:E8"/>
    <mergeCell ref="D20:E20"/>
    <mergeCell ref="D19:E19"/>
    <mergeCell ref="D18:E18"/>
    <mergeCell ref="D17:E17"/>
    <mergeCell ref="D16:E16"/>
    <mergeCell ref="D15:E15"/>
    <mergeCell ref="D26:E26"/>
    <mergeCell ref="D25:E25"/>
    <mergeCell ref="A4:E4"/>
    <mergeCell ref="B5:E5"/>
    <mergeCell ref="B6:E6"/>
    <mergeCell ref="D24:E24"/>
    <mergeCell ref="A37:A43"/>
    <mergeCell ref="B37:E37"/>
    <mergeCell ref="D14:E14"/>
    <mergeCell ref="D13:E13"/>
    <mergeCell ref="B30:E30"/>
    <mergeCell ref="A30:A36"/>
    <mergeCell ref="D23:E23"/>
    <mergeCell ref="D22:E22"/>
    <mergeCell ref="D21:E21"/>
    <mergeCell ref="B10:E10"/>
    <mergeCell ref="D12:E12"/>
    <mergeCell ref="C28:E28"/>
    <mergeCell ref="B31:E31"/>
    <mergeCell ref="B38:E38"/>
  </mergeCells>
  <phoneticPr fontId="1"/>
  <conditionalFormatting sqref="C28:E28">
    <cfRule type="expression" dxfId="17" priority="1">
      <formula>$C$26="○"</formula>
    </cfRule>
  </conditionalFormatting>
  <dataValidations count="1">
    <dataValidation type="list" allowBlank="1" showInputMessage="1" showErrorMessage="1" errorTitle="入力エラー" error="セルの右側に表示される▼ボタンをクリックし、リストから項目を選択してください。" sqref="C12:C26" xr:uid="{B8CD3B45-5002-48A9-B44A-B733092B01B6}">
      <formula1>"○"</formula1>
    </dataValidation>
  </dataValidations>
  <hyperlinks>
    <hyperlink ref="E45" location="'8_さいごに'!A1" display="'8_さいごに'!A1" xr:uid="{F744C9FD-E994-43E6-A506-DDC7DA4A5BD8}"/>
  </hyperlinks>
  <pageMargins left="0.7" right="0.7" top="0.75" bottom="0.75" header="0.3" footer="0.3"/>
  <pageSetup paperSize="9" scale="77" fitToHeight="0" orientation="portrait" r:id="rId1"/>
  <rowBreaks count="1" manualBreakCount="1">
    <brk id="3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CB19-6A12-4C11-9D27-880D8A61CDF7}">
  <dimension ref="A1:E18"/>
  <sheetViews>
    <sheetView view="pageBreakPreview" zoomScaleNormal="100" zoomScaleSheetLayoutView="100" workbookViewId="0"/>
  </sheetViews>
  <sheetFormatPr defaultRowHeight="14.25"/>
  <cols>
    <col min="1" max="1" width="100.625" style="1" customWidth="1"/>
    <col min="2" max="16384" width="9" style="1"/>
  </cols>
  <sheetData>
    <row r="1" spans="1:5">
      <c r="A1" s="6" t="s">
        <v>158</v>
      </c>
    </row>
    <row r="2" spans="1:5">
      <c r="A2" s="37" t="s">
        <v>155</v>
      </c>
      <c r="B2" s="39"/>
      <c r="C2" s="39"/>
      <c r="D2" s="39"/>
      <c r="E2" s="39"/>
    </row>
    <row r="3" spans="1:5" ht="300" customHeight="1">
      <c r="A3" s="40" t="s">
        <v>507</v>
      </c>
      <c r="B3" s="38"/>
      <c r="C3" s="38"/>
      <c r="D3" s="38"/>
      <c r="E3" s="38"/>
    </row>
    <row r="4" spans="1:5">
      <c r="A4" s="34" t="s">
        <v>140</v>
      </c>
    </row>
    <row r="5" spans="1:5" ht="21" customHeight="1">
      <c r="A5" s="42" t="s">
        <v>149</v>
      </c>
    </row>
    <row r="6" spans="1:5" ht="21" customHeight="1">
      <c r="A6" s="42" t="s">
        <v>150</v>
      </c>
    </row>
    <row r="7" spans="1:5" ht="21" customHeight="1">
      <c r="A7" s="42" t="s">
        <v>151</v>
      </c>
    </row>
    <row r="8" spans="1:5" ht="21" customHeight="1">
      <c r="A8" s="42" t="s">
        <v>152</v>
      </c>
    </row>
    <row r="9" spans="1:5" ht="21" customHeight="1">
      <c r="A9" s="42" t="s">
        <v>153</v>
      </c>
    </row>
    <row r="10" spans="1:5" ht="21" customHeight="1">
      <c r="A10" s="43" t="s">
        <v>154</v>
      </c>
    </row>
    <row r="11" spans="1:5">
      <c r="A11" s="41" t="s">
        <v>140</v>
      </c>
    </row>
    <row r="12" spans="1:5" ht="84" customHeight="1">
      <c r="A12" s="19" t="s">
        <v>520</v>
      </c>
      <c r="B12" s="38"/>
      <c r="C12" s="38"/>
      <c r="D12" s="38"/>
      <c r="E12" s="38"/>
    </row>
    <row r="14" spans="1:5">
      <c r="A14" s="37" t="s">
        <v>515</v>
      </c>
    </row>
    <row r="15" spans="1:5" ht="30">
      <c r="A15" s="70" t="s">
        <v>516</v>
      </c>
    </row>
    <row r="17" spans="1:1">
      <c r="A17" s="37" t="s">
        <v>517</v>
      </c>
    </row>
    <row r="18" spans="1:1" ht="63" customHeight="1">
      <c r="A18" s="3" t="s">
        <v>519</v>
      </c>
    </row>
  </sheetData>
  <sheetProtection algorithmName="SHA-512" hashValue="3RMnhlff6lA+zW9nVEcC6NxfubUn/aIIodmP+vAwKu5BpKf1Cl0Fu/CPk2DEBLyo5u+kmvMtNkc9dbx19ZwsFw==" saltValue="9qOtTcKidA+rdsS9RSGlIQ==" spinCount="100000" sheet="1" objects="1" scenarios="1"/>
  <phoneticPr fontId="1"/>
  <hyperlinks>
    <hyperlink ref="A5" location="'2_基本情報'!A1" display="2_基本情報" xr:uid="{C5F50CF0-3165-485F-A09F-83A4CC1DCEA7}"/>
    <hyperlink ref="A6" location="'3_従事者（訪問介護員）'!A1" display="3_従事者（訪問介護員）" xr:uid="{BDB408A1-CE11-4715-BB73-A1471426EF00}"/>
    <hyperlink ref="A7" location="'4_従事者（介護職員）'!A1" display="4_従事者（介護職員）" xr:uid="{BBE61B22-1D81-4813-B055-14C9AEEA0C06}"/>
    <hyperlink ref="A8" location="'5_従事者（その他）'!A1" display="5_従事者（その他）" xr:uid="{92DDAB55-1458-4E9B-A86F-54C8D12C96DC}"/>
    <hyperlink ref="A9" location="'6_外国人'!A1" display="6_外国人" xr:uid="{8D7BBEE5-0A62-489F-8409-B491E46990E9}"/>
    <hyperlink ref="A10" location="'7_支援制度'!A1" display="7_支援制度" xr:uid="{E0340DE6-FB9D-46E6-8CB4-26C94C58AC27}"/>
    <hyperlink ref="A15" r:id="rId1" xr:uid="{3EC1809A-28DB-4EC9-B444-490103936733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534BF597-B3D6-4E43-87E6-A7EB2F5E6157}">
            <xm:f>'2_基本情報'!$A$36=""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7" id="{7865D419-B6D6-44BB-AE0C-07113A3FF64D}">
            <xm:f>'2_基本情報'!$A$35=""</xm:f>
            <x14:dxf>
              <fill>
                <patternFill>
                  <bgColor rgb="FFFF6969"/>
                </patternFill>
              </fill>
            </x14:dxf>
          </x14:cfRule>
          <xm:sqref>A5</xm:sqref>
        </x14:conditionalFormatting>
        <x14:conditionalFormatting xmlns:xm="http://schemas.microsoft.com/office/excel/2006/main">
          <x14:cfRule type="expression" priority="4" id="{A8366E4E-4B1F-44B8-997E-480666B97401}">
            <xm:f>'3_従事者（訪問介護員）'!$I$4:$M$8="このシートは回答不要です"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3" id="{D2DBE222-BB01-429A-9D8D-0289E62A6D7A}">
            <xm:f>'3_従事者（訪問介護員）'!$A$126=""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4" id="{6FFFA637-504F-4715-AF5E-B3AD513FAE2A}">
            <xm:f>'3_従事者（訪問介護員）'!$A$124=""</xm:f>
            <x14:dxf>
              <fill>
                <patternFill>
                  <bgColor rgb="FFFF6969"/>
                </patternFill>
              </fill>
            </x14:dxf>
          </x14:cfRule>
          <x14:cfRule type="expression" priority="15" id="{80BEEE90-BC83-45A7-AEB9-C24377C2ADF5}">
            <xm:f>'3_従事者（訪問介護員）'!$A$125=""</xm:f>
            <x14:dxf>
              <fill>
                <patternFill>
                  <bgColor rgb="FFFFFF00"/>
                </patternFill>
              </fill>
            </x14:dxf>
          </x14:cfRule>
          <xm:sqref>A6</xm:sqref>
        </x14:conditionalFormatting>
        <x14:conditionalFormatting xmlns:xm="http://schemas.microsoft.com/office/excel/2006/main">
          <x14:cfRule type="expression" priority="3" id="{E77C4174-2C6A-4012-97B3-90E5D8EF0846}">
            <xm:f>'4_従事者（介護職員）'!$I$4:$M$8="このシートは回答不要です"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0" id="{1010909F-C105-4CF0-94C0-0DFA08F856A9}">
            <xm:f>'4_従事者（介護職員）'!$A$125=""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1" id="{3001F6CD-09C8-4915-B824-FF3E51BC6609}">
            <xm:f>'4_従事者（介護職員）'!$A$123=""</xm:f>
            <x14:dxf>
              <fill>
                <patternFill>
                  <bgColor rgb="FFFF6969"/>
                </patternFill>
              </fill>
            </x14:dxf>
          </x14:cfRule>
          <x14:cfRule type="expression" priority="12" id="{B1AEB805-F27B-40E3-9891-74705240DD5A}">
            <xm:f>'4_従事者（介護職員）'!$A$124=""</xm:f>
            <x14:dxf>
              <fill>
                <patternFill>
                  <bgColor rgb="FFFFFF00"/>
                </patternFill>
              </fill>
            </x14:dxf>
          </x14:cfRule>
          <xm:sqref>A7</xm:sqref>
        </x14:conditionalFormatting>
        <x14:conditionalFormatting xmlns:xm="http://schemas.microsoft.com/office/excel/2006/main">
          <x14:cfRule type="expression" priority="2" id="{8289C529-C207-493A-BE6E-FB83A637C940}">
            <xm:f>'5_従事者（その他）'!$I$5:$M$9="このシートは回答不要です"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7" id="{01D7A652-F395-4790-BB48-155F34CBA2A9}">
            <xm:f>'5_従事者（その他）'!$A$128=""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8" id="{A5CBB419-DD76-4295-B9F7-A8F6270AD6D2}">
            <xm:f>'5_従事者（その他）'!$A$126=""</xm:f>
            <x14:dxf>
              <fill>
                <patternFill>
                  <bgColor rgb="FFFF6969"/>
                </patternFill>
              </fill>
            </x14:dxf>
          </x14:cfRule>
          <x14:cfRule type="expression" priority="9" id="{1BFBCD63-D69C-410B-A549-CAD8DC8DB0F1}">
            <xm:f>'5_従事者（その他）'!$A$127=""</xm:f>
            <x14:dxf>
              <fill>
                <patternFill>
                  <bgColor rgb="FFFFFF00"/>
                </patternFill>
              </fill>
            </x14:dxf>
          </x14:cfRule>
          <xm:sqref>A8</xm:sqref>
        </x14:conditionalFormatting>
        <x14:conditionalFormatting xmlns:xm="http://schemas.microsoft.com/office/excel/2006/main">
          <x14:cfRule type="expression" priority="1" id="{7B76A625-59E0-40C5-866D-574C1133AC36}">
            <xm:f>'6_外国人'!$I$4:$J$7="このシートは回答不要です"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5" id="{0DEF379C-2E8E-4087-AD26-DC9E2AB53FD7}">
            <xm:f>'6_外国人'!$A$34=""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6" id="{B82A429F-9C46-4624-A983-2F7534CE73D2}">
            <xm:f>'6_外国人'!$A$33=""</xm:f>
            <x14:dxf>
              <fill>
                <patternFill>
                  <bgColor rgb="FFFF6969"/>
                </patternFill>
              </fill>
            </x14:dxf>
          </x14:cfRule>
          <xm:sqref>A9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5A69-703C-48BB-80C4-5F4FDF46EC6F}">
  <sheetPr>
    <tabColor theme="0" tint="-0.249977111117893"/>
  </sheetPr>
  <dimension ref="A1:AEK4"/>
  <sheetViews>
    <sheetView zoomScale="85" zoomScaleNormal="85" workbookViewId="0">
      <selection activeCell="P4" sqref="P4"/>
    </sheetView>
  </sheetViews>
  <sheetFormatPr defaultColWidth="3.625" defaultRowHeight="13.5"/>
  <cols>
    <col min="12" max="39" width="3.625" customWidth="1"/>
  </cols>
  <sheetData>
    <row r="1" spans="1:817">
      <c r="A1" s="53" t="s">
        <v>149</v>
      </c>
      <c r="L1" t="s">
        <v>159</v>
      </c>
      <c r="II1" t="s">
        <v>331</v>
      </c>
      <c r="RF1" t="s">
        <v>332</v>
      </c>
      <c r="AAK1" t="s">
        <v>153</v>
      </c>
      <c r="ADR1" t="s">
        <v>435</v>
      </c>
    </row>
    <row r="2" spans="1:817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</v>
      </c>
      <c r="AN2">
        <v>2</v>
      </c>
      <c r="BM2">
        <v>3</v>
      </c>
      <c r="CO2">
        <v>4</v>
      </c>
      <c r="FG2">
        <v>5</v>
      </c>
      <c r="GI2">
        <v>6</v>
      </c>
      <c r="HY2">
        <v>7</v>
      </c>
      <c r="HZ2">
        <v>8</v>
      </c>
      <c r="IG2">
        <v>9</v>
      </c>
      <c r="II2">
        <v>1</v>
      </c>
      <c r="JK2">
        <v>2</v>
      </c>
      <c r="KJ2">
        <v>3</v>
      </c>
      <c r="LL2">
        <v>4</v>
      </c>
      <c r="OD2">
        <v>5</v>
      </c>
      <c r="PF2">
        <v>6</v>
      </c>
      <c r="QV2">
        <v>7</v>
      </c>
      <c r="QW2">
        <v>8</v>
      </c>
      <c r="RD2">
        <v>9</v>
      </c>
      <c r="RF2">
        <v>1</v>
      </c>
      <c r="SH2">
        <v>2</v>
      </c>
      <c r="TO2">
        <v>3</v>
      </c>
      <c r="UQ2">
        <v>4</v>
      </c>
      <c r="XI2">
        <v>5</v>
      </c>
      <c r="YK2">
        <v>6</v>
      </c>
      <c r="AAA2">
        <v>7</v>
      </c>
      <c r="AAB2">
        <v>8</v>
      </c>
      <c r="AAI2">
        <v>9</v>
      </c>
      <c r="AAK2">
        <v>1</v>
      </c>
      <c r="ADR2">
        <v>1</v>
      </c>
    </row>
    <row r="3" spans="1:817">
      <c r="A3" t="s">
        <v>460</v>
      </c>
      <c r="B3" t="s">
        <v>461</v>
      </c>
      <c r="C3" t="s">
        <v>462</v>
      </c>
      <c r="D3" t="s">
        <v>463</v>
      </c>
      <c r="E3" t="s">
        <v>465</v>
      </c>
      <c r="F3" t="s">
        <v>466</v>
      </c>
      <c r="G3" t="s">
        <v>467</v>
      </c>
      <c r="H3" t="s">
        <v>468</v>
      </c>
      <c r="I3" t="s">
        <v>469</v>
      </c>
      <c r="J3" t="s">
        <v>470</v>
      </c>
      <c r="K3" t="s">
        <v>471</v>
      </c>
      <c r="L3" t="s">
        <v>160</v>
      </c>
      <c r="M3" t="s">
        <v>161</v>
      </c>
      <c r="N3" t="s">
        <v>162</v>
      </c>
      <c r="O3" t="s">
        <v>163</v>
      </c>
      <c r="P3" t="s">
        <v>164</v>
      </c>
      <c r="Q3" t="s">
        <v>165</v>
      </c>
      <c r="R3" t="s">
        <v>166</v>
      </c>
      <c r="S3" t="s">
        <v>167</v>
      </c>
      <c r="T3" t="s">
        <v>168</v>
      </c>
      <c r="U3" t="s">
        <v>169</v>
      </c>
      <c r="V3" t="s">
        <v>170</v>
      </c>
      <c r="W3" t="s">
        <v>171</v>
      </c>
      <c r="X3" t="s">
        <v>172</v>
      </c>
      <c r="Y3" t="s">
        <v>173</v>
      </c>
      <c r="Z3" t="s">
        <v>174</v>
      </c>
      <c r="AA3" t="s">
        <v>175</v>
      </c>
      <c r="AB3" t="s">
        <v>176</v>
      </c>
      <c r="AC3" t="s">
        <v>177</v>
      </c>
      <c r="AD3" t="s">
        <v>178</v>
      </c>
      <c r="AE3" t="s">
        <v>179</v>
      </c>
      <c r="AF3" t="s">
        <v>180</v>
      </c>
      <c r="AG3" t="s">
        <v>181</v>
      </c>
      <c r="AH3" t="s">
        <v>182</v>
      </c>
      <c r="AI3" t="s">
        <v>183</v>
      </c>
      <c r="AJ3" t="s">
        <v>184</v>
      </c>
      <c r="AK3" t="s">
        <v>185</v>
      </c>
      <c r="AL3" t="s">
        <v>186</v>
      </c>
      <c r="AM3" t="s">
        <v>187</v>
      </c>
      <c r="AN3" t="s">
        <v>188</v>
      </c>
      <c r="AO3" t="s">
        <v>189</v>
      </c>
      <c r="AP3" t="s">
        <v>190</v>
      </c>
      <c r="AQ3" t="s">
        <v>191</v>
      </c>
      <c r="AR3" t="s">
        <v>192</v>
      </c>
      <c r="AS3" t="s">
        <v>193</v>
      </c>
      <c r="AT3" t="s">
        <v>194</v>
      </c>
      <c r="AU3" t="s">
        <v>195</v>
      </c>
      <c r="AV3" t="s">
        <v>196</v>
      </c>
      <c r="AW3" t="s">
        <v>197</v>
      </c>
      <c r="AX3" t="s">
        <v>198</v>
      </c>
      <c r="AY3" t="s">
        <v>199</v>
      </c>
      <c r="AZ3" t="s">
        <v>200</v>
      </c>
      <c r="BA3" t="s">
        <v>201</v>
      </c>
      <c r="BB3" t="s">
        <v>202</v>
      </c>
      <c r="BC3" t="s">
        <v>203</v>
      </c>
      <c r="BD3" t="s">
        <v>204</v>
      </c>
      <c r="BE3" t="s">
        <v>205</v>
      </c>
      <c r="BF3" t="s">
        <v>206</v>
      </c>
      <c r="BG3" t="s">
        <v>207</v>
      </c>
      <c r="BH3" t="s">
        <v>208</v>
      </c>
      <c r="BI3" t="s">
        <v>209</v>
      </c>
      <c r="BJ3" t="s">
        <v>210</v>
      </c>
      <c r="BK3" t="s">
        <v>211</v>
      </c>
      <c r="BL3" t="s">
        <v>451</v>
      </c>
      <c r="BM3" t="s">
        <v>160</v>
      </c>
      <c r="BN3" t="s">
        <v>161</v>
      </c>
      <c r="BO3" t="s">
        <v>162</v>
      </c>
      <c r="BP3" t="s">
        <v>163</v>
      </c>
      <c r="BQ3" t="s">
        <v>164</v>
      </c>
      <c r="BR3" t="s">
        <v>165</v>
      </c>
      <c r="BS3" t="s">
        <v>166</v>
      </c>
      <c r="BT3" t="s">
        <v>167</v>
      </c>
      <c r="BU3" t="s">
        <v>168</v>
      </c>
      <c r="BV3" t="s">
        <v>169</v>
      </c>
      <c r="BW3" t="s">
        <v>170</v>
      </c>
      <c r="BX3" t="s">
        <v>171</v>
      </c>
      <c r="BY3" t="s">
        <v>172</v>
      </c>
      <c r="BZ3" t="s">
        <v>173</v>
      </c>
      <c r="CA3" t="s">
        <v>174</v>
      </c>
      <c r="CB3" t="s">
        <v>175</v>
      </c>
      <c r="CC3" t="s">
        <v>176</v>
      </c>
      <c r="CD3" t="s">
        <v>177</v>
      </c>
      <c r="CE3" t="s">
        <v>178</v>
      </c>
      <c r="CF3" t="s">
        <v>179</v>
      </c>
      <c r="CG3" t="s">
        <v>180</v>
      </c>
      <c r="CH3" t="s">
        <v>181</v>
      </c>
      <c r="CI3" t="s">
        <v>182</v>
      </c>
      <c r="CJ3" t="s">
        <v>183</v>
      </c>
      <c r="CK3" t="s">
        <v>184</v>
      </c>
      <c r="CL3" t="s">
        <v>185</v>
      </c>
      <c r="CM3" t="s">
        <v>186</v>
      </c>
      <c r="CN3" t="s">
        <v>187</v>
      </c>
      <c r="CO3" t="s">
        <v>212</v>
      </c>
      <c r="CP3" t="s">
        <v>213</v>
      </c>
      <c r="CQ3" t="s">
        <v>214</v>
      </c>
      <c r="CR3" t="s">
        <v>215</v>
      </c>
      <c r="CS3" t="s">
        <v>216</v>
      </c>
      <c r="CT3" t="s">
        <v>217</v>
      </c>
      <c r="CU3" t="s">
        <v>218</v>
      </c>
      <c r="CV3" t="s">
        <v>219</v>
      </c>
      <c r="CW3" t="s">
        <v>220</v>
      </c>
      <c r="CX3" t="s">
        <v>221</v>
      </c>
      <c r="CY3" t="s">
        <v>222</v>
      </c>
      <c r="CZ3" t="s">
        <v>223</v>
      </c>
      <c r="DA3" t="s">
        <v>224</v>
      </c>
      <c r="DB3" t="s">
        <v>225</v>
      </c>
      <c r="DC3" t="s">
        <v>226</v>
      </c>
      <c r="DD3" t="s">
        <v>227</v>
      </c>
      <c r="DE3" t="s">
        <v>228</v>
      </c>
      <c r="DF3" t="s">
        <v>229</v>
      </c>
      <c r="DG3" t="s">
        <v>230</v>
      </c>
      <c r="DH3" t="s">
        <v>231</v>
      </c>
      <c r="DI3" t="s">
        <v>232</v>
      </c>
      <c r="DJ3" t="s">
        <v>233</v>
      </c>
      <c r="DK3" t="s">
        <v>234</v>
      </c>
      <c r="DL3" t="s">
        <v>235</v>
      </c>
      <c r="DM3" t="s">
        <v>236</v>
      </c>
      <c r="DN3" t="s">
        <v>237</v>
      </c>
      <c r="DO3" t="s">
        <v>238</v>
      </c>
      <c r="DP3" t="s">
        <v>239</v>
      </c>
      <c r="DQ3" t="s">
        <v>240</v>
      </c>
      <c r="DR3" t="s">
        <v>241</v>
      </c>
      <c r="DS3" t="s">
        <v>242</v>
      </c>
      <c r="DT3" t="s">
        <v>243</v>
      </c>
      <c r="DU3" t="s">
        <v>244</v>
      </c>
      <c r="DV3" t="s">
        <v>245</v>
      </c>
      <c r="DW3" t="s">
        <v>246</v>
      </c>
      <c r="DX3" t="s">
        <v>247</v>
      </c>
      <c r="DY3" t="s">
        <v>248</v>
      </c>
      <c r="DZ3" t="s">
        <v>249</v>
      </c>
      <c r="EA3" t="s">
        <v>250</v>
      </c>
      <c r="EB3" t="s">
        <v>251</v>
      </c>
      <c r="EC3" t="s">
        <v>252</v>
      </c>
      <c r="ED3" t="s">
        <v>253</v>
      </c>
      <c r="EE3" t="s">
        <v>254</v>
      </c>
      <c r="EF3" t="s">
        <v>255</v>
      </c>
      <c r="EG3" t="s">
        <v>256</v>
      </c>
      <c r="EH3" t="s">
        <v>257</v>
      </c>
      <c r="EI3" t="s">
        <v>258</v>
      </c>
      <c r="EJ3" t="s">
        <v>259</v>
      </c>
      <c r="EK3" t="s">
        <v>260</v>
      </c>
      <c r="EL3" t="s">
        <v>261</v>
      </c>
      <c r="EM3" t="s">
        <v>262</v>
      </c>
      <c r="EN3" t="s">
        <v>263</v>
      </c>
      <c r="EO3" t="s">
        <v>264</v>
      </c>
      <c r="EP3" t="s">
        <v>265</v>
      </c>
      <c r="EQ3" t="s">
        <v>266</v>
      </c>
      <c r="ER3" t="s">
        <v>267</v>
      </c>
      <c r="ES3" t="s">
        <v>268</v>
      </c>
      <c r="ET3" t="s">
        <v>269</v>
      </c>
      <c r="EU3" t="s">
        <v>270</v>
      </c>
      <c r="EV3" t="s">
        <v>271</v>
      </c>
      <c r="EW3" t="s">
        <v>272</v>
      </c>
      <c r="EX3" t="s">
        <v>273</v>
      </c>
      <c r="EY3" t="s">
        <v>274</v>
      </c>
      <c r="EZ3" t="s">
        <v>275</v>
      </c>
      <c r="FA3" t="s">
        <v>276</v>
      </c>
      <c r="FB3" t="s">
        <v>277</v>
      </c>
      <c r="FC3" t="s">
        <v>278</v>
      </c>
      <c r="FD3" t="s">
        <v>279</v>
      </c>
      <c r="FE3" t="s">
        <v>280</v>
      </c>
      <c r="FF3" t="s">
        <v>281</v>
      </c>
      <c r="FG3" t="s">
        <v>160</v>
      </c>
      <c r="FH3" t="s">
        <v>161</v>
      </c>
      <c r="FI3" t="s">
        <v>162</v>
      </c>
      <c r="FJ3" t="s">
        <v>163</v>
      </c>
      <c r="FK3" t="s">
        <v>164</v>
      </c>
      <c r="FL3" t="s">
        <v>165</v>
      </c>
      <c r="FM3" t="s">
        <v>166</v>
      </c>
      <c r="FN3" t="s">
        <v>167</v>
      </c>
      <c r="FO3" t="s">
        <v>168</v>
      </c>
      <c r="FP3" t="s">
        <v>169</v>
      </c>
      <c r="FQ3" t="s">
        <v>170</v>
      </c>
      <c r="FR3" t="s">
        <v>171</v>
      </c>
      <c r="FS3" t="s">
        <v>172</v>
      </c>
      <c r="FT3" t="s">
        <v>173</v>
      </c>
      <c r="FU3" t="s">
        <v>174</v>
      </c>
      <c r="FV3" t="s">
        <v>175</v>
      </c>
      <c r="FW3" t="s">
        <v>176</v>
      </c>
      <c r="FX3" t="s">
        <v>177</v>
      </c>
      <c r="FY3" t="s">
        <v>178</v>
      </c>
      <c r="FZ3" t="s">
        <v>179</v>
      </c>
      <c r="GA3" t="s">
        <v>180</v>
      </c>
      <c r="GB3" t="s">
        <v>181</v>
      </c>
      <c r="GC3" t="s">
        <v>182</v>
      </c>
      <c r="GD3" t="s">
        <v>183</v>
      </c>
      <c r="GE3" t="s">
        <v>184</v>
      </c>
      <c r="GF3" t="s">
        <v>185</v>
      </c>
      <c r="GG3" t="s">
        <v>186</v>
      </c>
      <c r="GH3" t="s">
        <v>187</v>
      </c>
      <c r="GI3" t="s">
        <v>283</v>
      </c>
      <c r="GJ3" t="s">
        <v>282</v>
      </c>
      <c r="GK3" t="s">
        <v>284</v>
      </c>
      <c r="GL3" t="s">
        <v>285</v>
      </c>
      <c r="GM3" t="s">
        <v>286</v>
      </c>
      <c r="GN3" t="s">
        <v>287</v>
      </c>
      <c r="GO3" t="s">
        <v>288</v>
      </c>
      <c r="GP3" t="s">
        <v>289</v>
      </c>
      <c r="GQ3" t="s">
        <v>290</v>
      </c>
      <c r="GR3" t="s">
        <v>291</v>
      </c>
      <c r="GS3" t="s">
        <v>292</v>
      </c>
      <c r="GT3" t="s">
        <v>293</v>
      </c>
      <c r="GU3" t="s">
        <v>294</v>
      </c>
      <c r="GV3" t="s">
        <v>295</v>
      </c>
      <c r="GW3" t="s">
        <v>296</v>
      </c>
      <c r="GX3" t="s">
        <v>297</v>
      </c>
      <c r="GY3" t="s">
        <v>298</v>
      </c>
      <c r="GZ3" t="s">
        <v>299</v>
      </c>
      <c r="HA3" t="s">
        <v>300</v>
      </c>
      <c r="HB3" t="s">
        <v>301</v>
      </c>
      <c r="HC3" t="s">
        <v>302</v>
      </c>
      <c r="HD3" t="s">
        <v>303</v>
      </c>
      <c r="HE3" t="s">
        <v>304</v>
      </c>
      <c r="HF3" t="s">
        <v>305</v>
      </c>
      <c r="HG3" t="s">
        <v>306</v>
      </c>
      <c r="HH3" t="s">
        <v>307</v>
      </c>
      <c r="HI3" t="s">
        <v>308</v>
      </c>
      <c r="HJ3" t="s">
        <v>309</v>
      </c>
      <c r="HK3" t="s">
        <v>310</v>
      </c>
      <c r="HL3" t="s">
        <v>311</v>
      </c>
      <c r="HM3" t="s">
        <v>312</v>
      </c>
      <c r="HN3" t="s">
        <v>313</v>
      </c>
      <c r="HO3" t="s">
        <v>314</v>
      </c>
      <c r="HP3" t="s">
        <v>315</v>
      </c>
      <c r="HQ3" t="s">
        <v>316</v>
      </c>
      <c r="HR3" t="s">
        <v>317</v>
      </c>
      <c r="HS3" t="s">
        <v>318</v>
      </c>
      <c r="HT3" t="s">
        <v>319</v>
      </c>
      <c r="HU3" t="s">
        <v>320</v>
      </c>
      <c r="HV3" t="s">
        <v>321</v>
      </c>
      <c r="HW3" t="s">
        <v>322</v>
      </c>
      <c r="HX3" t="s">
        <v>323</v>
      </c>
      <c r="HY3" t="s">
        <v>472</v>
      </c>
      <c r="HZ3" t="s">
        <v>324</v>
      </c>
      <c r="IA3" t="s">
        <v>325</v>
      </c>
      <c r="IB3" t="s">
        <v>326</v>
      </c>
      <c r="IC3" t="s">
        <v>327</v>
      </c>
      <c r="ID3" t="s">
        <v>328</v>
      </c>
      <c r="IE3" t="s">
        <v>101</v>
      </c>
      <c r="IF3" t="s">
        <v>451</v>
      </c>
      <c r="IG3" t="s">
        <v>329</v>
      </c>
      <c r="IH3" t="s">
        <v>330</v>
      </c>
      <c r="II3" t="s">
        <v>160</v>
      </c>
      <c r="IJ3" t="s">
        <v>161</v>
      </c>
      <c r="IK3" t="s">
        <v>162</v>
      </c>
      <c r="IL3" t="s">
        <v>163</v>
      </c>
      <c r="IM3" t="s">
        <v>164</v>
      </c>
      <c r="IN3" t="s">
        <v>165</v>
      </c>
      <c r="IO3" t="s">
        <v>166</v>
      </c>
      <c r="IP3" t="s">
        <v>167</v>
      </c>
      <c r="IQ3" t="s">
        <v>168</v>
      </c>
      <c r="IR3" t="s">
        <v>169</v>
      </c>
      <c r="IS3" t="s">
        <v>170</v>
      </c>
      <c r="IT3" t="s">
        <v>171</v>
      </c>
      <c r="IU3" t="s">
        <v>172</v>
      </c>
      <c r="IV3" t="s">
        <v>173</v>
      </c>
      <c r="IW3" t="s">
        <v>174</v>
      </c>
      <c r="IX3" t="s">
        <v>175</v>
      </c>
      <c r="IY3" t="s">
        <v>176</v>
      </c>
      <c r="IZ3" t="s">
        <v>177</v>
      </c>
      <c r="JA3" t="s">
        <v>178</v>
      </c>
      <c r="JB3" t="s">
        <v>179</v>
      </c>
      <c r="JC3" t="s">
        <v>180</v>
      </c>
      <c r="JD3" t="s">
        <v>181</v>
      </c>
      <c r="JE3" t="s">
        <v>182</v>
      </c>
      <c r="JF3" t="s">
        <v>183</v>
      </c>
      <c r="JG3" t="s">
        <v>184</v>
      </c>
      <c r="JH3" t="s">
        <v>185</v>
      </c>
      <c r="JI3" t="s">
        <v>186</v>
      </c>
      <c r="JJ3" t="s">
        <v>187</v>
      </c>
      <c r="JK3" t="s">
        <v>188</v>
      </c>
      <c r="JL3" t="s">
        <v>189</v>
      </c>
      <c r="JM3" t="s">
        <v>190</v>
      </c>
      <c r="JN3" t="s">
        <v>191</v>
      </c>
      <c r="JO3" t="s">
        <v>192</v>
      </c>
      <c r="JP3" t="s">
        <v>193</v>
      </c>
      <c r="JQ3" t="s">
        <v>194</v>
      </c>
      <c r="JR3" t="s">
        <v>195</v>
      </c>
      <c r="JS3" t="s">
        <v>196</v>
      </c>
      <c r="JT3" t="s">
        <v>197</v>
      </c>
      <c r="JU3" t="s">
        <v>198</v>
      </c>
      <c r="JV3" t="s">
        <v>199</v>
      </c>
      <c r="JW3" t="s">
        <v>200</v>
      </c>
      <c r="JX3" t="s">
        <v>201</v>
      </c>
      <c r="JY3" t="s">
        <v>202</v>
      </c>
      <c r="JZ3" t="s">
        <v>203</v>
      </c>
      <c r="KA3" t="s">
        <v>204</v>
      </c>
      <c r="KB3" t="s">
        <v>205</v>
      </c>
      <c r="KC3" t="s">
        <v>206</v>
      </c>
      <c r="KD3" t="s">
        <v>207</v>
      </c>
      <c r="KE3" t="s">
        <v>208</v>
      </c>
      <c r="KF3" t="s">
        <v>209</v>
      </c>
      <c r="KG3" t="s">
        <v>210</v>
      </c>
      <c r="KH3" t="s">
        <v>211</v>
      </c>
      <c r="KI3" t="s">
        <v>451</v>
      </c>
      <c r="KJ3" t="s">
        <v>160</v>
      </c>
      <c r="KK3" t="s">
        <v>161</v>
      </c>
      <c r="KL3" t="s">
        <v>162</v>
      </c>
      <c r="KM3" t="s">
        <v>163</v>
      </c>
      <c r="KN3" t="s">
        <v>164</v>
      </c>
      <c r="KO3" t="s">
        <v>165</v>
      </c>
      <c r="KP3" t="s">
        <v>166</v>
      </c>
      <c r="KQ3" t="s">
        <v>167</v>
      </c>
      <c r="KR3" t="s">
        <v>168</v>
      </c>
      <c r="KS3" t="s">
        <v>169</v>
      </c>
      <c r="KT3" t="s">
        <v>170</v>
      </c>
      <c r="KU3" t="s">
        <v>171</v>
      </c>
      <c r="KV3" t="s">
        <v>172</v>
      </c>
      <c r="KW3" t="s">
        <v>173</v>
      </c>
      <c r="KX3" t="s">
        <v>174</v>
      </c>
      <c r="KY3" t="s">
        <v>175</v>
      </c>
      <c r="KZ3" t="s">
        <v>176</v>
      </c>
      <c r="LA3" t="s">
        <v>177</v>
      </c>
      <c r="LB3" t="s">
        <v>178</v>
      </c>
      <c r="LC3" t="s">
        <v>179</v>
      </c>
      <c r="LD3" t="s">
        <v>180</v>
      </c>
      <c r="LE3" t="s">
        <v>181</v>
      </c>
      <c r="LF3" t="s">
        <v>182</v>
      </c>
      <c r="LG3" t="s">
        <v>183</v>
      </c>
      <c r="LH3" t="s">
        <v>184</v>
      </c>
      <c r="LI3" t="s">
        <v>185</v>
      </c>
      <c r="LJ3" t="s">
        <v>186</v>
      </c>
      <c r="LK3" t="s">
        <v>187</v>
      </c>
      <c r="LL3" t="s">
        <v>212</v>
      </c>
      <c r="LM3" t="s">
        <v>213</v>
      </c>
      <c r="LN3" t="s">
        <v>214</v>
      </c>
      <c r="LO3" t="s">
        <v>215</v>
      </c>
      <c r="LP3" t="s">
        <v>216</v>
      </c>
      <c r="LQ3" t="s">
        <v>217</v>
      </c>
      <c r="LR3" t="s">
        <v>218</v>
      </c>
      <c r="LS3" t="s">
        <v>219</v>
      </c>
      <c r="LT3" t="s">
        <v>220</v>
      </c>
      <c r="LU3" t="s">
        <v>221</v>
      </c>
      <c r="LV3" t="s">
        <v>222</v>
      </c>
      <c r="LW3" t="s">
        <v>223</v>
      </c>
      <c r="LX3" t="s">
        <v>224</v>
      </c>
      <c r="LY3" t="s">
        <v>225</v>
      </c>
      <c r="LZ3" t="s">
        <v>226</v>
      </c>
      <c r="MA3" t="s">
        <v>227</v>
      </c>
      <c r="MB3" t="s">
        <v>228</v>
      </c>
      <c r="MC3" t="s">
        <v>229</v>
      </c>
      <c r="MD3" t="s">
        <v>230</v>
      </c>
      <c r="ME3" t="s">
        <v>231</v>
      </c>
      <c r="MF3" t="s">
        <v>232</v>
      </c>
      <c r="MG3" t="s">
        <v>233</v>
      </c>
      <c r="MH3" t="s">
        <v>234</v>
      </c>
      <c r="MI3" t="s">
        <v>235</v>
      </c>
      <c r="MJ3" t="s">
        <v>236</v>
      </c>
      <c r="MK3" t="s">
        <v>237</v>
      </c>
      <c r="ML3" t="s">
        <v>238</v>
      </c>
      <c r="MM3" t="s">
        <v>239</v>
      </c>
      <c r="MN3" t="s">
        <v>240</v>
      </c>
      <c r="MO3" t="s">
        <v>241</v>
      </c>
      <c r="MP3" t="s">
        <v>242</v>
      </c>
      <c r="MQ3" t="s">
        <v>243</v>
      </c>
      <c r="MR3" t="s">
        <v>244</v>
      </c>
      <c r="MS3" t="s">
        <v>245</v>
      </c>
      <c r="MT3" t="s">
        <v>246</v>
      </c>
      <c r="MU3" t="s">
        <v>247</v>
      </c>
      <c r="MV3" t="s">
        <v>248</v>
      </c>
      <c r="MW3" t="s">
        <v>249</v>
      </c>
      <c r="MX3" t="s">
        <v>250</v>
      </c>
      <c r="MY3" t="s">
        <v>251</v>
      </c>
      <c r="MZ3" t="s">
        <v>252</v>
      </c>
      <c r="NA3" t="s">
        <v>253</v>
      </c>
      <c r="NB3" t="s">
        <v>254</v>
      </c>
      <c r="NC3" t="s">
        <v>255</v>
      </c>
      <c r="ND3" t="s">
        <v>256</v>
      </c>
      <c r="NE3" t="s">
        <v>257</v>
      </c>
      <c r="NF3" t="s">
        <v>258</v>
      </c>
      <c r="NG3" t="s">
        <v>259</v>
      </c>
      <c r="NH3" t="s">
        <v>260</v>
      </c>
      <c r="NI3" t="s">
        <v>261</v>
      </c>
      <c r="NJ3" t="s">
        <v>262</v>
      </c>
      <c r="NK3" t="s">
        <v>263</v>
      </c>
      <c r="NL3" t="s">
        <v>264</v>
      </c>
      <c r="NM3" t="s">
        <v>265</v>
      </c>
      <c r="NN3" t="s">
        <v>266</v>
      </c>
      <c r="NO3" t="s">
        <v>267</v>
      </c>
      <c r="NP3" t="s">
        <v>268</v>
      </c>
      <c r="NQ3" t="s">
        <v>269</v>
      </c>
      <c r="NR3" t="s">
        <v>270</v>
      </c>
      <c r="NS3" t="s">
        <v>271</v>
      </c>
      <c r="NT3" t="s">
        <v>272</v>
      </c>
      <c r="NU3" t="s">
        <v>273</v>
      </c>
      <c r="NV3" t="s">
        <v>274</v>
      </c>
      <c r="NW3" t="s">
        <v>275</v>
      </c>
      <c r="NX3" t="s">
        <v>276</v>
      </c>
      <c r="NY3" t="s">
        <v>277</v>
      </c>
      <c r="NZ3" t="s">
        <v>278</v>
      </c>
      <c r="OA3" t="s">
        <v>279</v>
      </c>
      <c r="OB3" t="s">
        <v>280</v>
      </c>
      <c r="OC3" t="s">
        <v>281</v>
      </c>
      <c r="OD3" t="s">
        <v>160</v>
      </c>
      <c r="OE3" t="s">
        <v>161</v>
      </c>
      <c r="OF3" t="s">
        <v>162</v>
      </c>
      <c r="OG3" t="s">
        <v>163</v>
      </c>
      <c r="OH3" t="s">
        <v>164</v>
      </c>
      <c r="OI3" t="s">
        <v>165</v>
      </c>
      <c r="OJ3" t="s">
        <v>166</v>
      </c>
      <c r="OK3" t="s">
        <v>167</v>
      </c>
      <c r="OL3" t="s">
        <v>168</v>
      </c>
      <c r="OM3" t="s">
        <v>169</v>
      </c>
      <c r="ON3" t="s">
        <v>170</v>
      </c>
      <c r="OO3" t="s">
        <v>171</v>
      </c>
      <c r="OP3" t="s">
        <v>172</v>
      </c>
      <c r="OQ3" t="s">
        <v>173</v>
      </c>
      <c r="OR3" t="s">
        <v>174</v>
      </c>
      <c r="OS3" t="s">
        <v>175</v>
      </c>
      <c r="OT3" t="s">
        <v>176</v>
      </c>
      <c r="OU3" t="s">
        <v>177</v>
      </c>
      <c r="OV3" t="s">
        <v>178</v>
      </c>
      <c r="OW3" t="s">
        <v>179</v>
      </c>
      <c r="OX3" t="s">
        <v>180</v>
      </c>
      <c r="OY3" t="s">
        <v>181</v>
      </c>
      <c r="OZ3" t="s">
        <v>182</v>
      </c>
      <c r="PA3" t="s">
        <v>183</v>
      </c>
      <c r="PB3" t="s">
        <v>184</v>
      </c>
      <c r="PC3" t="s">
        <v>185</v>
      </c>
      <c r="PD3" t="s">
        <v>186</v>
      </c>
      <c r="PE3" t="s">
        <v>187</v>
      </c>
      <c r="PF3" t="s">
        <v>283</v>
      </c>
      <c r="PG3" t="s">
        <v>282</v>
      </c>
      <c r="PH3" t="s">
        <v>284</v>
      </c>
      <c r="PI3" t="s">
        <v>285</v>
      </c>
      <c r="PJ3" t="s">
        <v>286</v>
      </c>
      <c r="PK3" t="s">
        <v>287</v>
      </c>
      <c r="PL3" t="s">
        <v>288</v>
      </c>
      <c r="PM3" t="s">
        <v>289</v>
      </c>
      <c r="PN3" t="s">
        <v>290</v>
      </c>
      <c r="PO3" t="s">
        <v>291</v>
      </c>
      <c r="PP3" t="s">
        <v>292</v>
      </c>
      <c r="PQ3" t="s">
        <v>293</v>
      </c>
      <c r="PR3" t="s">
        <v>294</v>
      </c>
      <c r="PS3" t="s">
        <v>295</v>
      </c>
      <c r="PT3" t="s">
        <v>296</v>
      </c>
      <c r="PU3" t="s">
        <v>297</v>
      </c>
      <c r="PV3" t="s">
        <v>298</v>
      </c>
      <c r="PW3" t="s">
        <v>299</v>
      </c>
      <c r="PX3" t="s">
        <v>300</v>
      </c>
      <c r="PY3" t="s">
        <v>301</v>
      </c>
      <c r="PZ3" t="s">
        <v>302</v>
      </c>
      <c r="QA3" t="s">
        <v>303</v>
      </c>
      <c r="QB3" t="s">
        <v>304</v>
      </c>
      <c r="QC3" t="s">
        <v>305</v>
      </c>
      <c r="QD3" t="s">
        <v>306</v>
      </c>
      <c r="QE3" t="s">
        <v>307</v>
      </c>
      <c r="QF3" t="s">
        <v>308</v>
      </c>
      <c r="QG3" t="s">
        <v>309</v>
      </c>
      <c r="QH3" t="s">
        <v>310</v>
      </c>
      <c r="QI3" t="s">
        <v>311</v>
      </c>
      <c r="QJ3" t="s">
        <v>312</v>
      </c>
      <c r="QK3" t="s">
        <v>313</v>
      </c>
      <c r="QL3" t="s">
        <v>314</v>
      </c>
      <c r="QM3" t="s">
        <v>315</v>
      </c>
      <c r="QN3" t="s">
        <v>316</v>
      </c>
      <c r="QO3" t="s">
        <v>317</v>
      </c>
      <c r="QP3" t="s">
        <v>318</v>
      </c>
      <c r="QQ3" t="s">
        <v>319</v>
      </c>
      <c r="QR3" t="s">
        <v>320</v>
      </c>
      <c r="QS3" t="s">
        <v>321</v>
      </c>
      <c r="QT3" t="s">
        <v>322</v>
      </c>
      <c r="QU3" t="s">
        <v>323</v>
      </c>
      <c r="QV3" t="s">
        <v>472</v>
      </c>
      <c r="QW3" t="s">
        <v>324</v>
      </c>
      <c r="QX3" t="s">
        <v>325</v>
      </c>
      <c r="QY3" t="s">
        <v>326</v>
      </c>
      <c r="QZ3" t="s">
        <v>327</v>
      </c>
      <c r="RA3" t="s">
        <v>328</v>
      </c>
      <c r="RB3" t="s">
        <v>101</v>
      </c>
      <c r="RC3" t="s">
        <v>451</v>
      </c>
      <c r="RD3" t="s">
        <v>329</v>
      </c>
      <c r="RE3" t="s">
        <v>330</v>
      </c>
      <c r="RF3" t="s">
        <v>160</v>
      </c>
      <c r="RG3" t="s">
        <v>161</v>
      </c>
      <c r="RH3" t="s">
        <v>162</v>
      </c>
      <c r="RI3" t="s">
        <v>163</v>
      </c>
      <c r="RJ3" t="s">
        <v>164</v>
      </c>
      <c r="RK3" t="s">
        <v>165</v>
      </c>
      <c r="RL3" t="s">
        <v>166</v>
      </c>
      <c r="RM3" t="s">
        <v>167</v>
      </c>
      <c r="RN3" t="s">
        <v>168</v>
      </c>
      <c r="RO3" t="s">
        <v>169</v>
      </c>
      <c r="RP3" t="s">
        <v>170</v>
      </c>
      <c r="RQ3" t="s">
        <v>171</v>
      </c>
      <c r="RR3" t="s">
        <v>172</v>
      </c>
      <c r="RS3" t="s">
        <v>173</v>
      </c>
      <c r="RT3" t="s">
        <v>174</v>
      </c>
      <c r="RU3" t="s">
        <v>175</v>
      </c>
      <c r="RV3" t="s">
        <v>176</v>
      </c>
      <c r="RW3" t="s">
        <v>177</v>
      </c>
      <c r="RX3" t="s">
        <v>178</v>
      </c>
      <c r="RY3" t="s">
        <v>179</v>
      </c>
      <c r="RZ3" t="s">
        <v>180</v>
      </c>
      <c r="SA3" t="s">
        <v>181</v>
      </c>
      <c r="SB3" t="s">
        <v>182</v>
      </c>
      <c r="SC3" t="s">
        <v>183</v>
      </c>
      <c r="SD3" t="s">
        <v>184</v>
      </c>
      <c r="SE3" t="s">
        <v>185</v>
      </c>
      <c r="SF3" t="s">
        <v>186</v>
      </c>
      <c r="SG3" t="s">
        <v>187</v>
      </c>
      <c r="SH3" t="s">
        <v>188</v>
      </c>
      <c r="SI3" t="s">
        <v>189</v>
      </c>
      <c r="SJ3" t="s">
        <v>190</v>
      </c>
      <c r="SK3" t="s">
        <v>191</v>
      </c>
      <c r="SL3" t="s">
        <v>192</v>
      </c>
      <c r="SM3" t="s">
        <v>193</v>
      </c>
      <c r="SN3" t="s">
        <v>194</v>
      </c>
      <c r="SO3" t="s">
        <v>195</v>
      </c>
      <c r="SP3" t="s">
        <v>196</v>
      </c>
      <c r="SQ3" t="s">
        <v>197</v>
      </c>
      <c r="SR3" t="s">
        <v>198</v>
      </c>
      <c r="SS3" t="s">
        <v>199</v>
      </c>
      <c r="ST3" t="s">
        <v>200</v>
      </c>
      <c r="SU3" t="s">
        <v>201</v>
      </c>
      <c r="SV3" t="s">
        <v>202</v>
      </c>
      <c r="SW3" t="s">
        <v>203</v>
      </c>
      <c r="SX3" t="s">
        <v>204</v>
      </c>
      <c r="SY3" t="s">
        <v>205</v>
      </c>
      <c r="SZ3" t="s">
        <v>206</v>
      </c>
      <c r="TA3" t="s">
        <v>207</v>
      </c>
      <c r="TB3" t="s">
        <v>333</v>
      </c>
      <c r="TC3" t="s">
        <v>334</v>
      </c>
      <c r="TD3" t="s">
        <v>335</v>
      </c>
      <c r="TE3" t="s">
        <v>336</v>
      </c>
      <c r="TF3" t="s">
        <v>337</v>
      </c>
      <c r="TG3" t="s">
        <v>338</v>
      </c>
      <c r="TH3" t="s">
        <v>339</v>
      </c>
      <c r="TI3" t="s">
        <v>340</v>
      </c>
      <c r="TJ3" t="s">
        <v>208</v>
      </c>
      <c r="TK3" t="s">
        <v>209</v>
      </c>
      <c r="TL3" t="s">
        <v>210</v>
      </c>
      <c r="TM3" t="s">
        <v>211</v>
      </c>
      <c r="TN3" t="s">
        <v>451</v>
      </c>
      <c r="TO3" t="s">
        <v>160</v>
      </c>
      <c r="TP3" t="s">
        <v>161</v>
      </c>
      <c r="TQ3" t="s">
        <v>162</v>
      </c>
      <c r="TR3" t="s">
        <v>163</v>
      </c>
      <c r="TS3" t="s">
        <v>164</v>
      </c>
      <c r="TT3" t="s">
        <v>165</v>
      </c>
      <c r="TU3" t="s">
        <v>166</v>
      </c>
      <c r="TV3" t="s">
        <v>167</v>
      </c>
      <c r="TW3" t="s">
        <v>168</v>
      </c>
      <c r="TX3" t="s">
        <v>169</v>
      </c>
      <c r="TY3" t="s">
        <v>170</v>
      </c>
      <c r="TZ3" t="s">
        <v>171</v>
      </c>
      <c r="UA3" t="s">
        <v>172</v>
      </c>
      <c r="UB3" t="s">
        <v>173</v>
      </c>
      <c r="UC3" t="s">
        <v>174</v>
      </c>
      <c r="UD3" t="s">
        <v>175</v>
      </c>
      <c r="UE3" t="s">
        <v>176</v>
      </c>
      <c r="UF3" t="s">
        <v>177</v>
      </c>
      <c r="UG3" t="s">
        <v>178</v>
      </c>
      <c r="UH3" t="s">
        <v>179</v>
      </c>
      <c r="UI3" t="s">
        <v>180</v>
      </c>
      <c r="UJ3" t="s">
        <v>181</v>
      </c>
      <c r="UK3" t="s">
        <v>182</v>
      </c>
      <c r="UL3" t="s">
        <v>183</v>
      </c>
      <c r="UM3" t="s">
        <v>184</v>
      </c>
      <c r="UN3" t="s">
        <v>185</v>
      </c>
      <c r="UO3" t="s">
        <v>186</v>
      </c>
      <c r="UP3" t="s">
        <v>187</v>
      </c>
      <c r="UQ3" t="s">
        <v>212</v>
      </c>
      <c r="UR3" t="s">
        <v>213</v>
      </c>
      <c r="US3" t="s">
        <v>214</v>
      </c>
      <c r="UT3" t="s">
        <v>215</v>
      </c>
      <c r="UU3" t="s">
        <v>216</v>
      </c>
      <c r="UV3" t="s">
        <v>217</v>
      </c>
      <c r="UW3" t="s">
        <v>218</v>
      </c>
      <c r="UX3" t="s">
        <v>219</v>
      </c>
      <c r="UY3" t="s">
        <v>220</v>
      </c>
      <c r="UZ3" t="s">
        <v>221</v>
      </c>
      <c r="VA3" t="s">
        <v>222</v>
      </c>
      <c r="VB3" t="s">
        <v>223</v>
      </c>
      <c r="VC3" t="s">
        <v>224</v>
      </c>
      <c r="VD3" t="s">
        <v>225</v>
      </c>
      <c r="VE3" t="s">
        <v>226</v>
      </c>
      <c r="VF3" t="s">
        <v>227</v>
      </c>
      <c r="VG3" t="s">
        <v>228</v>
      </c>
      <c r="VH3" t="s">
        <v>229</v>
      </c>
      <c r="VI3" t="s">
        <v>230</v>
      </c>
      <c r="VJ3" t="s">
        <v>231</v>
      </c>
      <c r="VK3" t="s">
        <v>232</v>
      </c>
      <c r="VL3" t="s">
        <v>233</v>
      </c>
      <c r="VM3" t="s">
        <v>234</v>
      </c>
      <c r="VN3" t="s">
        <v>235</v>
      </c>
      <c r="VO3" t="s">
        <v>236</v>
      </c>
      <c r="VP3" t="s">
        <v>237</v>
      </c>
      <c r="VQ3" t="s">
        <v>238</v>
      </c>
      <c r="VR3" t="s">
        <v>239</v>
      </c>
      <c r="VS3" t="s">
        <v>240</v>
      </c>
      <c r="VT3" t="s">
        <v>241</v>
      </c>
      <c r="VU3" t="s">
        <v>242</v>
      </c>
      <c r="VV3" t="s">
        <v>243</v>
      </c>
      <c r="VW3" t="s">
        <v>244</v>
      </c>
      <c r="VX3" t="s">
        <v>245</v>
      </c>
      <c r="VY3" t="s">
        <v>246</v>
      </c>
      <c r="VZ3" t="s">
        <v>247</v>
      </c>
      <c r="WA3" t="s">
        <v>248</v>
      </c>
      <c r="WB3" t="s">
        <v>249</v>
      </c>
      <c r="WC3" t="s">
        <v>250</v>
      </c>
      <c r="WD3" t="s">
        <v>251</v>
      </c>
      <c r="WE3" t="s">
        <v>252</v>
      </c>
      <c r="WF3" t="s">
        <v>253</v>
      </c>
      <c r="WG3" t="s">
        <v>254</v>
      </c>
      <c r="WH3" t="s">
        <v>255</v>
      </c>
      <c r="WI3" t="s">
        <v>256</v>
      </c>
      <c r="WJ3" t="s">
        <v>257</v>
      </c>
      <c r="WK3" t="s">
        <v>258</v>
      </c>
      <c r="WL3" t="s">
        <v>259</v>
      </c>
      <c r="WM3" t="s">
        <v>260</v>
      </c>
      <c r="WN3" t="s">
        <v>261</v>
      </c>
      <c r="WO3" t="s">
        <v>262</v>
      </c>
      <c r="WP3" t="s">
        <v>263</v>
      </c>
      <c r="WQ3" t="s">
        <v>264</v>
      </c>
      <c r="WR3" t="s">
        <v>265</v>
      </c>
      <c r="WS3" t="s">
        <v>266</v>
      </c>
      <c r="WT3" t="s">
        <v>267</v>
      </c>
      <c r="WU3" t="s">
        <v>268</v>
      </c>
      <c r="WV3" t="s">
        <v>269</v>
      </c>
      <c r="WW3" t="s">
        <v>270</v>
      </c>
      <c r="WX3" t="s">
        <v>271</v>
      </c>
      <c r="WY3" t="s">
        <v>272</v>
      </c>
      <c r="WZ3" t="s">
        <v>273</v>
      </c>
      <c r="XA3" t="s">
        <v>274</v>
      </c>
      <c r="XB3" t="s">
        <v>275</v>
      </c>
      <c r="XC3" t="s">
        <v>276</v>
      </c>
      <c r="XD3" t="s">
        <v>277</v>
      </c>
      <c r="XE3" t="s">
        <v>278</v>
      </c>
      <c r="XF3" t="s">
        <v>279</v>
      </c>
      <c r="XG3" t="s">
        <v>280</v>
      </c>
      <c r="XH3" t="s">
        <v>281</v>
      </c>
      <c r="XI3" t="s">
        <v>160</v>
      </c>
      <c r="XJ3" t="s">
        <v>161</v>
      </c>
      <c r="XK3" t="s">
        <v>162</v>
      </c>
      <c r="XL3" t="s">
        <v>163</v>
      </c>
      <c r="XM3" t="s">
        <v>164</v>
      </c>
      <c r="XN3" t="s">
        <v>165</v>
      </c>
      <c r="XO3" t="s">
        <v>166</v>
      </c>
      <c r="XP3" t="s">
        <v>167</v>
      </c>
      <c r="XQ3" t="s">
        <v>168</v>
      </c>
      <c r="XR3" t="s">
        <v>169</v>
      </c>
      <c r="XS3" t="s">
        <v>170</v>
      </c>
      <c r="XT3" t="s">
        <v>171</v>
      </c>
      <c r="XU3" t="s">
        <v>172</v>
      </c>
      <c r="XV3" t="s">
        <v>173</v>
      </c>
      <c r="XW3" t="s">
        <v>174</v>
      </c>
      <c r="XX3" t="s">
        <v>175</v>
      </c>
      <c r="XY3" t="s">
        <v>176</v>
      </c>
      <c r="XZ3" t="s">
        <v>177</v>
      </c>
      <c r="YA3" t="s">
        <v>178</v>
      </c>
      <c r="YB3" t="s">
        <v>179</v>
      </c>
      <c r="YC3" t="s">
        <v>180</v>
      </c>
      <c r="YD3" t="s">
        <v>181</v>
      </c>
      <c r="YE3" t="s">
        <v>182</v>
      </c>
      <c r="YF3" t="s">
        <v>183</v>
      </c>
      <c r="YG3" t="s">
        <v>184</v>
      </c>
      <c r="YH3" t="s">
        <v>185</v>
      </c>
      <c r="YI3" t="s">
        <v>186</v>
      </c>
      <c r="YJ3" t="s">
        <v>187</v>
      </c>
      <c r="YK3" t="s">
        <v>283</v>
      </c>
      <c r="YL3" t="s">
        <v>282</v>
      </c>
      <c r="YM3" t="s">
        <v>284</v>
      </c>
      <c r="YN3" t="s">
        <v>285</v>
      </c>
      <c r="YO3" t="s">
        <v>286</v>
      </c>
      <c r="YP3" t="s">
        <v>287</v>
      </c>
      <c r="YQ3" t="s">
        <v>288</v>
      </c>
      <c r="YR3" t="s">
        <v>289</v>
      </c>
      <c r="YS3" t="s">
        <v>290</v>
      </c>
      <c r="YT3" t="s">
        <v>291</v>
      </c>
      <c r="YU3" t="s">
        <v>292</v>
      </c>
      <c r="YV3" t="s">
        <v>293</v>
      </c>
      <c r="YW3" t="s">
        <v>294</v>
      </c>
      <c r="YX3" t="s">
        <v>295</v>
      </c>
      <c r="YY3" t="s">
        <v>296</v>
      </c>
      <c r="YZ3" t="s">
        <v>297</v>
      </c>
      <c r="ZA3" t="s">
        <v>298</v>
      </c>
      <c r="ZB3" t="s">
        <v>299</v>
      </c>
      <c r="ZC3" t="s">
        <v>300</v>
      </c>
      <c r="ZD3" t="s">
        <v>301</v>
      </c>
      <c r="ZE3" t="s">
        <v>302</v>
      </c>
      <c r="ZF3" t="s">
        <v>303</v>
      </c>
      <c r="ZG3" t="s">
        <v>304</v>
      </c>
      <c r="ZH3" t="s">
        <v>305</v>
      </c>
      <c r="ZI3" t="s">
        <v>306</v>
      </c>
      <c r="ZJ3" t="s">
        <v>307</v>
      </c>
      <c r="ZK3" t="s">
        <v>308</v>
      </c>
      <c r="ZL3" t="s">
        <v>309</v>
      </c>
      <c r="ZM3" t="s">
        <v>310</v>
      </c>
      <c r="ZN3" t="s">
        <v>311</v>
      </c>
      <c r="ZO3" t="s">
        <v>312</v>
      </c>
      <c r="ZP3" t="s">
        <v>313</v>
      </c>
      <c r="ZQ3" t="s">
        <v>314</v>
      </c>
      <c r="ZR3" t="s">
        <v>315</v>
      </c>
      <c r="ZS3" t="s">
        <v>316</v>
      </c>
      <c r="ZT3" t="s">
        <v>317</v>
      </c>
      <c r="ZU3" t="s">
        <v>318</v>
      </c>
      <c r="ZV3" t="s">
        <v>319</v>
      </c>
      <c r="ZW3" t="s">
        <v>320</v>
      </c>
      <c r="ZX3" t="s">
        <v>321</v>
      </c>
      <c r="ZY3" t="s">
        <v>322</v>
      </c>
      <c r="ZZ3" t="s">
        <v>323</v>
      </c>
      <c r="AAA3" t="s">
        <v>472</v>
      </c>
      <c r="AAB3" t="s">
        <v>324</v>
      </c>
      <c r="AAC3" t="s">
        <v>325</v>
      </c>
      <c r="AAD3" t="s">
        <v>326</v>
      </c>
      <c r="AAE3" t="s">
        <v>327</v>
      </c>
      <c r="AAF3" t="s">
        <v>328</v>
      </c>
      <c r="AAG3" t="s">
        <v>101</v>
      </c>
      <c r="AAH3" t="s">
        <v>451</v>
      </c>
      <c r="AAI3" t="s">
        <v>329</v>
      </c>
      <c r="AAJ3" t="s">
        <v>330</v>
      </c>
      <c r="AAK3" t="s">
        <v>351</v>
      </c>
      <c r="AAL3" t="s">
        <v>352</v>
      </c>
      <c r="AAM3" t="s">
        <v>353</v>
      </c>
      <c r="AAN3" t="s">
        <v>354</v>
      </c>
      <c r="AAO3" t="s">
        <v>355</v>
      </c>
      <c r="AAP3" t="s">
        <v>356</v>
      </c>
      <c r="AAQ3" t="s">
        <v>357</v>
      </c>
      <c r="AAR3" t="s">
        <v>358</v>
      </c>
      <c r="AAS3" t="s">
        <v>359</v>
      </c>
      <c r="AAT3" t="s">
        <v>360</v>
      </c>
      <c r="AAU3" t="s">
        <v>361</v>
      </c>
      <c r="AAV3" t="s">
        <v>362</v>
      </c>
      <c r="AAW3" t="s">
        <v>363</v>
      </c>
      <c r="AAX3" t="s">
        <v>364</v>
      </c>
      <c r="AAY3" t="s">
        <v>365</v>
      </c>
      <c r="AAZ3" t="s">
        <v>366</v>
      </c>
      <c r="ABA3" t="s">
        <v>367</v>
      </c>
      <c r="ABB3" t="s">
        <v>368</v>
      </c>
      <c r="ABC3" t="s">
        <v>369</v>
      </c>
      <c r="ABD3" t="s">
        <v>370</v>
      </c>
      <c r="ABE3" t="s">
        <v>371</v>
      </c>
      <c r="ABF3" t="s">
        <v>372</v>
      </c>
      <c r="ABG3" t="s">
        <v>373</v>
      </c>
      <c r="ABH3" t="s">
        <v>374</v>
      </c>
      <c r="ABI3" t="s">
        <v>375</v>
      </c>
      <c r="ABJ3" t="s">
        <v>376</v>
      </c>
      <c r="ABK3" t="s">
        <v>377</v>
      </c>
      <c r="ABL3" t="s">
        <v>378</v>
      </c>
      <c r="ABM3" t="s">
        <v>379</v>
      </c>
      <c r="ABN3" t="s">
        <v>380</v>
      </c>
      <c r="ABO3" t="s">
        <v>381</v>
      </c>
      <c r="ABP3" t="s">
        <v>382</v>
      </c>
      <c r="ABQ3" t="s">
        <v>383</v>
      </c>
      <c r="ABR3" t="s">
        <v>384</v>
      </c>
      <c r="ABS3" t="s">
        <v>385</v>
      </c>
      <c r="ABT3" t="s">
        <v>386</v>
      </c>
      <c r="ABU3" t="s">
        <v>387</v>
      </c>
      <c r="ABV3" t="s">
        <v>388</v>
      </c>
      <c r="ABW3" t="s">
        <v>389</v>
      </c>
      <c r="ABX3" t="s">
        <v>390</v>
      </c>
      <c r="ABY3" t="s">
        <v>391</v>
      </c>
      <c r="ABZ3" t="s">
        <v>392</v>
      </c>
      <c r="ACA3" t="s">
        <v>393</v>
      </c>
      <c r="ACB3" t="s">
        <v>394</v>
      </c>
      <c r="ACC3" t="s">
        <v>395</v>
      </c>
      <c r="ACD3" t="s">
        <v>396</v>
      </c>
      <c r="ACE3" t="s">
        <v>397</v>
      </c>
      <c r="ACF3" t="s">
        <v>398</v>
      </c>
      <c r="ACG3" t="s">
        <v>399</v>
      </c>
      <c r="ACH3" t="s">
        <v>400</v>
      </c>
      <c r="ACI3" t="s">
        <v>401</v>
      </c>
      <c r="ACJ3" t="s">
        <v>402</v>
      </c>
      <c r="ACK3" t="s">
        <v>403</v>
      </c>
      <c r="ACL3" t="s">
        <v>404</v>
      </c>
      <c r="ACM3" t="s">
        <v>405</v>
      </c>
      <c r="ACN3" t="s">
        <v>406</v>
      </c>
      <c r="ACO3" t="s">
        <v>407</v>
      </c>
      <c r="ACP3" t="s">
        <v>408</v>
      </c>
      <c r="ACQ3" t="s">
        <v>409</v>
      </c>
      <c r="ACR3" t="s">
        <v>410</v>
      </c>
      <c r="ACS3" t="s">
        <v>411</v>
      </c>
      <c r="ACT3" t="s">
        <v>412</v>
      </c>
      <c r="ACU3" t="s">
        <v>413</v>
      </c>
      <c r="ACV3" t="s">
        <v>414</v>
      </c>
      <c r="ACW3" t="s">
        <v>415</v>
      </c>
      <c r="ACX3" t="s">
        <v>416</v>
      </c>
      <c r="ACY3" t="s">
        <v>417</v>
      </c>
      <c r="ACZ3" t="s">
        <v>418</v>
      </c>
      <c r="ADA3" t="s">
        <v>419</v>
      </c>
      <c r="ADB3" t="s">
        <v>420</v>
      </c>
      <c r="ADC3" t="s">
        <v>421</v>
      </c>
      <c r="ADD3" t="s">
        <v>422</v>
      </c>
      <c r="ADE3" t="s">
        <v>423</v>
      </c>
      <c r="ADF3" t="s">
        <v>424</v>
      </c>
      <c r="ADG3" t="s">
        <v>425</v>
      </c>
      <c r="ADH3" t="s">
        <v>426</v>
      </c>
      <c r="ADI3" t="s">
        <v>427</v>
      </c>
      <c r="ADJ3" t="s">
        <v>428</v>
      </c>
      <c r="ADK3" t="s">
        <v>429</v>
      </c>
      <c r="ADL3" t="s">
        <v>430</v>
      </c>
      <c r="ADM3" t="s">
        <v>431</v>
      </c>
      <c r="ADN3" t="s">
        <v>432</v>
      </c>
      <c r="ADO3" t="s">
        <v>433</v>
      </c>
      <c r="ADP3" t="s">
        <v>434</v>
      </c>
      <c r="ADQ3" t="s">
        <v>451</v>
      </c>
      <c r="ADR3" t="s">
        <v>436</v>
      </c>
      <c r="ADS3" t="s">
        <v>437</v>
      </c>
      <c r="ADT3" t="s">
        <v>438</v>
      </c>
      <c r="ADU3" t="s">
        <v>439</v>
      </c>
      <c r="ADV3" t="s">
        <v>440</v>
      </c>
      <c r="ADW3" t="s">
        <v>441</v>
      </c>
      <c r="ADX3" t="s">
        <v>442</v>
      </c>
      <c r="ADY3" t="s">
        <v>443</v>
      </c>
      <c r="ADZ3" t="s">
        <v>444</v>
      </c>
      <c r="AEA3" t="s">
        <v>445</v>
      </c>
      <c r="AEB3" t="s">
        <v>446</v>
      </c>
      <c r="AEC3" t="s">
        <v>447</v>
      </c>
      <c r="AED3" t="s">
        <v>448</v>
      </c>
      <c r="AEE3" t="s">
        <v>101</v>
      </c>
      <c r="AEF3" t="s">
        <v>449</v>
      </c>
      <c r="AEG3" t="s">
        <v>451</v>
      </c>
      <c r="AEH3" t="s">
        <v>473</v>
      </c>
      <c r="AEI3" t="s">
        <v>474</v>
      </c>
      <c r="AEJ3" t="s">
        <v>475</v>
      </c>
      <c r="AEK3" t="s">
        <v>476</v>
      </c>
    </row>
    <row r="4" spans="1:817">
      <c r="A4">
        <f>'2_基本情報'!C10</f>
        <v>0</v>
      </c>
      <c r="B4" s="54">
        <f>'2_基本情報'!C11</f>
        <v>0</v>
      </c>
      <c r="C4">
        <f>'2_基本情報'!C12</f>
        <v>0</v>
      </c>
      <c r="D4">
        <f>'2_基本情報'!C13</f>
        <v>0</v>
      </c>
      <c r="E4">
        <f>'2_基本情報'!C14</f>
        <v>0</v>
      </c>
      <c r="F4">
        <f>'2_基本情報'!C15</f>
        <v>0</v>
      </c>
      <c r="G4" s="54">
        <f>'2_基本情報'!C16</f>
        <v>0</v>
      </c>
      <c r="H4">
        <f>'2_基本情報'!C17</f>
        <v>0</v>
      </c>
      <c r="I4" t="str">
        <f>'2_基本情報'!G18</f>
        <v/>
      </c>
      <c r="J4" t="str">
        <f>'2_基本情報'!G22</f>
        <v/>
      </c>
      <c r="K4" t="str">
        <f>'2_基本情報'!G28</f>
        <v/>
      </c>
      <c r="L4">
        <f>'3_従事者（訪問介護員）'!D18</f>
        <v>0</v>
      </c>
      <c r="M4">
        <f>'3_従事者（訪問介護員）'!E18</f>
        <v>0</v>
      </c>
      <c r="N4">
        <f>'3_従事者（訪問介護員）'!F18</f>
        <v>0</v>
      </c>
      <c r="O4">
        <f>'3_従事者（訪問介護員）'!G18</f>
        <v>0</v>
      </c>
      <c r="P4">
        <f>'3_従事者（訪問介護員）'!D19</f>
        <v>0</v>
      </c>
      <c r="Q4">
        <f>'3_従事者（訪問介護員）'!E19</f>
        <v>0</v>
      </c>
      <c r="R4">
        <f>'3_従事者（訪問介護員）'!F19</f>
        <v>0</v>
      </c>
      <c r="S4">
        <f>'3_従事者（訪問介護員）'!G19</f>
        <v>0</v>
      </c>
      <c r="T4">
        <f>'3_従事者（訪問介護員）'!D20</f>
        <v>0</v>
      </c>
      <c r="U4">
        <f>'3_従事者（訪問介護員）'!E20</f>
        <v>0</v>
      </c>
      <c r="V4">
        <f>'3_従事者（訪問介護員）'!F20</f>
        <v>0</v>
      </c>
      <c r="W4">
        <f>'3_従事者（訪問介護員）'!G20</f>
        <v>0</v>
      </c>
      <c r="X4">
        <f>'3_従事者（訪問介護員）'!D21</f>
        <v>0</v>
      </c>
      <c r="Y4">
        <f>'3_従事者（訪問介護員）'!E21</f>
        <v>0</v>
      </c>
      <c r="Z4">
        <f>'3_従事者（訪問介護員）'!F21</f>
        <v>0</v>
      </c>
      <c r="AA4">
        <f>'3_従事者（訪問介護員）'!G21</f>
        <v>0</v>
      </c>
      <c r="AB4">
        <f>'3_従事者（訪問介護員）'!D22</f>
        <v>0</v>
      </c>
      <c r="AC4">
        <f>'3_従事者（訪問介護員）'!E22</f>
        <v>0</v>
      </c>
      <c r="AD4">
        <f>'3_従事者（訪問介護員）'!F22</f>
        <v>0</v>
      </c>
      <c r="AE4">
        <f>'3_従事者（訪問介護員）'!G22</f>
        <v>0</v>
      </c>
      <c r="AF4">
        <f>'3_従事者（訪問介護員）'!D23</f>
        <v>0</v>
      </c>
      <c r="AG4">
        <f>'3_従事者（訪問介護員）'!E23</f>
        <v>0</v>
      </c>
      <c r="AH4">
        <f>'3_従事者（訪問介護員）'!F23</f>
        <v>0</v>
      </c>
      <c r="AI4">
        <f>'3_従事者（訪問介護員）'!G23</f>
        <v>0</v>
      </c>
      <c r="AJ4">
        <f>'3_従事者（訪問介護員）'!D24</f>
        <v>0</v>
      </c>
      <c r="AK4">
        <f>'3_従事者（訪問介護員）'!E24</f>
        <v>0</v>
      </c>
      <c r="AL4">
        <f>'3_従事者（訪問介護員）'!F24</f>
        <v>0</v>
      </c>
      <c r="AM4">
        <f>'3_従事者（訪問介護員）'!G24</f>
        <v>0</v>
      </c>
      <c r="AN4">
        <f>'3_従事者（訪問介護員）'!D33</f>
        <v>0</v>
      </c>
      <c r="AO4">
        <f>'3_従事者（訪問介護員）'!E33</f>
        <v>0</v>
      </c>
      <c r="AP4">
        <f>'3_従事者（訪問介護員）'!F33</f>
        <v>0</v>
      </c>
      <c r="AQ4">
        <f>'3_従事者（訪問介護員）'!G33</f>
        <v>0</v>
      </c>
      <c r="AR4">
        <f>'3_従事者（訪問介護員）'!D34</f>
        <v>0</v>
      </c>
      <c r="AS4">
        <f>'3_従事者（訪問介護員）'!E34</f>
        <v>0</v>
      </c>
      <c r="AT4">
        <f>'3_従事者（訪問介護員）'!F34</f>
        <v>0</v>
      </c>
      <c r="AU4">
        <f>'3_従事者（訪問介護員）'!G34</f>
        <v>0</v>
      </c>
      <c r="AV4">
        <f>'3_従事者（訪問介護員）'!D35</f>
        <v>0</v>
      </c>
      <c r="AW4">
        <f>'3_従事者（訪問介護員）'!E35</f>
        <v>0</v>
      </c>
      <c r="AX4">
        <f>'3_従事者（訪問介護員）'!F35</f>
        <v>0</v>
      </c>
      <c r="AY4">
        <f>'3_従事者（訪問介護員）'!G35</f>
        <v>0</v>
      </c>
      <c r="AZ4">
        <f>'3_従事者（訪問介護員）'!D36</f>
        <v>0</v>
      </c>
      <c r="BA4">
        <f>'3_従事者（訪問介護員）'!E36</f>
        <v>0</v>
      </c>
      <c r="BB4">
        <f>'3_従事者（訪問介護員）'!F36</f>
        <v>0</v>
      </c>
      <c r="BC4">
        <f>'3_従事者（訪問介護員）'!G36</f>
        <v>0</v>
      </c>
      <c r="BD4">
        <f>'3_従事者（訪問介護員）'!D37</f>
        <v>0</v>
      </c>
      <c r="BE4">
        <f>'3_従事者（訪問介護員）'!E37</f>
        <v>0</v>
      </c>
      <c r="BF4">
        <f>'3_従事者（訪問介護員）'!F37</f>
        <v>0</v>
      </c>
      <c r="BG4">
        <f>'3_従事者（訪問介護員）'!G37</f>
        <v>0</v>
      </c>
      <c r="BH4">
        <f>'3_従事者（訪問介護員）'!D38</f>
        <v>0</v>
      </c>
      <c r="BI4">
        <f>'3_従事者（訪問介護員）'!E38</f>
        <v>0</v>
      </c>
      <c r="BJ4">
        <f>'3_従事者（訪問介護員）'!F38</f>
        <v>0</v>
      </c>
      <c r="BK4">
        <f>'3_従事者（訪問介護員）'!G38</f>
        <v>0</v>
      </c>
      <c r="BL4">
        <f>'3_従事者（訪問介護員）'!C41</f>
        <v>0</v>
      </c>
      <c r="BM4">
        <f>'3_従事者（訪問介護員）'!D48</f>
        <v>0</v>
      </c>
      <c r="BN4">
        <f>'3_従事者（訪問介護員）'!E48</f>
        <v>0</v>
      </c>
      <c r="BO4">
        <f>'3_従事者（訪問介護員）'!F48</f>
        <v>0</v>
      </c>
      <c r="BP4">
        <f>'3_従事者（訪問介護員）'!G48</f>
        <v>0</v>
      </c>
      <c r="BQ4">
        <f>'3_従事者（訪問介護員）'!D49</f>
        <v>0</v>
      </c>
      <c r="BR4">
        <f>'3_従事者（訪問介護員）'!E49</f>
        <v>0</v>
      </c>
      <c r="BS4">
        <f>'3_従事者（訪問介護員）'!F49</f>
        <v>0</v>
      </c>
      <c r="BT4">
        <f>'3_従事者（訪問介護員）'!G49</f>
        <v>0</v>
      </c>
      <c r="BU4">
        <f>'3_従事者（訪問介護員）'!D50</f>
        <v>0</v>
      </c>
      <c r="BV4">
        <f>'3_従事者（訪問介護員）'!E50</f>
        <v>0</v>
      </c>
      <c r="BW4">
        <f>'3_従事者（訪問介護員）'!F50</f>
        <v>0</v>
      </c>
      <c r="BX4">
        <f>'3_従事者（訪問介護員）'!G50</f>
        <v>0</v>
      </c>
      <c r="BY4">
        <f>'3_従事者（訪問介護員）'!D51</f>
        <v>0</v>
      </c>
      <c r="BZ4">
        <f>'3_従事者（訪問介護員）'!E51</f>
        <v>0</v>
      </c>
      <c r="CA4">
        <f>'3_従事者（訪問介護員）'!F51</f>
        <v>0</v>
      </c>
      <c r="CB4">
        <f>'3_従事者（訪問介護員）'!G51</f>
        <v>0</v>
      </c>
      <c r="CC4">
        <f>'3_従事者（訪問介護員）'!D52</f>
        <v>0</v>
      </c>
      <c r="CD4">
        <f>'3_従事者（訪問介護員）'!E52</f>
        <v>0</v>
      </c>
      <c r="CE4">
        <f>'3_従事者（訪問介護員）'!F52</f>
        <v>0</v>
      </c>
      <c r="CF4">
        <f>'3_従事者（訪問介護員）'!G52</f>
        <v>0</v>
      </c>
      <c r="CG4">
        <f>'3_従事者（訪問介護員）'!D53</f>
        <v>0</v>
      </c>
      <c r="CH4">
        <f>'3_従事者（訪問介護員）'!E53</f>
        <v>0</v>
      </c>
      <c r="CI4">
        <f>'3_従事者（訪問介護員）'!F53</f>
        <v>0</v>
      </c>
      <c r="CJ4">
        <f>'3_従事者（訪問介護員）'!G53</f>
        <v>0</v>
      </c>
      <c r="CK4">
        <f>'3_従事者（訪問介護員）'!D54</f>
        <v>0</v>
      </c>
      <c r="CL4">
        <f>'3_従事者（訪問介護員）'!E54</f>
        <v>0</v>
      </c>
      <c r="CM4">
        <f>'3_従事者（訪問介護員）'!F54</f>
        <v>0</v>
      </c>
      <c r="CN4">
        <f>'3_従事者（訪問介護員）'!G54</f>
        <v>0</v>
      </c>
      <c r="CO4">
        <f>'3_従事者（訪問介護員）'!D63</f>
        <v>0</v>
      </c>
      <c r="CP4">
        <f>'3_従事者（訪問介護員）'!E63</f>
        <v>0</v>
      </c>
      <c r="CQ4">
        <f>'3_従事者（訪問介護員）'!F63</f>
        <v>0</v>
      </c>
      <c r="CR4">
        <f>'3_従事者（訪問介護員）'!G63</f>
        <v>0</v>
      </c>
      <c r="CS4">
        <f>'3_従事者（訪問介護員）'!H63</f>
        <v>0</v>
      </c>
      <c r="CT4">
        <f>'3_従事者（訪問介護員）'!I63</f>
        <v>0</v>
      </c>
      <c r="CU4">
        <f>'3_従事者（訪問介護員）'!J63</f>
        <v>0</v>
      </c>
      <c r="CV4">
        <f>'3_従事者（訪問介護員）'!K63</f>
        <v>0</v>
      </c>
      <c r="CW4">
        <f>'3_従事者（訪問介護員）'!L63</f>
        <v>0</v>
      </c>
      <c r="CX4">
        <f>'3_従事者（訪問介護員）'!M63</f>
        <v>0</v>
      </c>
      <c r="CY4">
        <f>'3_従事者（訪問介護員）'!D64</f>
        <v>0</v>
      </c>
      <c r="CZ4">
        <f>'3_従事者（訪問介護員）'!E64</f>
        <v>0</v>
      </c>
      <c r="DA4">
        <f>'3_従事者（訪問介護員）'!F64</f>
        <v>0</v>
      </c>
      <c r="DB4">
        <f>'3_従事者（訪問介護員）'!G64</f>
        <v>0</v>
      </c>
      <c r="DC4">
        <f>'3_従事者（訪問介護員）'!H64</f>
        <v>0</v>
      </c>
      <c r="DD4">
        <f>'3_従事者（訪問介護員）'!I64</f>
        <v>0</v>
      </c>
      <c r="DE4">
        <f>'3_従事者（訪問介護員）'!J64</f>
        <v>0</v>
      </c>
      <c r="DF4">
        <f>'3_従事者（訪問介護員）'!K64</f>
        <v>0</v>
      </c>
      <c r="DG4">
        <f>'3_従事者（訪問介護員）'!L64</f>
        <v>0</v>
      </c>
      <c r="DH4">
        <f>'3_従事者（訪問介護員）'!M64</f>
        <v>0</v>
      </c>
      <c r="DI4">
        <f>'3_従事者（訪問介護員）'!D65</f>
        <v>0</v>
      </c>
      <c r="DJ4">
        <f>'3_従事者（訪問介護員）'!E65</f>
        <v>0</v>
      </c>
      <c r="DK4">
        <f>'3_従事者（訪問介護員）'!F65</f>
        <v>0</v>
      </c>
      <c r="DL4">
        <f>'3_従事者（訪問介護員）'!G65</f>
        <v>0</v>
      </c>
      <c r="DM4">
        <f>'3_従事者（訪問介護員）'!H65</f>
        <v>0</v>
      </c>
      <c r="DN4">
        <f>'3_従事者（訪問介護員）'!I65</f>
        <v>0</v>
      </c>
      <c r="DO4">
        <f>'3_従事者（訪問介護員）'!J65</f>
        <v>0</v>
      </c>
      <c r="DP4">
        <f>'3_従事者（訪問介護員）'!K65</f>
        <v>0</v>
      </c>
      <c r="DQ4">
        <f>'3_従事者（訪問介護員）'!L65</f>
        <v>0</v>
      </c>
      <c r="DR4">
        <f>'3_従事者（訪問介護員）'!M65</f>
        <v>0</v>
      </c>
      <c r="DS4">
        <f>'3_従事者（訪問介護員）'!D66</f>
        <v>0</v>
      </c>
      <c r="DT4">
        <f>'3_従事者（訪問介護員）'!E66</f>
        <v>0</v>
      </c>
      <c r="DU4">
        <f>'3_従事者（訪問介護員）'!F66</f>
        <v>0</v>
      </c>
      <c r="DV4">
        <f>'3_従事者（訪問介護員）'!G66</f>
        <v>0</v>
      </c>
      <c r="DW4">
        <f>'3_従事者（訪問介護員）'!H66</f>
        <v>0</v>
      </c>
      <c r="DX4">
        <f>'3_従事者（訪問介護員）'!I66</f>
        <v>0</v>
      </c>
      <c r="DY4">
        <f>'3_従事者（訪問介護員）'!J66</f>
        <v>0</v>
      </c>
      <c r="DZ4">
        <f>'3_従事者（訪問介護員）'!K66</f>
        <v>0</v>
      </c>
      <c r="EA4">
        <f>'3_従事者（訪問介護員）'!L66</f>
        <v>0</v>
      </c>
      <c r="EB4">
        <f>'3_従事者（訪問介護員）'!M66</f>
        <v>0</v>
      </c>
      <c r="EC4">
        <f>'3_従事者（訪問介護員）'!D67</f>
        <v>0</v>
      </c>
      <c r="ED4">
        <f>'3_従事者（訪問介護員）'!E67</f>
        <v>0</v>
      </c>
      <c r="EE4">
        <f>'3_従事者（訪問介護員）'!F67</f>
        <v>0</v>
      </c>
      <c r="EF4">
        <f>'3_従事者（訪問介護員）'!G67</f>
        <v>0</v>
      </c>
      <c r="EG4">
        <f>'3_従事者（訪問介護員）'!H67</f>
        <v>0</v>
      </c>
      <c r="EH4">
        <f>'3_従事者（訪問介護員）'!I67</f>
        <v>0</v>
      </c>
      <c r="EI4">
        <f>'3_従事者（訪問介護員）'!J67</f>
        <v>0</v>
      </c>
      <c r="EJ4">
        <f>'3_従事者（訪問介護員）'!K67</f>
        <v>0</v>
      </c>
      <c r="EK4">
        <f>'3_従事者（訪問介護員）'!L67</f>
        <v>0</v>
      </c>
      <c r="EL4">
        <f>'3_従事者（訪問介護員）'!M67</f>
        <v>0</v>
      </c>
      <c r="EM4">
        <f>'3_従事者（訪問介護員）'!D68</f>
        <v>0</v>
      </c>
      <c r="EN4">
        <f>'3_従事者（訪問介護員）'!E68</f>
        <v>0</v>
      </c>
      <c r="EO4">
        <f>'3_従事者（訪問介護員）'!F68</f>
        <v>0</v>
      </c>
      <c r="EP4">
        <f>'3_従事者（訪問介護員）'!G68</f>
        <v>0</v>
      </c>
      <c r="EQ4">
        <f>'3_従事者（訪問介護員）'!H68</f>
        <v>0</v>
      </c>
      <c r="ER4">
        <f>'3_従事者（訪問介護員）'!I68</f>
        <v>0</v>
      </c>
      <c r="ES4">
        <f>'3_従事者（訪問介護員）'!J68</f>
        <v>0</v>
      </c>
      <c r="ET4">
        <f>'3_従事者（訪問介護員）'!K68</f>
        <v>0</v>
      </c>
      <c r="EU4">
        <f>'3_従事者（訪問介護員）'!L68</f>
        <v>0</v>
      </c>
      <c r="EV4">
        <f>'3_従事者（訪問介護員）'!M68</f>
        <v>0</v>
      </c>
      <c r="EW4">
        <f>'3_従事者（訪問介護員）'!D69</f>
        <v>0</v>
      </c>
      <c r="EX4">
        <f>'3_従事者（訪問介護員）'!E69</f>
        <v>0</v>
      </c>
      <c r="EY4">
        <f>'3_従事者（訪問介護員）'!F69</f>
        <v>0</v>
      </c>
      <c r="EZ4">
        <f>'3_従事者（訪問介護員）'!G69</f>
        <v>0</v>
      </c>
      <c r="FA4">
        <f>'3_従事者（訪問介護員）'!H69</f>
        <v>0</v>
      </c>
      <c r="FB4">
        <f>'3_従事者（訪問介護員）'!I69</f>
        <v>0</v>
      </c>
      <c r="FC4">
        <f>'3_従事者（訪問介護員）'!J69</f>
        <v>0</v>
      </c>
      <c r="FD4">
        <f>'3_従事者（訪問介護員）'!K69</f>
        <v>0</v>
      </c>
      <c r="FE4">
        <f>'3_従事者（訪問介護員）'!L69</f>
        <v>0</v>
      </c>
      <c r="FF4">
        <f>'3_従事者（訪問介護員）'!M69</f>
        <v>0</v>
      </c>
      <c r="FG4">
        <f>'3_従事者（訪問介護員）'!D80</f>
        <v>0</v>
      </c>
      <c r="FH4">
        <f>'3_従事者（訪問介護員）'!E80</f>
        <v>0</v>
      </c>
      <c r="FI4">
        <f>'3_従事者（訪問介護員）'!F80</f>
        <v>0</v>
      </c>
      <c r="FJ4">
        <f>'3_従事者（訪問介護員）'!G80</f>
        <v>0</v>
      </c>
      <c r="FK4">
        <f>'3_従事者（訪問介護員）'!D81</f>
        <v>0</v>
      </c>
      <c r="FL4">
        <f>'3_従事者（訪問介護員）'!E81</f>
        <v>0</v>
      </c>
      <c r="FM4">
        <f>'3_従事者（訪問介護員）'!F81</f>
        <v>0</v>
      </c>
      <c r="FN4">
        <f>'3_従事者（訪問介護員）'!G81</f>
        <v>0</v>
      </c>
      <c r="FO4">
        <f>'3_従事者（訪問介護員）'!D82</f>
        <v>0</v>
      </c>
      <c r="FP4">
        <f>'3_従事者（訪問介護員）'!E82</f>
        <v>0</v>
      </c>
      <c r="FQ4">
        <f>'3_従事者（訪問介護員）'!F82</f>
        <v>0</v>
      </c>
      <c r="FR4">
        <f>'3_従事者（訪問介護員）'!G82</f>
        <v>0</v>
      </c>
      <c r="FS4">
        <f>'3_従事者（訪問介護員）'!D83</f>
        <v>0</v>
      </c>
      <c r="FT4">
        <f>'3_従事者（訪問介護員）'!E83</f>
        <v>0</v>
      </c>
      <c r="FU4">
        <f>'3_従事者（訪問介護員）'!F83</f>
        <v>0</v>
      </c>
      <c r="FV4">
        <f>'3_従事者（訪問介護員）'!G83</f>
        <v>0</v>
      </c>
      <c r="FW4">
        <f>'3_従事者（訪問介護員）'!D84</f>
        <v>0</v>
      </c>
      <c r="FX4">
        <f>'3_従事者（訪問介護員）'!E84</f>
        <v>0</v>
      </c>
      <c r="FY4">
        <f>'3_従事者（訪問介護員）'!F84</f>
        <v>0</v>
      </c>
      <c r="FZ4">
        <f>'3_従事者（訪問介護員）'!G84</f>
        <v>0</v>
      </c>
      <c r="GA4">
        <f>'3_従事者（訪問介護員）'!D85</f>
        <v>0</v>
      </c>
      <c r="GB4">
        <f>'3_従事者（訪問介護員）'!E85</f>
        <v>0</v>
      </c>
      <c r="GC4">
        <f>'3_従事者（訪問介護員）'!F85</f>
        <v>0</v>
      </c>
      <c r="GD4">
        <f>'3_従事者（訪問介護員）'!G85</f>
        <v>0</v>
      </c>
      <c r="GE4">
        <f>'3_従事者（訪問介護員）'!D86</f>
        <v>0</v>
      </c>
      <c r="GF4">
        <f>'3_従事者（訪問介護員）'!E86</f>
        <v>0</v>
      </c>
      <c r="GG4">
        <f>'3_従事者（訪問介護員）'!F86</f>
        <v>0</v>
      </c>
      <c r="GH4">
        <f>'3_従事者（訪問介護員）'!G86</f>
        <v>0</v>
      </c>
      <c r="GI4">
        <f>'3_従事者（訪問介護員）'!D95</f>
        <v>0</v>
      </c>
      <c r="GJ4">
        <f>'3_従事者（訪問介護員）'!E95</f>
        <v>0</v>
      </c>
      <c r="GK4">
        <f>'3_従事者（訪問介護員）'!F95</f>
        <v>0</v>
      </c>
      <c r="GL4">
        <f>'3_従事者（訪問介護員）'!G95</f>
        <v>0</v>
      </c>
      <c r="GM4">
        <f>'3_従事者（訪問介護員）'!H95</f>
        <v>0</v>
      </c>
      <c r="GN4">
        <f>'3_従事者（訪問介護員）'!I95</f>
        <v>0</v>
      </c>
      <c r="GO4">
        <f>'3_従事者（訪問介護員）'!D96</f>
        <v>0</v>
      </c>
      <c r="GP4">
        <f>'3_従事者（訪問介護員）'!E96</f>
        <v>0</v>
      </c>
      <c r="GQ4">
        <f>'3_従事者（訪問介護員）'!F96</f>
        <v>0</v>
      </c>
      <c r="GR4">
        <f>'3_従事者（訪問介護員）'!G96</f>
        <v>0</v>
      </c>
      <c r="GS4">
        <f>'3_従事者（訪問介護員）'!H96</f>
        <v>0</v>
      </c>
      <c r="GT4">
        <f>'3_従事者（訪問介護員）'!I96</f>
        <v>0</v>
      </c>
      <c r="GU4">
        <f>'3_従事者（訪問介護員）'!D97</f>
        <v>0</v>
      </c>
      <c r="GV4">
        <f>'3_従事者（訪問介護員）'!E97</f>
        <v>0</v>
      </c>
      <c r="GW4">
        <f>'3_従事者（訪問介護員）'!F97</f>
        <v>0</v>
      </c>
      <c r="GX4">
        <f>'3_従事者（訪問介護員）'!G97</f>
        <v>0</v>
      </c>
      <c r="GY4">
        <f>'3_従事者（訪問介護員）'!H97</f>
        <v>0</v>
      </c>
      <c r="GZ4">
        <f>'3_従事者（訪問介護員）'!I97</f>
        <v>0</v>
      </c>
      <c r="HA4">
        <f>'3_従事者（訪問介護員）'!D98</f>
        <v>0</v>
      </c>
      <c r="HB4">
        <f>'3_従事者（訪問介護員）'!E98</f>
        <v>0</v>
      </c>
      <c r="HC4">
        <f>'3_従事者（訪問介護員）'!F98</f>
        <v>0</v>
      </c>
      <c r="HD4">
        <f>'3_従事者（訪問介護員）'!G98</f>
        <v>0</v>
      </c>
      <c r="HE4">
        <f>'3_従事者（訪問介護員）'!H98</f>
        <v>0</v>
      </c>
      <c r="HF4">
        <f>'3_従事者（訪問介護員）'!I98</f>
        <v>0</v>
      </c>
      <c r="HG4">
        <f>'3_従事者（訪問介護員）'!D99</f>
        <v>0</v>
      </c>
      <c r="HH4">
        <f>'3_従事者（訪問介護員）'!E99</f>
        <v>0</v>
      </c>
      <c r="HI4">
        <f>'3_従事者（訪問介護員）'!F99</f>
        <v>0</v>
      </c>
      <c r="HJ4">
        <f>'3_従事者（訪問介護員）'!G99</f>
        <v>0</v>
      </c>
      <c r="HK4">
        <f>'3_従事者（訪問介護員）'!H99</f>
        <v>0</v>
      </c>
      <c r="HL4">
        <f>'3_従事者（訪問介護員）'!I99</f>
        <v>0</v>
      </c>
      <c r="HM4">
        <f>'3_従事者（訪問介護員）'!D100</f>
        <v>0</v>
      </c>
      <c r="HN4">
        <f>'3_従事者（訪問介護員）'!E100</f>
        <v>0</v>
      </c>
      <c r="HO4">
        <f>'3_従事者（訪問介護員）'!F100</f>
        <v>0</v>
      </c>
      <c r="HP4">
        <f>'3_従事者（訪問介護員）'!G100</f>
        <v>0</v>
      </c>
      <c r="HQ4">
        <f>'3_従事者（訪問介護員）'!H100</f>
        <v>0</v>
      </c>
      <c r="HR4">
        <f>'3_従事者（訪問介護員）'!I100</f>
        <v>0</v>
      </c>
      <c r="HS4">
        <f>'3_従事者（訪問介護員）'!D101</f>
        <v>0</v>
      </c>
      <c r="HT4">
        <f>'3_従事者（訪問介護員）'!E101</f>
        <v>0</v>
      </c>
      <c r="HU4">
        <f>'3_従事者（訪問介護員）'!F101</f>
        <v>0</v>
      </c>
      <c r="HV4">
        <f>'3_従事者（訪問介護員）'!G101</f>
        <v>0</v>
      </c>
      <c r="HW4">
        <f>'3_従事者（訪問介護員）'!H101</f>
        <v>0</v>
      </c>
      <c r="HX4">
        <f>'3_従事者（訪問介護員）'!I101</f>
        <v>0</v>
      </c>
      <c r="HY4">
        <f>'3_従事者（訪問介護員）'!K106</f>
        <v>0</v>
      </c>
      <c r="HZ4">
        <f>'3_従事者（訪問介護員）'!F108</f>
        <v>0</v>
      </c>
      <c r="IA4">
        <f>'3_従事者（訪問介護員）'!F109</f>
        <v>0</v>
      </c>
      <c r="IB4">
        <f>'3_従事者（訪問介護員）'!F110</f>
        <v>0</v>
      </c>
      <c r="IC4">
        <f>'3_従事者（訪問介護員）'!F111</f>
        <v>0</v>
      </c>
      <c r="ID4">
        <f>'3_従事者（訪問介護員）'!F112</f>
        <v>0</v>
      </c>
      <c r="IE4">
        <f>'3_従事者（訪問介護員）'!F113</f>
        <v>0</v>
      </c>
      <c r="IF4">
        <f>'3_従事者（訪問介護員）'!C115</f>
        <v>0</v>
      </c>
      <c r="IG4">
        <f>'3_従事者（訪問介護員）'!C120</f>
        <v>0</v>
      </c>
      <c r="IH4">
        <f>'3_従事者（訪問介護員）'!D120</f>
        <v>0</v>
      </c>
      <c r="II4">
        <f>'4_従事者（介護職員）'!D17</f>
        <v>0</v>
      </c>
      <c r="IJ4">
        <f>'4_従事者（介護職員）'!E17</f>
        <v>0</v>
      </c>
      <c r="IK4">
        <f>'4_従事者（介護職員）'!F17</f>
        <v>0</v>
      </c>
      <c r="IL4">
        <f>'4_従事者（介護職員）'!G17</f>
        <v>0</v>
      </c>
      <c r="IM4">
        <f>'4_従事者（介護職員）'!D18</f>
        <v>0</v>
      </c>
      <c r="IN4">
        <f>'4_従事者（介護職員）'!E18</f>
        <v>0</v>
      </c>
      <c r="IO4">
        <f>'4_従事者（介護職員）'!F18</f>
        <v>0</v>
      </c>
      <c r="IP4">
        <f>'4_従事者（介護職員）'!G18</f>
        <v>0</v>
      </c>
      <c r="IQ4">
        <f>'4_従事者（介護職員）'!D19</f>
        <v>0</v>
      </c>
      <c r="IR4">
        <f>'4_従事者（介護職員）'!E19</f>
        <v>0</v>
      </c>
      <c r="IS4">
        <f>'4_従事者（介護職員）'!F19</f>
        <v>0</v>
      </c>
      <c r="IT4">
        <f>'4_従事者（介護職員）'!G19</f>
        <v>0</v>
      </c>
      <c r="IU4">
        <f>'4_従事者（介護職員）'!D20</f>
        <v>0</v>
      </c>
      <c r="IV4">
        <f>'4_従事者（介護職員）'!E20</f>
        <v>0</v>
      </c>
      <c r="IW4">
        <f>'4_従事者（介護職員）'!F20</f>
        <v>0</v>
      </c>
      <c r="IX4">
        <f>'4_従事者（介護職員）'!G20</f>
        <v>0</v>
      </c>
      <c r="IY4">
        <f>'4_従事者（介護職員）'!D21</f>
        <v>0</v>
      </c>
      <c r="IZ4">
        <f>'4_従事者（介護職員）'!E21</f>
        <v>0</v>
      </c>
      <c r="JA4">
        <f>'4_従事者（介護職員）'!F21</f>
        <v>0</v>
      </c>
      <c r="JB4">
        <f>'4_従事者（介護職員）'!G21</f>
        <v>0</v>
      </c>
      <c r="JC4">
        <f>'4_従事者（介護職員）'!D22</f>
        <v>0</v>
      </c>
      <c r="JD4">
        <f>'4_従事者（介護職員）'!E22</f>
        <v>0</v>
      </c>
      <c r="JE4">
        <f>'4_従事者（介護職員）'!F22</f>
        <v>0</v>
      </c>
      <c r="JF4">
        <f>'4_従事者（介護職員）'!G22</f>
        <v>0</v>
      </c>
      <c r="JG4">
        <f>'4_従事者（介護職員）'!D23</f>
        <v>0</v>
      </c>
      <c r="JH4">
        <f>'4_従事者（介護職員）'!E23</f>
        <v>0</v>
      </c>
      <c r="JI4">
        <f>'4_従事者（介護職員）'!F23</f>
        <v>0</v>
      </c>
      <c r="JJ4">
        <f>'4_従事者（介護職員）'!G23</f>
        <v>0</v>
      </c>
      <c r="JK4">
        <f>'4_従事者（介護職員）'!D32</f>
        <v>0</v>
      </c>
      <c r="JL4">
        <f>'4_従事者（介護職員）'!E32</f>
        <v>0</v>
      </c>
      <c r="JM4">
        <f>'4_従事者（介護職員）'!F32</f>
        <v>0</v>
      </c>
      <c r="JN4">
        <f>'4_従事者（介護職員）'!G32</f>
        <v>0</v>
      </c>
      <c r="JO4">
        <f>'4_従事者（介護職員）'!D33</f>
        <v>0</v>
      </c>
      <c r="JP4">
        <f>'4_従事者（介護職員）'!E33</f>
        <v>0</v>
      </c>
      <c r="JQ4">
        <f>'4_従事者（介護職員）'!F33</f>
        <v>0</v>
      </c>
      <c r="JR4">
        <f>'4_従事者（介護職員）'!G33</f>
        <v>0</v>
      </c>
      <c r="JS4">
        <f>'4_従事者（介護職員）'!D34</f>
        <v>0</v>
      </c>
      <c r="JT4">
        <f>'4_従事者（介護職員）'!E34</f>
        <v>0</v>
      </c>
      <c r="JU4">
        <f>'4_従事者（介護職員）'!F34</f>
        <v>0</v>
      </c>
      <c r="JV4">
        <f>'4_従事者（介護職員）'!G34</f>
        <v>0</v>
      </c>
      <c r="JW4">
        <f>'4_従事者（介護職員）'!D35</f>
        <v>0</v>
      </c>
      <c r="JX4">
        <f>'4_従事者（介護職員）'!E35</f>
        <v>0</v>
      </c>
      <c r="JY4">
        <f>'4_従事者（介護職員）'!F35</f>
        <v>0</v>
      </c>
      <c r="JZ4">
        <f>'4_従事者（介護職員）'!G35</f>
        <v>0</v>
      </c>
      <c r="KA4">
        <f>'4_従事者（介護職員）'!D36</f>
        <v>0</v>
      </c>
      <c r="KB4">
        <f>'4_従事者（介護職員）'!E36</f>
        <v>0</v>
      </c>
      <c r="KC4">
        <f>'4_従事者（介護職員）'!F36</f>
        <v>0</v>
      </c>
      <c r="KD4">
        <f>'4_従事者（介護職員）'!G36</f>
        <v>0</v>
      </c>
      <c r="KE4">
        <f>'4_従事者（介護職員）'!D37</f>
        <v>0</v>
      </c>
      <c r="KF4">
        <f>'4_従事者（介護職員）'!E37</f>
        <v>0</v>
      </c>
      <c r="KG4">
        <f>'4_従事者（介護職員）'!F37</f>
        <v>0</v>
      </c>
      <c r="KH4">
        <f>'4_従事者（介護職員）'!G37</f>
        <v>0</v>
      </c>
      <c r="KI4">
        <f>'4_従事者（介護職員）'!C40</f>
        <v>0</v>
      </c>
      <c r="KJ4">
        <f>'4_従事者（介護職員）'!D47</f>
        <v>0</v>
      </c>
      <c r="KK4">
        <f>'4_従事者（介護職員）'!E47</f>
        <v>0</v>
      </c>
      <c r="KL4">
        <f>'4_従事者（介護職員）'!F47</f>
        <v>0</v>
      </c>
      <c r="KM4">
        <f>'4_従事者（介護職員）'!G47</f>
        <v>0</v>
      </c>
      <c r="KN4">
        <f>'4_従事者（介護職員）'!D48</f>
        <v>0</v>
      </c>
      <c r="KO4">
        <f>'4_従事者（介護職員）'!E48</f>
        <v>0</v>
      </c>
      <c r="KP4">
        <f>'4_従事者（介護職員）'!F48</f>
        <v>0</v>
      </c>
      <c r="KQ4">
        <f>'4_従事者（介護職員）'!G48</f>
        <v>0</v>
      </c>
      <c r="KR4">
        <f>'4_従事者（介護職員）'!D49</f>
        <v>0</v>
      </c>
      <c r="KS4">
        <f>'4_従事者（介護職員）'!E49</f>
        <v>0</v>
      </c>
      <c r="KT4">
        <f>'4_従事者（介護職員）'!F49</f>
        <v>0</v>
      </c>
      <c r="KU4">
        <f>'4_従事者（介護職員）'!G49</f>
        <v>0</v>
      </c>
      <c r="KV4">
        <f>'4_従事者（介護職員）'!D50</f>
        <v>0</v>
      </c>
      <c r="KW4">
        <f>'4_従事者（介護職員）'!E50</f>
        <v>0</v>
      </c>
      <c r="KX4">
        <f>'4_従事者（介護職員）'!F50</f>
        <v>0</v>
      </c>
      <c r="KY4">
        <f>'4_従事者（介護職員）'!G50</f>
        <v>0</v>
      </c>
      <c r="KZ4">
        <f>'4_従事者（介護職員）'!D51</f>
        <v>0</v>
      </c>
      <c r="LA4">
        <f>'4_従事者（介護職員）'!E51</f>
        <v>0</v>
      </c>
      <c r="LB4">
        <f>'4_従事者（介護職員）'!F51</f>
        <v>0</v>
      </c>
      <c r="LC4">
        <f>'4_従事者（介護職員）'!G51</f>
        <v>0</v>
      </c>
      <c r="LD4">
        <f>'4_従事者（介護職員）'!D52</f>
        <v>0</v>
      </c>
      <c r="LE4">
        <f>'4_従事者（介護職員）'!E52</f>
        <v>0</v>
      </c>
      <c r="LF4">
        <f>'4_従事者（介護職員）'!F52</f>
        <v>0</v>
      </c>
      <c r="LG4">
        <f>'4_従事者（介護職員）'!G52</f>
        <v>0</v>
      </c>
      <c r="LH4">
        <f>'4_従事者（介護職員）'!D53</f>
        <v>0</v>
      </c>
      <c r="LI4">
        <f>'4_従事者（介護職員）'!E53</f>
        <v>0</v>
      </c>
      <c r="LJ4">
        <f>'4_従事者（介護職員）'!F53</f>
        <v>0</v>
      </c>
      <c r="LK4">
        <f>'4_従事者（介護職員）'!G53</f>
        <v>0</v>
      </c>
      <c r="LL4">
        <f>'4_従事者（介護職員）'!D62</f>
        <v>0</v>
      </c>
      <c r="LM4">
        <f>'4_従事者（介護職員）'!E62</f>
        <v>0</v>
      </c>
      <c r="LN4">
        <f>'4_従事者（介護職員）'!F62</f>
        <v>0</v>
      </c>
      <c r="LO4">
        <f>'4_従事者（介護職員）'!G62</f>
        <v>0</v>
      </c>
      <c r="LP4">
        <f>'4_従事者（介護職員）'!H62</f>
        <v>0</v>
      </c>
      <c r="LQ4">
        <f>'4_従事者（介護職員）'!I62</f>
        <v>0</v>
      </c>
      <c r="LR4">
        <f>'4_従事者（介護職員）'!J62</f>
        <v>0</v>
      </c>
      <c r="LS4">
        <f>'4_従事者（介護職員）'!K62</f>
        <v>0</v>
      </c>
      <c r="LT4">
        <f>'4_従事者（介護職員）'!L62</f>
        <v>0</v>
      </c>
      <c r="LU4">
        <f>'4_従事者（介護職員）'!M62</f>
        <v>0</v>
      </c>
      <c r="LV4">
        <f>'4_従事者（介護職員）'!D63</f>
        <v>0</v>
      </c>
      <c r="LW4">
        <f>'4_従事者（介護職員）'!E63</f>
        <v>0</v>
      </c>
      <c r="LX4">
        <f>'4_従事者（介護職員）'!F63</f>
        <v>0</v>
      </c>
      <c r="LY4">
        <f>'4_従事者（介護職員）'!G63</f>
        <v>0</v>
      </c>
      <c r="LZ4">
        <f>'4_従事者（介護職員）'!H63</f>
        <v>0</v>
      </c>
      <c r="MA4">
        <f>'4_従事者（介護職員）'!I63</f>
        <v>0</v>
      </c>
      <c r="MB4">
        <f>'4_従事者（介護職員）'!J63</f>
        <v>0</v>
      </c>
      <c r="MC4">
        <f>'4_従事者（介護職員）'!K63</f>
        <v>0</v>
      </c>
      <c r="MD4">
        <f>'4_従事者（介護職員）'!L63</f>
        <v>0</v>
      </c>
      <c r="ME4">
        <f>'4_従事者（介護職員）'!M63</f>
        <v>0</v>
      </c>
      <c r="MF4">
        <f>'4_従事者（介護職員）'!D64</f>
        <v>0</v>
      </c>
      <c r="MG4">
        <f>'4_従事者（介護職員）'!E64</f>
        <v>0</v>
      </c>
      <c r="MH4">
        <f>'4_従事者（介護職員）'!F64</f>
        <v>0</v>
      </c>
      <c r="MI4">
        <f>'4_従事者（介護職員）'!G64</f>
        <v>0</v>
      </c>
      <c r="MJ4">
        <f>'4_従事者（介護職員）'!H64</f>
        <v>0</v>
      </c>
      <c r="MK4">
        <f>'4_従事者（介護職員）'!I64</f>
        <v>0</v>
      </c>
      <c r="ML4">
        <f>'4_従事者（介護職員）'!J64</f>
        <v>0</v>
      </c>
      <c r="MM4">
        <f>'4_従事者（介護職員）'!K64</f>
        <v>0</v>
      </c>
      <c r="MN4">
        <f>'4_従事者（介護職員）'!L64</f>
        <v>0</v>
      </c>
      <c r="MO4">
        <f>'4_従事者（介護職員）'!M64</f>
        <v>0</v>
      </c>
      <c r="MP4">
        <f>'4_従事者（介護職員）'!D65</f>
        <v>0</v>
      </c>
      <c r="MQ4">
        <f>'4_従事者（介護職員）'!E65</f>
        <v>0</v>
      </c>
      <c r="MR4">
        <f>'4_従事者（介護職員）'!F65</f>
        <v>0</v>
      </c>
      <c r="MS4">
        <f>'4_従事者（介護職員）'!G65</f>
        <v>0</v>
      </c>
      <c r="MT4">
        <f>'4_従事者（介護職員）'!H65</f>
        <v>0</v>
      </c>
      <c r="MU4">
        <f>'4_従事者（介護職員）'!I65</f>
        <v>0</v>
      </c>
      <c r="MV4">
        <f>'4_従事者（介護職員）'!J65</f>
        <v>0</v>
      </c>
      <c r="MW4">
        <f>'4_従事者（介護職員）'!K65</f>
        <v>0</v>
      </c>
      <c r="MX4">
        <f>'4_従事者（介護職員）'!L65</f>
        <v>0</v>
      </c>
      <c r="MY4">
        <f>'4_従事者（介護職員）'!M65</f>
        <v>0</v>
      </c>
      <c r="MZ4">
        <f>'4_従事者（介護職員）'!D66</f>
        <v>0</v>
      </c>
      <c r="NA4">
        <f>'4_従事者（介護職員）'!E66</f>
        <v>0</v>
      </c>
      <c r="NB4">
        <f>'4_従事者（介護職員）'!F66</f>
        <v>0</v>
      </c>
      <c r="NC4">
        <f>'4_従事者（介護職員）'!G66</f>
        <v>0</v>
      </c>
      <c r="ND4">
        <f>'4_従事者（介護職員）'!H66</f>
        <v>0</v>
      </c>
      <c r="NE4">
        <f>'4_従事者（介護職員）'!I66</f>
        <v>0</v>
      </c>
      <c r="NF4">
        <f>'4_従事者（介護職員）'!J66</f>
        <v>0</v>
      </c>
      <c r="NG4">
        <f>'4_従事者（介護職員）'!K66</f>
        <v>0</v>
      </c>
      <c r="NH4">
        <f>'4_従事者（介護職員）'!L66</f>
        <v>0</v>
      </c>
      <c r="NI4">
        <f>'4_従事者（介護職員）'!M66</f>
        <v>0</v>
      </c>
      <c r="NJ4">
        <f>'4_従事者（介護職員）'!D67</f>
        <v>0</v>
      </c>
      <c r="NK4">
        <f>'4_従事者（介護職員）'!E67</f>
        <v>0</v>
      </c>
      <c r="NL4">
        <f>'4_従事者（介護職員）'!F67</f>
        <v>0</v>
      </c>
      <c r="NM4">
        <f>'4_従事者（介護職員）'!G67</f>
        <v>0</v>
      </c>
      <c r="NN4">
        <f>'4_従事者（介護職員）'!H67</f>
        <v>0</v>
      </c>
      <c r="NO4">
        <f>'4_従事者（介護職員）'!I67</f>
        <v>0</v>
      </c>
      <c r="NP4">
        <f>'4_従事者（介護職員）'!J67</f>
        <v>0</v>
      </c>
      <c r="NQ4">
        <f>'4_従事者（介護職員）'!K67</f>
        <v>0</v>
      </c>
      <c r="NR4">
        <f>'4_従事者（介護職員）'!L67</f>
        <v>0</v>
      </c>
      <c r="NS4">
        <f>'4_従事者（介護職員）'!M67</f>
        <v>0</v>
      </c>
      <c r="NT4">
        <f>'4_従事者（介護職員）'!D68</f>
        <v>0</v>
      </c>
      <c r="NU4">
        <f>'4_従事者（介護職員）'!E68</f>
        <v>0</v>
      </c>
      <c r="NV4">
        <f>'4_従事者（介護職員）'!F68</f>
        <v>0</v>
      </c>
      <c r="NW4">
        <f>'4_従事者（介護職員）'!G68</f>
        <v>0</v>
      </c>
      <c r="NX4">
        <f>'4_従事者（介護職員）'!H68</f>
        <v>0</v>
      </c>
      <c r="NY4">
        <f>'4_従事者（介護職員）'!I68</f>
        <v>0</v>
      </c>
      <c r="NZ4">
        <f>'4_従事者（介護職員）'!J68</f>
        <v>0</v>
      </c>
      <c r="OA4">
        <f>'4_従事者（介護職員）'!K68</f>
        <v>0</v>
      </c>
      <c r="OB4">
        <f>'4_従事者（介護職員）'!L68</f>
        <v>0</v>
      </c>
      <c r="OC4">
        <f>'4_従事者（介護職員）'!M68</f>
        <v>0</v>
      </c>
      <c r="OD4">
        <f>'4_従事者（介護職員）'!D79</f>
        <v>0</v>
      </c>
      <c r="OE4">
        <f>'4_従事者（介護職員）'!E79</f>
        <v>0</v>
      </c>
      <c r="OF4">
        <f>'4_従事者（介護職員）'!F79</f>
        <v>0</v>
      </c>
      <c r="OG4">
        <f>'4_従事者（介護職員）'!G79</f>
        <v>0</v>
      </c>
      <c r="OH4">
        <f>'4_従事者（介護職員）'!D80</f>
        <v>0</v>
      </c>
      <c r="OI4">
        <f>'4_従事者（介護職員）'!E80</f>
        <v>0</v>
      </c>
      <c r="OJ4">
        <f>'4_従事者（介護職員）'!F80</f>
        <v>0</v>
      </c>
      <c r="OK4">
        <f>'4_従事者（介護職員）'!G80</f>
        <v>0</v>
      </c>
      <c r="OL4">
        <f>'4_従事者（介護職員）'!D81</f>
        <v>0</v>
      </c>
      <c r="OM4">
        <f>'4_従事者（介護職員）'!E81</f>
        <v>0</v>
      </c>
      <c r="ON4">
        <f>'4_従事者（介護職員）'!F81</f>
        <v>0</v>
      </c>
      <c r="OO4">
        <f>'4_従事者（介護職員）'!G81</f>
        <v>0</v>
      </c>
      <c r="OP4">
        <f>'4_従事者（介護職員）'!D82</f>
        <v>0</v>
      </c>
      <c r="OQ4">
        <f>'4_従事者（介護職員）'!E82</f>
        <v>0</v>
      </c>
      <c r="OR4">
        <f>'4_従事者（介護職員）'!F82</f>
        <v>0</v>
      </c>
      <c r="OS4">
        <f>'4_従事者（介護職員）'!G82</f>
        <v>0</v>
      </c>
      <c r="OT4">
        <f>'4_従事者（介護職員）'!D83</f>
        <v>0</v>
      </c>
      <c r="OU4">
        <f>'4_従事者（介護職員）'!E83</f>
        <v>0</v>
      </c>
      <c r="OV4">
        <f>'4_従事者（介護職員）'!F83</f>
        <v>0</v>
      </c>
      <c r="OW4">
        <f>'4_従事者（介護職員）'!G83</f>
        <v>0</v>
      </c>
      <c r="OX4">
        <f>'4_従事者（介護職員）'!D84</f>
        <v>0</v>
      </c>
      <c r="OY4">
        <f>'4_従事者（介護職員）'!E84</f>
        <v>0</v>
      </c>
      <c r="OZ4">
        <f>'4_従事者（介護職員）'!F84</f>
        <v>0</v>
      </c>
      <c r="PA4">
        <f>'4_従事者（介護職員）'!G84</f>
        <v>0</v>
      </c>
      <c r="PB4">
        <f>'4_従事者（介護職員）'!D85</f>
        <v>0</v>
      </c>
      <c r="PC4">
        <f>'4_従事者（介護職員）'!E85</f>
        <v>0</v>
      </c>
      <c r="PD4">
        <f>'4_従事者（介護職員）'!F85</f>
        <v>0</v>
      </c>
      <c r="PE4">
        <f>'4_従事者（介護職員）'!G85</f>
        <v>0</v>
      </c>
      <c r="PF4">
        <f>'4_従事者（介護職員）'!D94</f>
        <v>0</v>
      </c>
      <c r="PG4">
        <f>'4_従事者（介護職員）'!E94</f>
        <v>0</v>
      </c>
      <c r="PH4">
        <f>'4_従事者（介護職員）'!F94</f>
        <v>0</v>
      </c>
      <c r="PI4">
        <f>'4_従事者（介護職員）'!G94</f>
        <v>0</v>
      </c>
      <c r="PJ4">
        <f>'4_従事者（介護職員）'!H94</f>
        <v>0</v>
      </c>
      <c r="PK4">
        <f>'4_従事者（介護職員）'!I94</f>
        <v>0</v>
      </c>
      <c r="PL4">
        <f>'4_従事者（介護職員）'!D95</f>
        <v>0</v>
      </c>
      <c r="PM4">
        <f>'4_従事者（介護職員）'!E95</f>
        <v>0</v>
      </c>
      <c r="PN4">
        <f>'4_従事者（介護職員）'!F95</f>
        <v>0</v>
      </c>
      <c r="PO4">
        <f>'4_従事者（介護職員）'!G95</f>
        <v>0</v>
      </c>
      <c r="PP4">
        <f>'4_従事者（介護職員）'!H95</f>
        <v>0</v>
      </c>
      <c r="PQ4">
        <f>'4_従事者（介護職員）'!I95</f>
        <v>0</v>
      </c>
      <c r="PR4">
        <f>'4_従事者（介護職員）'!D96</f>
        <v>0</v>
      </c>
      <c r="PS4">
        <f>'4_従事者（介護職員）'!E96</f>
        <v>0</v>
      </c>
      <c r="PT4">
        <f>'4_従事者（介護職員）'!F96</f>
        <v>0</v>
      </c>
      <c r="PU4">
        <f>'4_従事者（介護職員）'!G96</f>
        <v>0</v>
      </c>
      <c r="PV4">
        <f>'4_従事者（介護職員）'!H96</f>
        <v>0</v>
      </c>
      <c r="PW4">
        <f>'4_従事者（介護職員）'!I96</f>
        <v>0</v>
      </c>
      <c r="PX4">
        <f>'4_従事者（介護職員）'!D97</f>
        <v>0</v>
      </c>
      <c r="PY4">
        <f>'4_従事者（介護職員）'!E97</f>
        <v>0</v>
      </c>
      <c r="PZ4">
        <f>'4_従事者（介護職員）'!F97</f>
        <v>0</v>
      </c>
      <c r="QA4">
        <f>'4_従事者（介護職員）'!G97</f>
        <v>0</v>
      </c>
      <c r="QB4">
        <f>'4_従事者（介護職員）'!H97</f>
        <v>0</v>
      </c>
      <c r="QC4">
        <f>'4_従事者（介護職員）'!I97</f>
        <v>0</v>
      </c>
      <c r="QD4">
        <f>'4_従事者（介護職員）'!D98</f>
        <v>0</v>
      </c>
      <c r="QE4">
        <f>'4_従事者（介護職員）'!E98</f>
        <v>0</v>
      </c>
      <c r="QF4">
        <f>'4_従事者（介護職員）'!F98</f>
        <v>0</v>
      </c>
      <c r="QG4">
        <f>'4_従事者（介護職員）'!G98</f>
        <v>0</v>
      </c>
      <c r="QH4">
        <f>'4_従事者（介護職員）'!H98</f>
        <v>0</v>
      </c>
      <c r="QI4">
        <f>'4_従事者（介護職員）'!I98</f>
        <v>0</v>
      </c>
      <c r="QJ4">
        <f>'4_従事者（介護職員）'!D99</f>
        <v>0</v>
      </c>
      <c r="QK4">
        <f>'4_従事者（介護職員）'!E99</f>
        <v>0</v>
      </c>
      <c r="QL4">
        <f>'4_従事者（介護職員）'!F99</f>
        <v>0</v>
      </c>
      <c r="QM4">
        <f>'4_従事者（介護職員）'!G99</f>
        <v>0</v>
      </c>
      <c r="QN4">
        <f>'4_従事者（介護職員）'!H99</f>
        <v>0</v>
      </c>
      <c r="QO4">
        <f>'4_従事者（介護職員）'!I99</f>
        <v>0</v>
      </c>
      <c r="QP4">
        <f>'4_従事者（介護職員）'!D100</f>
        <v>0</v>
      </c>
      <c r="QQ4">
        <f>'4_従事者（介護職員）'!E100</f>
        <v>0</v>
      </c>
      <c r="QR4">
        <f>'4_従事者（介護職員）'!F100</f>
        <v>0</v>
      </c>
      <c r="QS4">
        <f>'4_従事者（介護職員）'!G100</f>
        <v>0</v>
      </c>
      <c r="QT4">
        <f>'4_従事者（介護職員）'!H100</f>
        <v>0</v>
      </c>
      <c r="QU4">
        <f>'4_従事者（介護職員）'!I100</f>
        <v>0</v>
      </c>
      <c r="QV4">
        <f>'4_従事者（介護職員）'!K105</f>
        <v>0</v>
      </c>
      <c r="QW4">
        <f>'4_従事者（介護職員）'!F107</f>
        <v>0</v>
      </c>
      <c r="QX4">
        <f>'4_従事者（介護職員）'!F108</f>
        <v>0</v>
      </c>
      <c r="QY4">
        <f>'4_従事者（介護職員）'!F109</f>
        <v>0</v>
      </c>
      <c r="QZ4">
        <f>'4_従事者（介護職員）'!F110</f>
        <v>0</v>
      </c>
      <c r="RA4">
        <f>'4_従事者（介護職員）'!F111</f>
        <v>0</v>
      </c>
      <c r="RB4">
        <f>'4_従事者（介護職員）'!F112</f>
        <v>0</v>
      </c>
      <c r="RC4">
        <f>'4_従事者（介護職員）'!C114</f>
        <v>0</v>
      </c>
      <c r="RD4">
        <f>'4_従事者（介護職員）'!C119</f>
        <v>0</v>
      </c>
      <c r="RE4">
        <f>'4_従事者（介護職員）'!D119</f>
        <v>0</v>
      </c>
      <c r="RF4">
        <f>'5_従事者（その他）'!D18</f>
        <v>0</v>
      </c>
      <c r="RG4">
        <f>'5_従事者（その他）'!E18</f>
        <v>0</v>
      </c>
      <c r="RH4">
        <f>'5_従事者（その他）'!F18</f>
        <v>0</v>
      </c>
      <c r="RI4">
        <f>'5_従事者（その他）'!G18</f>
        <v>0</v>
      </c>
      <c r="RJ4">
        <f>'5_従事者（その他）'!D19</f>
        <v>0</v>
      </c>
      <c r="RK4">
        <f>'5_従事者（その他）'!E19</f>
        <v>0</v>
      </c>
      <c r="RL4">
        <f>'5_従事者（その他）'!F19</f>
        <v>0</v>
      </c>
      <c r="RM4">
        <f>'5_従事者（その他）'!G19</f>
        <v>0</v>
      </c>
      <c r="RN4">
        <f>'5_従事者（その他）'!D20</f>
        <v>0</v>
      </c>
      <c r="RO4">
        <f>'5_従事者（その他）'!E20</f>
        <v>0</v>
      </c>
      <c r="RP4">
        <f>'5_従事者（その他）'!F20</f>
        <v>0</v>
      </c>
      <c r="RQ4">
        <f>'5_従事者（その他）'!G20</f>
        <v>0</v>
      </c>
      <c r="RR4">
        <f>'5_従事者（その他）'!D21</f>
        <v>0</v>
      </c>
      <c r="RS4">
        <f>'5_従事者（その他）'!E21</f>
        <v>0</v>
      </c>
      <c r="RT4">
        <f>'5_従事者（その他）'!F21</f>
        <v>0</v>
      </c>
      <c r="RU4">
        <f>'5_従事者（その他）'!G21</f>
        <v>0</v>
      </c>
      <c r="RV4">
        <f>'5_従事者（その他）'!D22</f>
        <v>0</v>
      </c>
      <c r="RW4">
        <f>'5_従事者（その他）'!E22</f>
        <v>0</v>
      </c>
      <c r="RX4">
        <f>'5_従事者（その他）'!F22</f>
        <v>0</v>
      </c>
      <c r="RY4">
        <f>'5_従事者（その他）'!G22</f>
        <v>0</v>
      </c>
      <c r="RZ4">
        <f>'5_従事者（その他）'!D23</f>
        <v>0</v>
      </c>
      <c r="SA4">
        <f>'5_従事者（その他）'!E23</f>
        <v>0</v>
      </c>
      <c r="SB4">
        <f>'5_従事者（その他）'!F23</f>
        <v>0</v>
      </c>
      <c r="SC4">
        <f>'5_従事者（その他）'!G23</f>
        <v>0</v>
      </c>
      <c r="SD4">
        <f>'5_従事者（その他）'!D24</f>
        <v>0</v>
      </c>
      <c r="SE4">
        <f>'5_従事者（その他）'!E24</f>
        <v>0</v>
      </c>
      <c r="SF4">
        <f>'5_従事者（その他）'!F24</f>
        <v>0</v>
      </c>
      <c r="SG4">
        <f>'5_従事者（その他）'!G24</f>
        <v>0</v>
      </c>
      <c r="SH4">
        <f>'5_従事者（その他）'!D33</f>
        <v>0</v>
      </c>
      <c r="SI4">
        <f>'5_従事者（その他）'!E33</f>
        <v>0</v>
      </c>
      <c r="SJ4">
        <f>'5_従事者（その他）'!F33</f>
        <v>0</v>
      </c>
      <c r="SK4">
        <f>'5_従事者（その他）'!G33</f>
        <v>0</v>
      </c>
      <c r="SL4">
        <f>'5_従事者（その他）'!D34</f>
        <v>0</v>
      </c>
      <c r="SM4">
        <f>'5_従事者（その他）'!E34</f>
        <v>0</v>
      </c>
      <c r="SN4">
        <f>'5_従事者（その他）'!F34</f>
        <v>0</v>
      </c>
      <c r="SO4">
        <f>'5_従事者（その他）'!G34</f>
        <v>0</v>
      </c>
      <c r="SP4">
        <f>'5_従事者（その他）'!D35</f>
        <v>0</v>
      </c>
      <c r="SQ4">
        <f>'5_従事者（その他）'!E35</f>
        <v>0</v>
      </c>
      <c r="SR4">
        <f>'5_従事者（その他）'!F35</f>
        <v>0</v>
      </c>
      <c r="SS4">
        <f>'5_従事者（その他）'!G35</f>
        <v>0</v>
      </c>
      <c r="ST4">
        <f>'5_従事者（その他）'!D36</f>
        <v>0</v>
      </c>
      <c r="SU4">
        <f>'5_従事者（その他）'!E36</f>
        <v>0</v>
      </c>
      <c r="SV4">
        <f>'5_従事者（その他）'!F36</f>
        <v>0</v>
      </c>
      <c r="SW4">
        <f>'5_従事者（その他）'!G36</f>
        <v>0</v>
      </c>
      <c r="SX4">
        <f>'5_従事者（その他）'!D37</f>
        <v>0</v>
      </c>
      <c r="SY4">
        <f>'5_従事者（その他）'!E37</f>
        <v>0</v>
      </c>
      <c r="SZ4">
        <f>'5_従事者（その他）'!F37</f>
        <v>0</v>
      </c>
      <c r="TA4">
        <f>'5_従事者（その他）'!G37</f>
        <v>0</v>
      </c>
      <c r="TB4">
        <f>'5_従事者（その他）'!D38</f>
        <v>0</v>
      </c>
      <c r="TC4">
        <f>'5_従事者（その他）'!E38</f>
        <v>0</v>
      </c>
      <c r="TD4">
        <f>'5_従事者（その他）'!F38</f>
        <v>0</v>
      </c>
      <c r="TE4">
        <f>'5_従事者（その他）'!G38</f>
        <v>0</v>
      </c>
      <c r="TF4">
        <f>'5_従事者（その他）'!D39</f>
        <v>0</v>
      </c>
      <c r="TG4">
        <f>'5_従事者（その他）'!E39</f>
        <v>0</v>
      </c>
      <c r="TH4">
        <f>'5_従事者（その他）'!F39</f>
        <v>0</v>
      </c>
      <c r="TI4">
        <f>'5_従事者（その他）'!G39</f>
        <v>0</v>
      </c>
      <c r="TJ4">
        <f>'5_従事者（その他）'!D40</f>
        <v>0</v>
      </c>
      <c r="TK4">
        <f>'5_従事者（その他）'!E40</f>
        <v>0</v>
      </c>
      <c r="TL4">
        <f>'5_従事者（その他）'!F40</f>
        <v>0</v>
      </c>
      <c r="TM4">
        <f>'5_従事者（その他）'!G40</f>
        <v>0</v>
      </c>
      <c r="TN4">
        <f>'5_従事者（その他）'!C43</f>
        <v>0</v>
      </c>
      <c r="TO4">
        <f>'5_従事者（その他）'!D50</f>
        <v>0</v>
      </c>
      <c r="TP4">
        <f>'5_従事者（その他）'!E50</f>
        <v>0</v>
      </c>
      <c r="TQ4">
        <f>'5_従事者（その他）'!F50</f>
        <v>0</v>
      </c>
      <c r="TR4">
        <f>'5_従事者（その他）'!G50</f>
        <v>0</v>
      </c>
      <c r="TS4">
        <f>'5_従事者（その他）'!D51</f>
        <v>0</v>
      </c>
      <c r="TT4">
        <f>'5_従事者（その他）'!E51</f>
        <v>0</v>
      </c>
      <c r="TU4">
        <f>'5_従事者（その他）'!F51</f>
        <v>0</v>
      </c>
      <c r="TV4">
        <f>'5_従事者（その他）'!G51</f>
        <v>0</v>
      </c>
      <c r="TW4">
        <f>'5_従事者（その他）'!D52</f>
        <v>0</v>
      </c>
      <c r="TX4">
        <f>'5_従事者（その他）'!E52</f>
        <v>0</v>
      </c>
      <c r="TY4">
        <f>'5_従事者（その他）'!F52</f>
        <v>0</v>
      </c>
      <c r="TZ4">
        <f>'5_従事者（その他）'!G52</f>
        <v>0</v>
      </c>
      <c r="UA4">
        <f>'5_従事者（その他）'!D53</f>
        <v>0</v>
      </c>
      <c r="UB4">
        <f>'5_従事者（その他）'!E53</f>
        <v>0</v>
      </c>
      <c r="UC4">
        <f>'5_従事者（その他）'!F53</f>
        <v>0</v>
      </c>
      <c r="UD4">
        <f>'5_従事者（その他）'!G53</f>
        <v>0</v>
      </c>
      <c r="UE4">
        <f>'5_従事者（その他）'!D54</f>
        <v>0</v>
      </c>
      <c r="UF4">
        <f>'5_従事者（その他）'!E54</f>
        <v>0</v>
      </c>
      <c r="UG4">
        <f>'5_従事者（その他）'!F54</f>
        <v>0</v>
      </c>
      <c r="UH4">
        <f>'5_従事者（その他）'!G54</f>
        <v>0</v>
      </c>
      <c r="UI4">
        <f>'5_従事者（その他）'!D55</f>
        <v>0</v>
      </c>
      <c r="UJ4">
        <f>'5_従事者（その他）'!E55</f>
        <v>0</v>
      </c>
      <c r="UK4">
        <f>'5_従事者（その他）'!F55</f>
        <v>0</v>
      </c>
      <c r="UL4">
        <f>'5_従事者（その他）'!G55</f>
        <v>0</v>
      </c>
      <c r="UM4">
        <f>'5_従事者（その他）'!D56</f>
        <v>0</v>
      </c>
      <c r="UN4">
        <f>'5_従事者（その他）'!E56</f>
        <v>0</v>
      </c>
      <c r="UO4">
        <f>'5_従事者（その他）'!F56</f>
        <v>0</v>
      </c>
      <c r="UP4">
        <f>'5_従事者（その他）'!G56</f>
        <v>0</v>
      </c>
      <c r="UQ4">
        <f>'5_従事者（その他）'!D65</f>
        <v>0</v>
      </c>
      <c r="UR4">
        <f>'5_従事者（その他）'!E65</f>
        <v>0</v>
      </c>
      <c r="US4">
        <f>'5_従事者（その他）'!F65</f>
        <v>0</v>
      </c>
      <c r="UT4">
        <f>'5_従事者（その他）'!G65</f>
        <v>0</v>
      </c>
      <c r="UU4">
        <f>'5_従事者（その他）'!H65</f>
        <v>0</v>
      </c>
      <c r="UV4">
        <f>'5_従事者（その他）'!I65</f>
        <v>0</v>
      </c>
      <c r="UW4">
        <f>'5_従事者（その他）'!J65</f>
        <v>0</v>
      </c>
      <c r="UX4">
        <f>'5_従事者（その他）'!K65</f>
        <v>0</v>
      </c>
      <c r="UY4">
        <f>'5_従事者（その他）'!L65</f>
        <v>0</v>
      </c>
      <c r="UZ4">
        <f>'5_従事者（その他）'!M65</f>
        <v>0</v>
      </c>
      <c r="VA4">
        <f>'5_従事者（その他）'!D66</f>
        <v>0</v>
      </c>
      <c r="VB4">
        <f>'5_従事者（その他）'!E66</f>
        <v>0</v>
      </c>
      <c r="VC4">
        <f>'5_従事者（その他）'!F66</f>
        <v>0</v>
      </c>
      <c r="VD4">
        <f>'5_従事者（その他）'!G66</f>
        <v>0</v>
      </c>
      <c r="VE4">
        <f>'5_従事者（その他）'!H66</f>
        <v>0</v>
      </c>
      <c r="VF4">
        <f>'5_従事者（その他）'!I66</f>
        <v>0</v>
      </c>
      <c r="VG4">
        <f>'5_従事者（その他）'!J66</f>
        <v>0</v>
      </c>
      <c r="VH4">
        <f>'5_従事者（その他）'!K66</f>
        <v>0</v>
      </c>
      <c r="VI4">
        <f>'5_従事者（その他）'!L66</f>
        <v>0</v>
      </c>
      <c r="VJ4">
        <f>'5_従事者（その他）'!M66</f>
        <v>0</v>
      </c>
      <c r="VK4">
        <f>'5_従事者（その他）'!D67</f>
        <v>0</v>
      </c>
      <c r="VL4">
        <f>'5_従事者（その他）'!E67</f>
        <v>0</v>
      </c>
      <c r="VM4">
        <f>'5_従事者（その他）'!F67</f>
        <v>0</v>
      </c>
      <c r="VN4">
        <f>'5_従事者（その他）'!G67</f>
        <v>0</v>
      </c>
      <c r="VO4">
        <f>'5_従事者（その他）'!H67</f>
        <v>0</v>
      </c>
      <c r="VP4">
        <f>'5_従事者（その他）'!I67</f>
        <v>0</v>
      </c>
      <c r="VQ4">
        <f>'5_従事者（その他）'!J67</f>
        <v>0</v>
      </c>
      <c r="VR4">
        <f>'5_従事者（その他）'!K67</f>
        <v>0</v>
      </c>
      <c r="VS4">
        <f>'5_従事者（その他）'!L67</f>
        <v>0</v>
      </c>
      <c r="VT4">
        <f>'5_従事者（その他）'!M67</f>
        <v>0</v>
      </c>
      <c r="VU4">
        <f>'5_従事者（その他）'!D68</f>
        <v>0</v>
      </c>
      <c r="VV4">
        <f>'5_従事者（その他）'!E68</f>
        <v>0</v>
      </c>
      <c r="VW4">
        <f>'5_従事者（その他）'!F68</f>
        <v>0</v>
      </c>
      <c r="VX4">
        <f>'5_従事者（その他）'!G68</f>
        <v>0</v>
      </c>
      <c r="VY4">
        <f>'5_従事者（その他）'!H68</f>
        <v>0</v>
      </c>
      <c r="VZ4">
        <f>'5_従事者（その他）'!I68</f>
        <v>0</v>
      </c>
      <c r="WA4">
        <f>'5_従事者（その他）'!J68</f>
        <v>0</v>
      </c>
      <c r="WB4">
        <f>'5_従事者（その他）'!K68</f>
        <v>0</v>
      </c>
      <c r="WC4">
        <f>'5_従事者（その他）'!L68</f>
        <v>0</v>
      </c>
      <c r="WD4">
        <f>'5_従事者（その他）'!M68</f>
        <v>0</v>
      </c>
      <c r="WE4">
        <f>'5_従事者（その他）'!D69</f>
        <v>0</v>
      </c>
      <c r="WF4">
        <f>'5_従事者（その他）'!E69</f>
        <v>0</v>
      </c>
      <c r="WG4">
        <f>'5_従事者（その他）'!F69</f>
        <v>0</v>
      </c>
      <c r="WH4">
        <f>'5_従事者（その他）'!G69</f>
        <v>0</v>
      </c>
      <c r="WI4">
        <f>'5_従事者（その他）'!H69</f>
        <v>0</v>
      </c>
      <c r="WJ4">
        <f>'5_従事者（その他）'!I69</f>
        <v>0</v>
      </c>
      <c r="WK4">
        <f>'5_従事者（その他）'!J69</f>
        <v>0</v>
      </c>
      <c r="WL4">
        <f>'5_従事者（その他）'!K69</f>
        <v>0</v>
      </c>
      <c r="WM4">
        <f>'5_従事者（その他）'!L69</f>
        <v>0</v>
      </c>
      <c r="WN4">
        <f>'5_従事者（その他）'!M69</f>
        <v>0</v>
      </c>
      <c r="WO4">
        <f>'5_従事者（その他）'!D70</f>
        <v>0</v>
      </c>
      <c r="WP4">
        <f>'5_従事者（その他）'!E70</f>
        <v>0</v>
      </c>
      <c r="WQ4">
        <f>'5_従事者（その他）'!F70</f>
        <v>0</v>
      </c>
      <c r="WR4">
        <f>'5_従事者（その他）'!G70</f>
        <v>0</v>
      </c>
      <c r="WS4">
        <f>'5_従事者（その他）'!H70</f>
        <v>0</v>
      </c>
      <c r="WT4">
        <f>'5_従事者（その他）'!I70</f>
        <v>0</v>
      </c>
      <c r="WU4">
        <f>'5_従事者（その他）'!J70</f>
        <v>0</v>
      </c>
      <c r="WV4">
        <f>'5_従事者（その他）'!K70</f>
        <v>0</v>
      </c>
      <c r="WW4">
        <f>'5_従事者（その他）'!L70</f>
        <v>0</v>
      </c>
      <c r="WX4">
        <f>'5_従事者（その他）'!M70</f>
        <v>0</v>
      </c>
      <c r="WY4">
        <f>'5_従事者（その他）'!D71</f>
        <v>0</v>
      </c>
      <c r="WZ4">
        <f>'5_従事者（その他）'!E71</f>
        <v>0</v>
      </c>
      <c r="XA4">
        <f>'5_従事者（その他）'!F71</f>
        <v>0</v>
      </c>
      <c r="XB4">
        <f>'5_従事者（その他）'!G71</f>
        <v>0</v>
      </c>
      <c r="XC4">
        <f>'5_従事者（その他）'!H71</f>
        <v>0</v>
      </c>
      <c r="XD4">
        <f>'5_従事者（その他）'!I71</f>
        <v>0</v>
      </c>
      <c r="XE4">
        <f>'5_従事者（その他）'!J71</f>
        <v>0</v>
      </c>
      <c r="XF4">
        <f>'5_従事者（その他）'!K71</f>
        <v>0</v>
      </c>
      <c r="XG4">
        <f>'5_従事者（その他）'!L71</f>
        <v>0</v>
      </c>
      <c r="XH4">
        <f>'5_従事者（その他）'!M71</f>
        <v>0</v>
      </c>
      <c r="XI4">
        <f>'5_従事者（その他）'!D82</f>
        <v>0</v>
      </c>
      <c r="XJ4">
        <f>'5_従事者（その他）'!E82</f>
        <v>0</v>
      </c>
      <c r="XK4">
        <f>'5_従事者（その他）'!F82</f>
        <v>0</v>
      </c>
      <c r="XL4">
        <f>'5_従事者（その他）'!G82</f>
        <v>0</v>
      </c>
      <c r="XM4">
        <f>'5_従事者（その他）'!D83</f>
        <v>0</v>
      </c>
      <c r="XN4">
        <f>'5_従事者（その他）'!E83</f>
        <v>0</v>
      </c>
      <c r="XO4">
        <f>'5_従事者（その他）'!F83</f>
        <v>0</v>
      </c>
      <c r="XP4">
        <f>'5_従事者（その他）'!G83</f>
        <v>0</v>
      </c>
      <c r="XQ4">
        <f>'5_従事者（その他）'!D84</f>
        <v>0</v>
      </c>
      <c r="XR4">
        <f>'5_従事者（その他）'!E84</f>
        <v>0</v>
      </c>
      <c r="XS4">
        <f>'5_従事者（その他）'!F84</f>
        <v>0</v>
      </c>
      <c r="XT4">
        <f>'5_従事者（その他）'!G84</f>
        <v>0</v>
      </c>
      <c r="XU4">
        <f>'5_従事者（その他）'!D85</f>
        <v>0</v>
      </c>
      <c r="XV4">
        <f>'5_従事者（その他）'!E85</f>
        <v>0</v>
      </c>
      <c r="XW4">
        <f>'5_従事者（その他）'!F85</f>
        <v>0</v>
      </c>
      <c r="XX4">
        <f>'5_従事者（その他）'!G85</f>
        <v>0</v>
      </c>
      <c r="XY4">
        <f>'5_従事者（その他）'!D86</f>
        <v>0</v>
      </c>
      <c r="XZ4">
        <f>'5_従事者（その他）'!E86</f>
        <v>0</v>
      </c>
      <c r="YA4">
        <f>'5_従事者（その他）'!F86</f>
        <v>0</v>
      </c>
      <c r="YB4">
        <f>'5_従事者（その他）'!G86</f>
        <v>0</v>
      </c>
      <c r="YC4">
        <f>'5_従事者（その他）'!D87</f>
        <v>0</v>
      </c>
      <c r="YD4">
        <f>'5_従事者（その他）'!E87</f>
        <v>0</v>
      </c>
      <c r="YE4">
        <f>'5_従事者（その他）'!F87</f>
        <v>0</v>
      </c>
      <c r="YF4">
        <f>'5_従事者（その他）'!G87</f>
        <v>0</v>
      </c>
      <c r="YG4">
        <f>'5_従事者（その他）'!D88</f>
        <v>0</v>
      </c>
      <c r="YH4">
        <f>'5_従事者（その他）'!E88</f>
        <v>0</v>
      </c>
      <c r="YI4">
        <f>'5_従事者（その他）'!F88</f>
        <v>0</v>
      </c>
      <c r="YJ4">
        <f>'5_従事者（その他）'!G88</f>
        <v>0</v>
      </c>
      <c r="YK4">
        <f>'5_従事者（その他）'!D97</f>
        <v>0</v>
      </c>
      <c r="YL4">
        <f>'5_従事者（その他）'!E97</f>
        <v>0</v>
      </c>
      <c r="YM4">
        <f>'5_従事者（その他）'!F97</f>
        <v>0</v>
      </c>
      <c r="YN4">
        <f>'5_従事者（その他）'!G97</f>
        <v>0</v>
      </c>
      <c r="YO4">
        <f>'5_従事者（その他）'!H97</f>
        <v>0</v>
      </c>
      <c r="YP4">
        <f>'5_従事者（その他）'!I97</f>
        <v>0</v>
      </c>
      <c r="YQ4">
        <f>'5_従事者（その他）'!D98</f>
        <v>0</v>
      </c>
      <c r="YR4">
        <f>'5_従事者（その他）'!E98</f>
        <v>0</v>
      </c>
      <c r="YS4">
        <f>'5_従事者（その他）'!F98</f>
        <v>0</v>
      </c>
      <c r="YT4">
        <f>'5_従事者（その他）'!G98</f>
        <v>0</v>
      </c>
      <c r="YU4">
        <f>'5_従事者（その他）'!H98</f>
        <v>0</v>
      </c>
      <c r="YV4">
        <f>'5_従事者（その他）'!I98</f>
        <v>0</v>
      </c>
      <c r="YW4">
        <f>'5_従事者（その他）'!D99</f>
        <v>0</v>
      </c>
      <c r="YX4">
        <f>'5_従事者（その他）'!E99</f>
        <v>0</v>
      </c>
      <c r="YY4">
        <f>'5_従事者（その他）'!F99</f>
        <v>0</v>
      </c>
      <c r="YZ4">
        <f>'5_従事者（その他）'!G99</f>
        <v>0</v>
      </c>
      <c r="ZA4">
        <f>'5_従事者（その他）'!H99</f>
        <v>0</v>
      </c>
      <c r="ZB4">
        <f>'5_従事者（その他）'!I99</f>
        <v>0</v>
      </c>
      <c r="ZC4">
        <f>'5_従事者（その他）'!D100</f>
        <v>0</v>
      </c>
      <c r="ZD4">
        <f>'5_従事者（その他）'!E100</f>
        <v>0</v>
      </c>
      <c r="ZE4">
        <f>'5_従事者（その他）'!F100</f>
        <v>0</v>
      </c>
      <c r="ZF4">
        <f>'5_従事者（その他）'!G100</f>
        <v>0</v>
      </c>
      <c r="ZG4">
        <f>'5_従事者（その他）'!H100</f>
        <v>0</v>
      </c>
      <c r="ZH4">
        <f>'5_従事者（その他）'!I100</f>
        <v>0</v>
      </c>
      <c r="ZI4">
        <f>'5_従事者（その他）'!D101</f>
        <v>0</v>
      </c>
      <c r="ZJ4">
        <f>'5_従事者（その他）'!E101</f>
        <v>0</v>
      </c>
      <c r="ZK4">
        <f>'5_従事者（その他）'!F101</f>
        <v>0</v>
      </c>
      <c r="ZL4">
        <f>'5_従事者（その他）'!G101</f>
        <v>0</v>
      </c>
      <c r="ZM4">
        <f>'5_従事者（その他）'!H101</f>
        <v>0</v>
      </c>
      <c r="ZN4">
        <f>'5_従事者（その他）'!I101</f>
        <v>0</v>
      </c>
      <c r="ZO4">
        <f>'5_従事者（その他）'!D102</f>
        <v>0</v>
      </c>
      <c r="ZP4">
        <f>'5_従事者（その他）'!E102</f>
        <v>0</v>
      </c>
      <c r="ZQ4">
        <f>'5_従事者（その他）'!F102</f>
        <v>0</v>
      </c>
      <c r="ZR4">
        <f>'5_従事者（その他）'!G102</f>
        <v>0</v>
      </c>
      <c r="ZS4">
        <f>'5_従事者（その他）'!H102</f>
        <v>0</v>
      </c>
      <c r="ZT4">
        <f>'5_従事者（その他）'!I102</f>
        <v>0</v>
      </c>
      <c r="ZU4">
        <f>'5_従事者（その他）'!D103</f>
        <v>0</v>
      </c>
      <c r="ZV4">
        <f>'5_従事者（その他）'!E103</f>
        <v>0</v>
      </c>
      <c r="ZW4">
        <f>'5_従事者（その他）'!F103</f>
        <v>0</v>
      </c>
      <c r="ZX4">
        <f>'5_従事者（その他）'!G103</f>
        <v>0</v>
      </c>
      <c r="ZY4">
        <f>'5_従事者（その他）'!H103</f>
        <v>0</v>
      </c>
      <c r="ZZ4">
        <f>'5_従事者（その他）'!I103</f>
        <v>0</v>
      </c>
      <c r="AAA4">
        <f>'5_従事者（その他）'!K108</f>
        <v>0</v>
      </c>
      <c r="AAB4">
        <f>'5_従事者（その他）'!F110</f>
        <v>0</v>
      </c>
      <c r="AAC4">
        <f>'5_従事者（その他）'!F111</f>
        <v>0</v>
      </c>
      <c r="AAD4">
        <f>'5_従事者（その他）'!F112</f>
        <v>0</v>
      </c>
      <c r="AAE4">
        <f>'5_従事者（その他）'!F113</f>
        <v>0</v>
      </c>
      <c r="AAF4">
        <f>'5_従事者（その他）'!F114</f>
        <v>0</v>
      </c>
      <c r="AAG4">
        <f>'5_従事者（その他）'!F115</f>
        <v>0</v>
      </c>
      <c r="AAH4">
        <f>'5_従事者（その他）'!C117</f>
        <v>0</v>
      </c>
      <c r="AAI4">
        <f>'5_従事者（その他）'!C122</f>
        <v>0</v>
      </c>
      <c r="AAJ4">
        <f>'5_従事者（その他）'!D122</f>
        <v>0</v>
      </c>
      <c r="AAK4">
        <f>'6_外国人'!D15</f>
        <v>0</v>
      </c>
      <c r="AAL4">
        <f>'6_外国人'!E15</f>
        <v>0</v>
      </c>
      <c r="AAM4">
        <f>'6_外国人'!F15</f>
        <v>0</v>
      </c>
      <c r="AAN4">
        <f>'6_外国人'!G15</f>
        <v>0</v>
      </c>
      <c r="AAO4">
        <f>'6_外国人'!H15</f>
        <v>0</v>
      </c>
      <c r="AAP4">
        <f>'6_外国人'!I15</f>
        <v>0</v>
      </c>
      <c r="AAQ4">
        <f>'6_外国人'!J15</f>
        <v>0</v>
      </c>
      <c r="AAR4">
        <f>'6_外国人'!D16</f>
        <v>0</v>
      </c>
      <c r="AAS4">
        <f>'6_外国人'!E16</f>
        <v>0</v>
      </c>
      <c r="AAT4">
        <f>'6_外国人'!F16</f>
        <v>0</v>
      </c>
      <c r="AAU4">
        <f>'6_外国人'!G16</f>
        <v>0</v>
      </c>
      <c r="AAV4">
        <f>'6_外国人'!H16</f>
        <v>0</v>
      </c>
      <c r="AAW4">
        <f>'6_外国人'!I16</f>
        <v>0</v>
      </c>
      <c r="AAX4">
        <f>'6_外国人'!J16</f>
        <v>0</v>
      </c>
      <c r="AAY4">
        <f>'6_外国人'!D17</f>
        <v>0</v>
      </c>
      <c r="AAZ4">
        <f>'6_外国人'!E17</f>
        <v>0</v>
      </c>
      <c r="ABA4">
        <f>'6_外国人'!F17</f>
        <v>0</v>
      </c>
      <c r="ABB4">
        <f>'6_外国人'!G17</f>
        <v>0</v>
      </c>
      <c r="ABC4">
        <f>'6_外国人'!H17</f>
        <v>0</v>
      </c>
      <c r="ABD4">
        <f>'6_外国人'!I17</f>
        <v>0</v>
      </c>
      <c r="ABE4">
        <f>'6_外国人'!J17</f>
        <v>0</v>
      </c>
      <c r="ABF4">
        <f>'6_外国人'!D18</f>
        <v>0</v>
      </c>
      <c r="ABG4">
        <f>'6_外国人'!E18</f>
        <v>0</v>
      </c>
      <c r="ABH4">
        <f>'6_外国人'!F18</f>
        <v>0</v>
      </c>
      <c r="ABI4">
        <f>'6_外国人'!G18</f>
        <v>0</v>
      </c>
      <c r="ABJ4">
        <f>'6_外国人'!H18</f>
        <v>0</v>
      </c>
      <c r="ABK4">
        <f>'6_外国人'!I18</f>
        <v>0</v>
      </c>
      <c r="ABL4">
        <f>'6_外国人'!J18</f>
        <v>0</v>
      </c>
      <c r="ABM4">
        <f>'6_外国人'!D19</f>
        <v>0</v>
      </c>
      <c r="ABN4">
        <f>'6_外国人'!E19</f>
        <v>0</v>
      </c>
      <c r="ABO4">
        <f>'6_外国人'!F19</f>
        <v>0</v>
      </c>
      <c r="ABP4">
        <f>'6_外国人'!G19</f>
        <v>0</v>
      </c>
      <c r="ABQ4">
        <f>'6_外国人'!H19</f>
        <v>0</v>
      </c>
      <c r="ABR4">
        <f>'6_外国人'!I19</f>
        <v>0</v>
      </c>
      <c r="ABS4">
        <f>'6_外国人'!J19</f>
        <v>0</v>
      </c>
      <c r="ABT4">
        <f>'6_外国人'!D20</f>
        <v>0</v>
      </c>
      <c r="ABU4">
        <f>'6_外国人'!E20</f>
        <v>0</v>
      </c>
      <c r="ABV4">
        <f>'6_外国人'!F20</f>
        <v>0</v>
      </c>
      <c r="ABW4">
        <f>'6_外国人'!G20</f>
        <v>0</v>
      </c>
      <c r="ABX4">
        <f>'6_外国人'!H20</f>
        <v>0</v>
      </c>
      <c r="ABY4">
        <f>'6_外国人'!I20</f>
        <v>0</v>
      </c>
      <c r="ABZ4">
        <f>'6_外国人'!J20</f>
        <v>0</v>
      </c>
      <c r="ACA4">
        <f>'6_外国人'!D21</f>
        <v>0</v>
      </c>
      <c r="ACB4">
        <f>'6_外国人'!E21</f>
        <v>0</v>
      </c>
      <c r="ACC4">
        <f>'6_外国人'!F21</f>
        <v>0</v>
      </c>
      <c r="ACD4">
        <f>'6_外国人'!G21</f>
        <v>0</v>
      </c>
      <c r="ACE4">
        <f>'6_外国人'!H21</f>
        <v>0</v>
      </c>
      <c r="ACF4">
        <f>'6_外国人'!I21</f>
        <v>0</v>
      </c>
      <c r="ACG4">
        <f>'6_外国人'!J21</f>
        <v>0</v>
      </c>
      <c r="ACH4">
        <f>'6_外国人'!D22</f>
        <v>0</v>
      </c>
      <c r="ACI4">
        <f>'6_外国人'!E22</f>
        <v>0</v>
      </c>
      <c r="ACJ4">
        <f>'6_外国人'!F22</f>
        <v>0</v>
      </c>
      <c r="ACK4">
        <f>'6_外国人'!G22</f>
        <v>0</v>
      </c>
      <c r="ACL4">
        <f>'6_外国人'!H22</f>
        <v>0</v>
      </c>
      <c r="ACM4">
        <f>'6_外国人'!I22</f>
        <v>0</v>
      </c>
      <c r="ACN4">
        <f>'6_外国人'!J22</f>
        <v>0</v>
      </c>
      <c r="ACO4">
        <f>'6_外国人'!D23</f>
        <v>0</v>
      </c>
      <c r="ACP4">
        <f>'6_外国人'!E23</f>
        <v>0</v>
      </c>
      <c r="ACQ4">
        <f>'6_外国人'!F23</f>
        <v>0</v>
      </c>
      <c r="ACR4">
        <f>'6_外国人'!G23</f>
        <v>0</v>
      </c>
      <c r="ACS4">
        <f>'6_外国人'!H23</f>
        <v>0</v>
      </c>
      <c r="ACT4">
        <f>'6_外国人'!I23</f>
        <v>0</v>
      </c>
      <c r="ACU4">
        <f>'6_外国人'!J23</f>
        <v>0</v>
      </c>
      <c r="ACV4">
        <f>'6_外国人'!D24</f>
        <v>0</v>
      </c>
      <c r="ACW4">
        <f>'6_外国人'!E24</f>
        <v>0</v>
      </c>
      <c r="ACX4">
        <f>'6_外国人'!F24</f>
        <v>0</v>
      </c>
      <c r="ACY4">
        <f>'6_外国人'!G24</f>
        <v>0</v>
      </c>
      <c r="ACZ4">
        <f>'6_外国人'!H24</f>
        <v>0</v>
      </c>
      <c r="ADA4">
        <f>'6_外国人'!I24</f>
        <v>0</v>
      </c>
      <c r="ADB4">
        <f>'6_外国人'!J24</f>
        <v>0</v>
      </c>
      <c r="ADC4">
        <f>'6_外国人'!D25</f>
        <v>0</v>
      </c>
      <c r="ADD4">
        <f>'6_外国人'!E25</f>
        <v>0</v>
      </c>
      <c r="ADE4">
        <f>'6_外国人'!F25</f>
        <v>0</v>
      </c>
      <c r="ADF4">
        <f>'6_外国人'!G25</f>
        <v>0</v>
      </c>
      <c r="ADG4">
        <f>'6_外国人'!H25</f>
        <v>0</v>
      </c>
      <c r="ADH4">
        <f>'6_外国人'!I25</f>
        <v>0</v>
      </c>
      <c r="ADI4">
        <f>'6_外国人'!J25</f>
        <v>0</v>
      </c>
      <c r="ADJ4">
        <f>'6_外国人'!D26</f>
        <v>0</v>
      </c>
      <c r="ADK4">
        <f>'6_外国人'!E26</f>
        <v>0</v>
      </c>
      <c r="ADL4">
        <f>'6_外国人'!F26</f>
        <v>0</v>
      </c>
      <c r="ADM4">
        <f>'6_外国人'!G26</f>
        <v>0</v>
      </c>
      <c r="ADN4">
        <f>'6_外国人'!H26</f>
        <v>0</v>
      </c>
      <c r="ADO4">
        <f>'6_外国人'!I26</f>
        <v>0</v>
      </c>
      <c r="ADP4">
        <f>'6_外国人'!J26</f>
        <v>0</v>
      </c>
      <c r="ADQ4">
        <f>'6_外国人'!C29</f>
        <v>0</v>
      </c>
      <c r="ADR4">
        <f>'7_支援制度'!C12</f>
        <v>0</v>
      </c>
      <c r="ADS4">
        <f>'7_支援制度'!C13</f>
        <v>0</v>
      </c>
      <c r="ADT4">
        <f>'7_支援制度'!C14</f>
        <v>0</v>
      </c>
      <c r="ADU4">
        <f>'7_支援制度'!C15</f>
        <v>0</v>
      </c>
      <c r="ADV4">
        <f>'7_支援制度'!C16</f>
        <v>0</v>
      </c>
      <c r="ADW4">
        <f>'7_支援制度'!C17</f>
        <v>0</v>
      </c>
      <c r="ADX4">
        <f>'7_支援制度'!C18</f>
        <v>0</v>
      </c>
      <c r="ADY4">
        <f>'7_支援制度'!C19</f>
        <v>0</v>
      </c>
      <c r="ADZ4">
        <f>'7_支援制度'!C20</f>
        <v>0</v>
      </c>
      <c r="AEA4">
        <f>'7_支援制度'!C21</f>
        <v>0</v>
      </c>
      <c r="AEB4">
        <f>'7_支援制度'!C22</f>
        <v>0</v>
      </c>
      <c r="AEC4">
        <f>'7_支援制度'!C23</f>
        <v>0</v>
      </c>
      <c r="AED4">
        <f>'7_支援制度'!C24</f>
        <v>0</v>
      </c>
      <c r="AEE4">
        <f>'7_支援制度'!C26</f>
        <v>0</v>
      </c>
      <c r="AEF4">
        <f>'7_支援制度'!C25</f>
        <v>0</v>
      </c>
      <c r="AEG4">
        <f>'7_支援制度'!C28</f>
        <v>0</v>
      </c>
      <c r="AEH4">
        <f>'7_支援制度'!D35</f>
        <v>0</v>
      </c>
      <c r="AEI4">
        <f>'7_支援制度'!E35</f>
        <v>0</v>
      </c>
      <c r="AEJ4">
        <f>'7_支援制度'!D42</f>
        <v>0</v>
      </c>
      <c r="AEK4">
        <f>'7_支援制度'!E42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1_表紙</vt:lpstr>
      <vt:lpstr>2_基本情報</vt:lpstr>
      <vt:lpstr>3_従事者（訪問介護員）</vt:lpstr>
      <vt:lpstr>4_従事者（介護職員）</vt:lpstr>
      <vt:lpstr>5_従事者（その他）</vt:lpstr>
      <vt:lpstr>6_外国人</vt:lpstr>
      <vt:lpstr>7_支援制度</vt:lpstr>
      <vt:lpstr>8_さいごに</vt:lpstr>
      <vt:lpstr>集計用シート</vt:lpstr>
      <vt:lpstr>'1_表紙'!Print_Area</vt:lpstr>
      <vt:lpstr>'2_基本情報'!Print_Area</vt:lpstr>
      <vt:lpstr>'3_従事者（訪問介護員）'!Print_Area</vt:lpstr>
      <vt:lpstr>'4_従事者（介護職員）'!Print_Area</vt:lpstr>
      <vt:lpstr>'5_従事者（その他）'!Print_Area</vt:lpstr>
      <vt:lpstr>'6_外国人'!Print_Area</vt:lpstr>
      <vt:lpstr>'7_支援制度'!Print_Area</vt:lpstr>
      <vt:lpstr>'8_さいごに'!Print_Area</vt:lpstr>
    </vt:vector>
  </TitlesOfParts>
  <Company>ota-ku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2025-06-24T01:00:00Z</cp:lastPrinted>
  <dcterms:created xsi:type="dcterms:W3CDTF">2025-06-09T01:19:21Z</dcterms:created>
  <dcterms:modified xsi:type="dcterms:W3CDTF">2025-06-24T01:00:05Z</dcterms:modified>
</cp:coreProperties>
</file>