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202300"/>
  <mc:AlternateContent xmlns:mc="http://schemas.openxmlformats.org/markup-compatibility/2006">
    <mc:Choice Requires="x15">
      <x15ac:absPath xmlns:x15ac="http://schemas.microsoft.com/office/spreadsheetml/2010/11/ac" url="O:\3701_子育ち支援課\所属共用フォルダ\10_子育て支援事業調整担当\01_子育て支援事業の計画及び実施に関すること\08_ベビーシッター一時預かり支援\R8\02_要綱\改正案\HP用\"/>
    </mc:Choice>
  </mc:AlternateContent>
  <xr:revisionPtr revIDLastSave="0" documentId="13_ncr:1_{6755E2FC-C3DE-418A-94C4-6234B5D199DA}" xr6:coauthVersionLast="47" xr6:coauthVersionMax="47" xr10:uidLastSave="{00000000-0000-0000-0000-000000000000}"/>
  <workbookProtection workbookAlgorithmName="SHA-512" workbookHashValue="df3YC+tPRD1Jse6stlC70vVruX6Kyi/MA3Ym947WuRHW/ozvMN90G9fCuaXt7frqC5k1qwMOC/Brnr3dqvsHtg==" workbookSaltValue="6znHxOlF8hd/XJ5GT1vldA==" workbookSpinCount="100000" lockStructure="1"/>
  <bookViews>
    <workbookView xWindow="-120" yWindow="-120" windowWidth="29040" windowHeight="15720" tabRatio="500" xr2:uid="{00000000-000D-0000-FFFF-FFFF00000000}"/>
  </bookViews>
  <sheets>
    <sheet name="利用内訳表" sheetId="15" r:id="rId1"/>
  </sheets>
  <externalReferences>
    <externalReference r:id="rId2"/>
    <externalReference r:id="rId3"/>
  </externalReferences>
  <definedNames>
    <definedName name="_xlnm.Print_Area" localSheetId="0">利用内訳表!$A$1:$BH$56</definedName>
    <definedName name="交付申請額" localSheetId="0">[1]台東区Excel版!$Q$14:$Q$33</definedName>
    <definedName name="交付申請額">[2]台東区Excel版!$Q$14:#REF!</definedName>
    <definedName name="児童名" localSheetId="0">[1]台東区Excel版!$C$14:$C$33</definedName>
    <definedName name="児童名">[2]台東区Excel版!$C$14:#REF!</definedName>
    <definedName name="単位区分">[2]master!$J$53:$J$70</definedName>
    <definedName name="利用時間" localSheetId="0">[1]台東区Excel版!$H$14:$H$33</definedName>
    <definedName name="利用時間">[2]台東区Excel版!$H$14:#REF!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AQ45" i="15" l="1"/>
  <c r="AQ44" i="15"/>
  <c r="AQ43" i="15"/>
  <c r="AQ42" i="15"/>
  <c r="AQ41" i="15"/>
  <c r="AQ40" i="15"/>
  <c r="AQ39" i="15"/>
  <c r="AQ38" i="15"/>
  <c r="AQ37" i="15"/>
  <c r="AQ36" i="15"/>
  <c r="AQ35" i="15"/>
  <c r="AQ34" i="15"/>
  <c r="AQ33" i="15"/>
  <c r="AQ32" i="15"/>
  <c r="AQ31" i="15"/>
  <c r="AQ30" i="15"/>
  <c r="AQ29" i="15"/>
  <c r="AQ28" i="15"/>
  <c r="AQ27" i="15"/>
  <c r="AQ26" i="15"/>
  <c r="AQ25" i="15"/>
  <c r="AQ24" i="15"/>
  <c r="AQ23" i="15"/>
  <c r="AQ22" i="15"/>
  <c r="AQ21" i="15"/>
  <c r="AQ20" i="15"/>
  <c r="AQ19" i="15"/>
  <c r="AQ18" i="15"/>
  <c r="AQ17" i="15"/>
  <c r="CC45" i="15"/>
  <c r="BZ45" i="15"/>
  <c r="BM45" i="15"/>
  <c r="BV45" i="15" s="1"/>
  <c r="AT45" i="15"/>
  <c r="AN45" i="15"/>
  <c r="CI44" i="15"/>
  <c r="CC44" i="15"/>
  <c r="BZ44" i="15"/>
  <c r="CF44" i="15" s="1"/>
  <c r="BM44" i="15"/>
  <c r="BV44" i="15" s="1"/>
  <c r="AT44" i="15"/>
  <c r="AN44" i="15"/>
  <c r="AX44" i="15" s="1"/>
  <c r="BB44" i="15" s="1"/>
  <c r="CC43" i="15"/>
  <c r="BZ43" i="15"/>
  <c r="BM43" i="15"/>
  <c r="BV43" i="15" s="1"/>
  <c r="AT43" i="15"/>
  <c r="AN43" i="15"/>
  <c r="AX43" i="15" s="1"/>
  <c r="CC42" i="15"/>
  <c r="BZ42" i="15"/>
  <c r="CF42" i="15" s="1"/>
  <c r="BM42" i="15"/>
  <c r="BS42" i="15" s="1"/>
  <c r="AT42" i="15"/>
  <c r="AN42" i="15"/>
  <c r="AX42" i="15" s="1"/>
  <c r="CC41" i="15"/>
  <c r="BZ41" i="15"/>
  <c r="BM41" i="15"/>
  <c r="AT41" i="15"/>
  <c r="AN41" i="15"/>
  <c r="AX41" i="15" s="1"/>
  <c r="BB41" i="15" s="1"/>
  <c r="CC40" i="15"/>
  <c r="BZ40" i="15"/>
  <c r="CF40" i="15" s="1"/>
  <c r="BS40" i="15"/>
  <c r="BM40" i="15"/>
  <c r="BV40" i="15" s="1"/>
  <c r="AT40" i="15"/>
  <c r="AN40" i="15"/>
  <c r="AX40" i="15" s="1"/>
  <c r="CC39" i="15"/>
  <c r="BZ39" i="15"/>
  <c r="CF39" i="15" s="1"/>
  <c r="BM39" i="15"/>
  <c r="BV39" i="15" s="1"/>
  <c r="AX39" i="15"/>
  <c r="AT39" i="15"/>
  <c r="AN39" i="15"/>
  <c r="CF38" i="15"/>
  <c r="CC38" i="15"/>
  <c r="BZ38" i="15"/>
  <c r="BM38" i="15"/>
  <c r="BS38" i="15" s="1"/>
  <c r="AT38" i="15"/>
  <c r="AN38" i="15"/>
  <c r="CC37" i="15"/>
  <c r="BZ37" i="15"/>
  <c r="BS37" i="15"/>
  <c r="BP37" i="15"/>
  <c r="BM37" i="15"/>
  <c r="BV37" i="15" s="1"/>
  <c r="AT37" i="15"/>
  <c r="AN37" i="15"/>
  <c r="AX37" i="15" s="1"/>
  <c r="CC36" i="15"/>
  <c r="BZ36" i="15"/>
  <c r="CF36" i="15" s="1"/>
  <c r="BM36" i="15"/>
  <c r="BV36" i="15" s="1"/>
  <c r="AT36" i="15"/>
  <c r="AN36" i="15"/>
  <c r="CI35" i="15"/>
  <c r="CC35" i="15"/>
  <c r="BZ35" i="15"/>
  <c r="CF35" i="15" s="1"/>
  <c r="BM35" i="15"/>
  <c r="BV35" i="15" s="1"/>
  <c r="AT35" i="15"/>
  <c r="AN35" i="15"/>
  <c r="AX35" i="15" s="1"/>
  <c r="CF34" i="15"/>
  <c r="CC34" i="15"/>
  <c r="BZ34" i="15"/>
  <c r="BM34" i="15"/>
  <c r="BS34" i="15" s="1"/>
  <c r="AT34" i="15"/>
  <c r="AN34" i="15"/>
  <c r="AX34" i="15" s="1"/>
  <c r="CC33" i="15"/>
  <c r="BZ33" i="15"/>
  <c r="BM33" i="15"/>
  <c r="BV33" i="15" s="1"/>
  <c r="AT33" i="15"/>
  <c r="AN33" i="15"/>
  <c r="AX33" i="15" s="1"/>
  <c r="BB33" i="15" s="1"/>
  <c r="CC32" i="15"/>
  <c r="BZ32" i="15"/>
  <c r="CF32" i="15" s="1"/>
  <c r="BS32" i="15"/>
  <c r="BP32" i="15"/>
  <c r="BM32" i="15"/>
  <c r="BV32" i="15" s="1"/>
  <c r="AT32" i="15"/>
  <c r="AN32" i="15"/>
  <c r="CC31" i="15"/>
  <c r="BZ31" i="15"/>
  <c r="CI31" i="15" s="1"/>
  <c r="BM31" i="15"/>
  <c r="BV31" i="15" s="1"/>
  <c r="AT31" i="15"/>
  <c r="AN31" i="15"/>
  <c r="AX31" i="15" s="1"/>
  <c r="BB31" i="15" s="1"/>
  <c r="CC30" i="15"/>
  <c r="BZ30" i="15"/>
  <c r="CF30" i="15" s="1"/>
  <c r="BM30" i="15"/>
  <c r="BS30" i="15" s="1"/>
  <c r="AT30" i="15"/>
  <c r="AN30" i="15"/>
  <c r="CC29" i="15"/>
  <c r="BZ29" i="15"/>
  <c r="BM29" i="15"/>
  <c r="BS29" i="15" s="1"/>
  <c r="AT29" i="15"/>
  <c r="AN29" i="15"/>
  <c r="CI28" i="15"/>
  <c r="CC28" i="15"/>
  <c r="BZ28" i="15"/>
  <c r="CF28" i="15" s="1"/>
  <c r="BM28" i="15"/>
  <c r="BV28" i="15" s="1"/>
  <c r="AT28" i="15"/>
  <c r="AN28" i="15"/>
  <c r="CC27" i="15"/>
  <c r="BZ27" i="15"/>
  <c r="CI27" i="15" s="1"/>
  <c r="BM27" i="15"/>
  <c r="BV27" i="15" s="1"/>
  <c r="AT27" i="15"/>
  <c r="AN27" i="15"/>
  <c r="AX27" i="15" s="1"/>
  <c r="CC26" i="15"/>
  <c r="BZ26" i="15"/>
  <c r="CF26" i="15" s="1"/>
  <c r="BM26" i="15"/>
  <c r="BS26" i="15" s="1"/>
  <c r="AX26" i="15"/>
  <c r="AT26" i="15"/>
  <c r="AN26" i="15"/>
  <c r="CC25" i="15"/>
  <c r="BZ25" i="15"/>
  <c r="BS25" i="15"/>
  <c r="BM25" i="15"/>
  <c r="AT25" i="15"/>
  <c r="AN25" i="15"/>
  <c r="AX25" i="15" s="1"/>
  <c r="CI24" i="15"/>
  <c r="CC24" i="15"/>
  <c r="BZ24" i="15"/>
  <c r="CF24" i="15" s="1"/>
  <c r="BM24" i="15"/>
  <c r="BV24" i="15" s="1"/>
  <c r="AT24" i="15"/>
  <c r="AN24" i="15"/>
  <c r="CF23" i="15"/>
  <c r="CC23" i="15"/>
  <c r="BZ23" i="15"/>
  <c r="BM23" i="15"/>
  <c r="BV23" i="15" s="1"/>
  <c r="AT23" i="15"/>
  <c r="AN23" i="15"/>
  <c r="AX23" i="15" s="1"/>
  <c r="BB23" i="15" s="1"/>
  <c r="CC22" i="15"/>
  <c r="BZ22" i="15"/>
  <c r="CF22" i="15" s="1"/>
  <c r="BM22" i="15"/>
  <c r="BS22" i="15" s="1"/>
  <c r="AT22" i="15"/>
  <c r="AN22" i="15"/>
  <c r="CC21" i="15"/>
  <c r="BZ21" i="15"/>
  <c r="BS21" i="15"/>
  <c r="BM21" i="15"/>
  <c r="BP21" i="15" s="1"/>
  <c r="AT21" i="15"/>
  <c r="AN21" i="15"/>
  <c r="CC20" i="15"/>
  <c r="BZ20" i="15"/>
  <c r="CF20" i="15" s="1"/>
  <c r="BM20" i="15"/>
  <c r="BV20" i="15" s="1"/>
  <c r="AT20" i="15"/>
  <c r="AN20" i="15"/>
  <c r="CC19" i="15"/>
  <c r="BZ19" i="15"/>
  <c r="CF19" i="15" s="1"/>
  <c r="BM19" i="15"/>
  <c r="BV19" i="15" s="1"/>
  <c r="AT19" i="15"/>
  <c r="AN19" i="15"/>
  <c r="AX19" i="15" s="1"/>
  <c r="CC18" i="15"/>
  <c r="BZ18" i="15"/>
  <c r="CF18" i="15" s="1"/>
  <c r="BM18" i="15"/>
  <c r="BV18" i="15" s="1"/>
  <c r="AT18" i="15"/>
  <c r="AX18" i="15"/>
  <c r="BB18" i="15" s="1"/>
  <c r="AN18" i="15"/>
  <c r="CF17" i="15"/>
  <c r="CC17" i="15"/>
  <c r="BZ17" i="15"/>
  <c r="CI17" i="15" s="1"/>
  <c r="BM17" i="15"/>
  <c r="BV17" i="15" s="1"/>
  <c r="AT17" i="15"/>
  <c r="AN17" i="15"/>
  <c r="AX17" i="15" s="1"/>
  <c r="CC16" i="15"/>
  <c r="BZ16" i="15"/>
  <c r="CF16" i="15" s="1"/>
  <c r="BM16" i="15"/>
  <c r="BS16" i="15" s="1"/>
  <c r="AT16" i="15"/>
  <c r="BV25" i="15" l="1"/>
  <c r="BP29" i="15"/>
  <c r="BB34" i="15"/>
  <c r="BV34" i="15"/>
  <c r="BB40" i="15"/>
  <c r="CI40" i="15"/>
  <c r="BV41" i="15"/>
  <c r="AX22" i="15"/>
  <c r="BB22" i="15" s="1"/>
  <c r="BB19" i="15"/>
  <c r="BV21" i="15"/>
  <c r="BS24" i="15"/>
  <c r="BB17" i="15"/>
  <c r="CI19" i="15"/>
  <c r="BB25" i="15"/>
  <c r="BP25" i="15"/>
  <c r="BV26" i="15"/>
  <c r="BV29" i="15"/>
  <c r="BV30" i="15"/>
  <c r="CF31" i="15"/>
  <c r="BB39" i="15"/>
  <c r="BP41" i="15"/>
  <c r="CM41" i="15" s="1"/>
  <c r="BV42" i="15"/>
  <c r="AX38" i="15"/>
  <c r="BB35" i="15"/>
  <c r="BS41" i="15"/>
  <c r="CM44" i="15"/>
  <c r="CI16" i="15"/>
  <c r="CL16" i="15" s="1"/>
  <c r="AX21" i="15"/>
  <c r="BB21" i="15"/>
  <c r="AX24" i="15"/>
  <c r="BB24" i="15" s="1"/>
  <c r="AX30" i="15"/>
  <c r="CL17" i="15"/>
  <c r="BB27" i="15"/>
  <c r="CL31" i="15"/>
  <c r="CL19" i="15"/>
  <c r="BP18" i="15"/>
  <c r="CM18" i="15" s="1"/>
  <c r="AX20" i="15"/>
  <c r="BB20" i="15" s="1"/>
  <c r="CI20" i="15"/>
  <c r="BP28" i="15"/>
  <c r="CM28" i="15" s="1"/>
  <c r="BB30" i="15"/>
  <c r="CL32" i="15"/>
  <c r="CM32" i="15" s="1"/>
  <c r="BS33" i="15"/>
  <c r="AX36" i="15"/>
  <c r="BB36" i="15" s="1"/>
  <c r="CI36" i="15"/>
  <c r="CL36" i="15" s="1"/>
  <c r="CF43" i="15"/>
  <c r="BS44" i="15"/>
  <c r="BP45" i="15"/>
  <c r="CM45" i="15" s="1"/>
  <c r="BP33" i="15"/>
  <c r="AT46" i="15"/>
  <c r="CF27" i="15"/>
  <c r="CL27" i="15" s="1"/>
  <c r="BS28" i="15"/>
  <c r="BB37" i="15"/>
  <c r="CI43" i="15"/>
  <c r="CL44" i="15"/>
  <c r="BS45" i="15"/>
  <c r="CL20" i="15"/>
  <c r="BV22" i="15"/>
  <c r="CL35" i="15"/>
  <c r="BV38" i="15"/>
  <c r="BP44" i="15"/>
  <c r="BP16" i="15"/>
  <c r="BP24" i="15"/>
  <c r="BB26" i="15"/>
  <c r="CL28" i="15"/>
  <c r="AX32" i="15"/>
  <c r="BB32" i="15" s="1"/>
  <c r="CI32" i="15"/>
  <c r="BP40" i="15"/>
  <c r="CM40" i="15" s="1"/>
  <c r="BB42" i="15"/>
  <c r="CI18" i="15"/>
  <c r="CL18" i="15" s="1"/>
  <c r="BP20" i="15"/>
  <c r="CI23" i="15"/>
  <c r="CL23" i="15" s="1"/>
  <c r="CL24" i="15"/>
  <c r="CM24" i="15" s="1"/>
  <c r="AX28" i="15"/>
  <c r="BB28" i="15" s="1"/>
  <c r="BP36" i="15"/>
  <c r="CM36" i="15" s="1"/>
  <c r="BB38" i="15"/>
  <c r="CI39" i="15"/>
  <c r="CL39" i="15" s="1"/>
  <c r="CL40" i="15"/>
  <c r="AX45" i="15"/>
  <c r="BB45" i="15" s="1"/>
  <c r="BB43" i="15"/>
  <c r="BS20" i="15"/>
  <c r="AX29" i="15"/>
  <c r="BB29" i="15" s="1"/>
  <c r="BS36" i="15"/>
  <c r="CL30" i="15"/>
  <c r="BV16" i="15"/>
  <c r="BP17" i="15"/>
  <c r="CM17" i="15" s="1"/>
  <c r="BP19" i="15"/>
  <c r="CM19" i="15" s="1"/>
  <c r="CI22" i="15"/>
  <c r="CL22" i="15" s="1"/>
  <c r="CM22" i="15" s="1"/>
  <c r="BP23" i="15"/>
  <c r="CI26" i="15"/>
  <c r="CL26" i="15" s="1"/>
  <c r="BP27" i="15"/>
  <c r="CM27" i="15" s="1"/>
  <c r="CI30" i="15"/>
  <c r="BP31" i="15"/>
  <c r="CM31" i="15" s="1"/>
  <c r="CI34" i="15"/>
  <c r="CL34" i="15" s="1"/>
  <c r="CM34" i="15" s="1"/>
  <c r="BP35" i="15"/>
  <c r="CM35" i="15" s="1"/>
  <c r="CI38" i="15"/>
  <c r="CL38" i="15" s="1"/>
  <c r="CM38" i="15" s="1"/>
  <c r="BP39" i="15"/>
  <c r="CM39" i="15" s="1"/>
  <c r="CI42" i="15"/>
  <c r="CL42" i="15" s="1"/>
  <c r="BP43" i="15"/>
  <c r="BS17" i="15"/>
  <c r="BS19" i="15"/>
  <c r="CF21" i="15"/>
  <c r="CL21" i="15" s="1"/>
  <c r="BS23" i="15"/>
  <c r="CM23" i="15" s="1"/>
  <c r="CF25" i="15"/>
  <c r="BS27" i="15"/>
  <c r="CF29" i="15"/>
  <c r="CL29" i="15" s="1"/>
  <c r="CM29" i="15" s="1"/>
  <c r="BS31" i="15"/>
  <c r="CF33" i="15"/>
  <c r="BS35" i="15"/>
  <c r="CF37" i="15"/>
  <c r="BS39" i="15"/>
  <c r="CF41" i="15"/>
  <c r="CL41" i="15" s="1"/>
  <c r="BS43" i="15"/>
  <c r="CF45" i="15"/>
  <c r="CL45" i="15" s="1"/>
  <c r="BS18" i="15"/>
  <c r="CI21" i="15"/>
  <c r="BP22" i="15"/>
  <c r="CI25" i="15"/>
  <c r="BP26" i="15"/>
  <c r="CM26" i="15" s="1"/>
  <c r="CI29" i="15"/>
  <c r="BP30" i="15"/>
  <c r="CM30" i="15" s="1"/>
  <c r="CI33" i="15"/>
  <c r="BP34" i="15"/>
  <c r="CI37" i="15"/>
  <c r="CL37" i="15" s="1"/>
  <c r="CM37" i="15" s="1"/>
  <c r="BP38" i="15"/>
  <c r="CI41" i="15"/>
  <c r="BP42" i="15"/>
  <c r="CM42" i="15" s="1"/>
  <c r="CI45" i="15"/>
  <c r="CM21" i="15" l="1"/>
  <c r="CM20" i="15"/>
  <c r="CL25" i="15"/>
  <c r="CM25" i="15" s="1"/>
  <c r="CL43" i="15"/>
  <c r="CM43" i="15" s="1"/>
  <c r="AN16" i="15"/>
  <c r="AN46" i="15" s="1"/>
  <c r="CM16" i="15"/>
  <c r="AQ16" i="15" s="1"/>
  <c r="AQ46" i="15" s="1"/>
  <c r="E51" i="15" s="1"/>
  <c r="AK52" i="15" s="1"/>
  <c r="AQ52" i="15" s="1"/>
  <c r="CL33" i="15"/>
  <c r="CM33" i="15" s="1"/>
  <c r="AX16" i="15" l="1"/>
  <c r="BB16" i="15" s="1"/>
  <c r="BB46" i="15" s="1"/>
  <c r="V50" i="15"/>
  <c r="E49" i="15"/>
  <c r="AK50" i="15" l="1"/>
  <c r="E53" i="15"/>
  <c r="R50" i="15"/>
  <c r="Y50" i="15" s="1"/>
  <c r="K50" i="15"/>
  <c r="AD50" i="15" l="1"/>
  <c r="AK54" i="15"/>
  <c r="AQ50" i="15"/>
  <c r="AQ54" i="15" s="1"/>
  <c r="AY50" i="15" l="1"/>
</calcChain>
</file>

<file path=xl/sharedStrings.xml><?xml version="1.0" encoding="utf-8"?>
<sst xmlns="http://schemas.openxmlformats.org/spreadsheetml/2006/main" count="324" uniqueCount="50">
  <si>
    <t>～</t>
  </si>
  <si>
    <t>：</t>
  </si>
  <si>
    <t>第2号様式（第8条関係）</t>
    <phoneticPr fontId="12"/>
  </si>
  <si>
    <t>大田区ベビーシッター利用支援事業（一時預かり利用支援）利用内訳表</t>
    <rPh sb="0" eb="3">
      <t>オオタク</t>
    </rPh>
    <rPh sb="10" eb="12">
      <t>リヨウ</t>
    </rPh>
    <rPh sb="12" eb="14">
      <t>シエン</t>
    </rPh>
    <rPh sb="14" eb="16">
      <t>ジギョウ</t>
    </rPh>
    <rPh sb="17" eb="19">
      <t>イチジ</t>
    </rPh>
    <rPh sb="19" eb="20">
      <t>アズ</t>
    </rPh>
    <rPh sb="22" eb="24">
      <t>リヨウ</t>
    </rPh>
    <rPh sb="24" eb="26">
      <t>シエン</t>
    </rPh>
    <rPh sb="27" eb="29">
      <t>リヨウ</t>
    </rPh>
    <rPh sb="29" eb="31">
      <t>ウチワケ</t>
    </rPh>
    <rPh sb="31" eb="32">
      <t>ヒョウ</t>
    </rPh>
    <phoneticPr fontId="12"/>
  </si>
  <si>
    <t>利用内訳</t>
    <rPh sb="0" eb="2">
      <t>リヨウ</t>
    </rPh>
    <rPh sb="2" eb="4">
      <t>ウチワケ</t>
    </rPh>
    <phoneticPr fontId="17"/>
  </si>
  <si>
    <t>年</t>
    <rPh sb="0" eb="1">
      <t>ネン</t>
    </rPh>
    <phoneticPr fontId="17"/>
  </si>
  <si>
    <t>月分</t>
    <rPh sb="0" eb="1">
      <t>ガツ</t>
    </rPh>
    <rPh sb="1" eb="2">
      <t>ブン</t>
    </rPh>
    <phoneticPr fontId="17"/>
  </si>
  <si>
    <t>児童名：</t>
    <rPh sb="0" eb="2">
      <t>ジドウ</t>
    </rPh>
    <rPh sb="2" eb="3">
      <t>メイ</t>
    </rPh>
    <phoneticPr fontId="17"/>
  </si>
  <si>
    <t>※日またぎ46時まで対応</t>
    <rPh sb="1" eb="2">
      <t>ヒ</t>
    </rPh>
    <rPh sb="7" eb="8">
      <t>ジ</t>
    </rPh>
    <rPh sb="10" eb="12">
      <t>タイオウ</t>
    </rPh>
    <phoneticPr fontId="10"/>
  </si>
  <si>
    <t>①利用日</t>
    <rPh sb="1" eb="3">
      <t>リヨウ</t>
    </rPh>
    <rPh sb="3" eb="4">
      <t>ビ</t>
    </rPh>
    <phoneticPr fontId="22"/>
  </si>
  <si>
    <t>②
共同
保育</t>
    <rPh sb="2" eb="4">
      <t>キョウドウ</t>
    </rPh>
    <rPh sb="5" eb="7">
      <t>ホイク</t>
    </rPh>
    <phoneticPr fontId="17"/>
  </si>
  <si>
    <t>③利用時間帯(24H)</t>
    <rPh sb="1" eb="3">
      <t>リヨウ</t>
    </rPh>
    <rPh sb="3" eb="5">
      <t>ジカン</t>
    </rPh>
    <rPh sb="5" eb="6">
      <t>タイ</t>
    </rPh>
    <phoneticPr fontId="22"/>
  </si>
  <si>
    <t>④保育料</t>
    <rPh sb="1" eb="4">
      <t>ホイクリョウ</t>
    </rPh>
    <phoneticPr fontId="17"/>
  </si>
  <si>
    <t>⑤補助対象
オプション</t>
    <rPh sb="1" eb="5">
      <t>ホジョタイショウ</t>
    </rPh>
    <phoneticPr fontId="17"/>
  </si>
  <si>
    <t>⑥割引
クーポン等</t>
    <rPh sb="1" eb="3">
      <t>ワリビキ</t>
    </rPh>
    <rPh sb="8" eb="9">
      <t>トウ</t>
    </rPh>
    <phoneticPr fontId="17"/>
  </si>
  <si>
    <t>⑦利用時間数</t>
    <rPh sb="1" eb="3">
      <t>リヨウ</t>
    </rPh>
    <rPh sb="3" eb="4">
      <t>ジ</t>
    </rPh>
    <rPh sb="5" eb="6">
      <t>スウ</t>
    </rPh>
    <phoneticPr fontId="17"/>
  </si>
  <si>
    <t>⑧補助対象日額</t>
    <rPh sb="5" eb="6">
      <t>ニチ</t>
    </rPh>
    <phoneticPr fontId="11"/>
  </si>
  <si>
    <t>⑨補助上限日額</t>
    <rPh sb="5" eb="6">
      <t>ニチ</t>
    </rPh>
    <phoneticPr fontId="11"/>
  </si>
  <si>
    <t>⑩補助日額</t>
    <rPh sb="3" eb="5">
      <t>ニチガク</t>
    </rPh>
    <phoneticPr fontId="11"/>
  </si>
  <si>
    <t>③利用時間帯(24H) 日またぎ
31時（7時）以降46時（22時）まで</t>
    <rPh sb="1" eb="3">
      <t>リヨウ</t>
    </rPh>
    <rPh sb="3" eb="5">
      <t>ジカン</t>
    </rPh>
    <rPh sb="5" eb="6">
      <t>タイ</t>
    </rPh>
    <rPh sb="12" eb="13">
      <t>ヒ</t>
    </rPh>
    <rPh sb="19" eb="20">
      <t>ジ</t>
    </rPh>
    <rPh sb="22" eb="23">
      <t>ジ</t>
    </rPh>
    <rPh sb="24" eb="26">
      <t>イコウ</t>
    </rPh>
    <rPh sb="28" eb="29">
      <t>ジ</t>
    </rPh>
    <rPh sb="32" eb="33">
      <t>ジ</t>
    </rPh>
    <phoneticPr fontId="22"/>
  </si>
  <si>
    <t>開始時間</t>
    <rPh sb="0" eb="2">
      <t>カイシ</t>
    </rPh>
    <rPh sb="2" eb="4">
      <t>ジカン</t>
    </rPh>
    <phoneticPr fontId="17"/>
  </si>
  <si>
    <t>～</t>
    <phoneticPr fontId="22"/>
  </si>
  <si>
    <t>終了時間</t>
    <rPh sb="0" eb="4">
      <t>シュウリョウジカン</t>
    </rPh>
    <phoneticPr fontId="17"/>
  </si>
  <si>
    <t>（日中）</t>
    <rPh sb="1" eb="3">
      <t>ニッチュウ</t>
    </rPh>
    <phoneticPr fontId="17"/>
  </si>
  <si>
    <t>（夜間）</t>
    <rPh sb="1" eb="3">
      <t>ヤカン</t>
    </rPh>
    <phoneticPr fontId="17"/>
  </si>
  <si>
    <t>：</t>
    <phoneticPr fontId="22"/>
  </si>
  <si>
    <t>合計</t>
    <rPh sb="0" eb="2">
      <t>ゴウケイ</t>
    </rPh>
    <phoneticPr fontId="17"/>
  </si>
  <si>
    <t>⑪</t>
    <phoneticPr fontId="17"/>
  </si>
  <si>
    <t>⑫</t>
    <phoneticPr fontId="17"/>
  </si>
  <si>
    <t>⑭</t>
    <phoneticPr fontId="17"/>
  </si>
  <si>
    <t>1.申請上限額計算</t>
    <rPh sb="2" eb="4">
      <t>シンセイ</t>
    </rPh>
    <rPh sb="4" eb="6">
      <t>ジョウゲン</t>
    </rPh>
    <rPh sb="6" eb="7">
      <t>ガク</t>
    </rPh>
    <rPh sb="7" eb="9">
      <t>ケイサン</t>
    </rPh>
    <phoneticPr fontId="10"/>
  </si>
  <si>
    <t>2.補助上限額計算</t>
    <phoneticPr fontId="10"/>
  </si>
  <si>
    <t>3.申請額計算</t>
    <rPh sb="2" eb="5">
      <t>シンセイガク</t>
    </rPh>
    <rPh sb="5" eb="7">
      <t>ケイサン</t>
    </rPh>
    <phoneticPr fontId="10"/>
  </si>
  <si>
    <t>⑪月の日中
利用時間数</t>
    <phoneticPr fontId="11"/>
  </si>
  <si>
    <t>⑭補助月額</t>
    <rPh sb="1" eb="3">
      <t>ホジョ</t>
    </rPh>
    <rPh sb="3" eb="5">
      <t>ゲツガク</t>
    </rPh>
    <phoneticPr fontId="17"/>
  </si>
  <si>
    <t>⑱申請上限額
（⑭－⑰)</t>
    <phoneticPr fontId="17"/>
  </si>
  <si>
    <t>⑲月の日中利用時間数
※端数切捨て</t>
    <phoneticPr fontId="17"/>
  </si>
  <si>
    <t>㉒月の日中補助上限額
（⑲×2,500)</t>
    <phoneticPr fontId="17"/>
  </si>
  <si>
    <t>㉕申請額
（⑱と㉔を比較し少ない方)</t>
    <rPh sb="1" eb="3">
      <t>シンセイ</t>
    </rPh>
    <rPh sb="3" eb="4">
      <t>ガク</t>
    </rPh>
    <rPh sb="10" eb="12">
      <t>ヒカク</t>
    </rPh>
    <rPh sb="13" eb="14">
      <t>スク</t>
    </rPh>
    <rPh sb="16" eb="17">
      <t>ホウ</t>
    </rPh>
    <phoneticPr fontId="17"/>
  </si>
  <si>
    <t>⑫月の夜間
利用時間数</t>
    <phoneticPr fontId="11"/>
  </si>
  <si>
    <t>⑳月の夜間利用時間数
※端数切捨て</t>
    <phoneticPr fontId="17"/>
  </si>
  <si>
    <t>㉓月の夜間補助上限額
（⑳×3,500)</t>
    <phoneticPr fontId="17"/>
  </si>
  <si>
    <t>⑬月利用
時間数
（⑪+⑫）</t>
    <phoneticPr fontId="17"/>
  </si>
  <si>
    <t>㉑申請時間数
（⑲＋⑳)</t>
    <phoneticPr fontId="17"/>
  </si>
  <si>
    <t>㉔申請上限額
（㉒＋㉓)</t>
    <rPh sb="1" eb="3">
      <t>シンセイ</t>
    </rPh>
    <rPh sb="3" eb="5">
      <t>ジョウゲン</t>
    </rPh>
    <rPh sb="5" eb="6">
      <t>ガク</t>
    </rPh>
    <phoneticPr fontId="17"/>
  </si>
  <si>
    <r>
      <t>⑮時間単価
(⑭÷⑬)</t>
    </r>
    <r>
      <rPr>
        <b/>
        <sz val="8"/>
        <color rgb="FFFF0000"/>
        <rFont val="游ゴシック"/>
        <family val="3"/>
        <charset val="128"/>
        <scheme val="minor"/>
      </rPr>
      <t>※1</t>
    </r>
    <rPh sb="1" eb="3">
      <t>ジカン</t>
    </rPh>
    <rPh sb="3" eb="5">
      <t>タンカ</t>
    </rPh>
    <phoneticPr fontId="17"/>
  </si>
  <si>
    <r>
      <t xml:space="preserve">⑯切捨て時間
</t>
    </r>
    <r>
      <rPr>
        <b/>
        <sz val="8"/>
        <color rgb="FFFF0000"/>
        <rFont val="游ゴシック"/>
        <family val="3"/>
        <charset val="128"/>
        <scheme val="minor"/>
      </rPr>
      <t>※2</t>
    </r>
    <rPh sb="1" eb="3">
      <t>キリス</t>
    </rPh>
    <rPh sb="4" eb="6">
      <t>ジカン</t>
    </rPh>
    <phoneticPr fontId="17"/>
  </si>
  <si>
    <r>
      <t>⑰切捨て金額　(⑮×⑯)</t>
    </r>
    <r>
      <rPr>
        <b/>
        <sz val="8"/>
        <color rgb="FFFF0000"/>
        <rFont val="游ゴシック"/>
        <family val="3"/>
        <charset val="128"/>
        <scheme val="minor"/>
      </rPr>
      <t>※3</t>
    </r>
    <rPh sb="1" eb="3">
      <t>キリス</t>
    </rPh>
    <rPh sb="4" eb="6">
      <t>キンガク</t>
    </rPh>
    <phoneticPr fontId="17"/>
  </si>
  <si>
    <r>
      <t>②</t>
    </r>
    <r>
      <rPr>
        <b/>
        <sz val="9"/>
        <color theme="1"/>
        <rFont val="游ゴシック"/>
        <family val="3"/>
        <charset val="128"/>
      </rPr>
      <t>-2</t>
    </r>
    <r>
      <rPr>
        <b/>
        <sz val="10"/>
        <color theme="1"/>
        <rFont val="游ゴシック"/>
        <family val="3"/>
        <charset val="128"/>
      </rPr>
      <t xml:space="preserve">
配置基準の
特例</t>
    </r>
    <phoneticPr fontId="17"/>
  </si>
  <si>
    <r>
      <t>【記入上の注意事項】
●Excel版で入力の場合、色付きセル部分が入力箇所です。①～⑥を記載すると、⑦～㉕が自動計算されます。
●</t>
    </r>
    <r>
      <rPr>
        <b/>
        <u/>
        <sz val="12"/>
        <color rgb="FFFF0000"/>
        <rFont val="游ゴシック"/>
        <family val="3"/>
        <charset val="128"/>
      </rPr>
      <t>内訳表は児童１人につき</t>
    </r>
    <r>
      <rPr>
        <u/>
        <sz val="12"/>
        <color rgb="FF161616"/>
        <rFont val="游ゴシック"/>
        <family val="3"/>
        <charset val="128"/>
      </rPr>
      <t>利用した月ごとに作成してください。</t>
    </r>
    <r>
      <rPr>
        <b/>
        <u/>
        <sz val="12"/>
        <color rgb="FFFF0000"/>
        <rFont val="游ゴシック"/>
        <family val="3"/>
        <charset val="128"/>
      </rPr>
      <t>（申請書の提出は、ひと月につき１回としてください。）</t>
    </r>
    <r>
      <rPr>
        <sz val="12"/>
        <color rgb="FF161616"/>
        <rFont val="游ゴシック"/>
        <family val="3"/>
        <charset val="128"/>
      </rPr>
      <t xml:space="preserve">
</t>
    </r>
    <r>
      <rPr>
        <sz val="12"/>
        <color theme="1"/>
        <rFont val="游ゴシック"/>
        <family val="3"/>
        <charset val="128"/>
      </rPr>
      <t>●利用上限時間は児童１人あたり年間</t>
    </r>
    <r>
      <rPr>
        <b/>
        <sz val="12"/>
        <color theme="1"/>
        <rFont val="游ゴシック"/>
        <family val="3"/>
        <charset val="128"/>
      </rPr>
      <t>144時間</t>
    </r>
    <r>
      <rPr>
        <sz val="12"/>
        <color theme="1"/>
        <rFont val="游ゴシック"/>
        <family val="3"/>
        <charset val="128"/>
      </rPr>
      <t>（※多胎児、障がい児、ひとり親家庭の場合は、児童１人あたり</t>
    </r>
    <r>
      <rPr>
        <b/>
        <sz val="12"/>
        <color theme="1"/>
        <rFont val="游ゴシック"/>
        <family val="3"/>
        <charset val="128"/>
      </rPr>
      <t>288時間</t>
    </r>
    <r>
      <rPr>
        <sz val="12"/>
        <color theme="1"/>
        <rFont val="游ゴシック"/>
        <family val="3"/>
        <charset val="128"/>
      </rPr>
      <t>）
　補助上限額は</t>
    </r>
    <r>
      <rPr>
        <u/>
        <sz val="12"/>
        <color theme="1"/>
        <rFont val="游ゴシック"/>
        <family val="3"/>
        <charset val="128"/>
      </rPr>
      <t>１時間2,500円（7時～22時までの日中利用）</t>
    </r>
    <r>
      <rPr>
        <sz val="12"/>
        <color theme="1"/>
        <rFont val="游ゴシック"/>
        <family val="3"/>
        <charset val="128"/>
      </rPr>
      <t>または</t>
    </r>
    <r>
      <rPr>
        <u/>
        <sz val="12"/>
        <color theme="1"/>
        <rFont val="游ゴシック"/>
        <family val="3"/>
        <charset val="128"/>
      </rPr>
      <t>3,500円（22時～翌7時までの夜間利用）</t>
    </r>
    <r>
      <rPr>
        <sz val="12"/>
        <color theme="1"/>
        <rFont val="游ゴシック"/>
        <family val="3"/>
        <charset val="128"/>
      </rPr>
      <t xml:space="preserve">
●終了時間が24時以降になる場合、24時以降も同日として時間を加算し記載してください。</t>
    </r>
    <r>
      <rPr>
        <b/>
        <sz val="12"/>
        <color theme="1"/>
        <rFont val="游ゴシック"/>
        <family val="3"/>
        <charset val="128"/>
      </rPr>
      <t>（例：開始時間 午後11時～終了時間 午前４時→「23：00」～「28：00」と記入）</t>
    </r>
    <r>
      <rPr>
        <sz val="12"/>
        <rFont val="游ゴシック"/>
        <family val="3"/>
        <charset val="128"/>
      </rPr>
      <t xml:space="preserve">
</t>
    </r>
    <r>
      <rPr>
        <sz val="12"/>
        <color rgb="FF161616"/>
        <rFont val="游ゴシック"/>
        <family val="3"/>
        <charset val="128"/>
      </rPr>
      <t>●①、③欄には、申請する日時を記載してください。この表に記載がないものついては、補助対象としません。
●②共同保育（保護者とベビーシッターが共同して保育を行う場合）に該当する利用日のみ</t>
    </r>
    <r>
      <rPr>
        <sz val="12"/>
        <color rgb="FF161616"/>
        <rFont val="Segoe UI Symbol"/>
        <family val="3"/>
      </rPr>
      <t>☑</t>
    </r>
    <r>
      <rPr>
        <sz val="12"/>
        <color rgb="FF161616"/>
        <rFont val="游ゴシック"/>
        <family val="3"/>
        <charset val="128"/>
      </rPr>
      <t>。</t>
    </r>
    <r>
      <rPr>
        <sz val="12"/>
        <color rgb="FFFF0000"/>
        <rFont val="游ゴシック"/>
        <family val="3"/>
        <charset val="128"/>
      </rPr>
      <t>※</t>
    </r>
    <r>
      <rPr>
        <sz val="12"/>
        <color rgb="FF161616"/>
        <rFont val="游ゴシック"/>
        <family val="3"/>
        <charset val="128"/>
      </rPr>
      <t>詳細については区のホームページをご覧いただくか、コールセンターへお問い合わせください。
●②-</t>
    </r>
    <r>
      <rPr>
        <sz val="10"/>
        <color rgb="FF161616"/>
        <rFont val="游ゴシック"/>
        <family val="3"/>
        <charset val="128"/>
      </rPr>
      <t>２</t>
    </r>
    <r>
      <rPr>
        <sz val="12"/>
        <color rgb="FF161616"/>
        <rFont val="游ゴシック"/>
        <family val="3"/>
        <charset val="128"/>
      </rPr>
      <t>配置基準の特例に該当する利用日のみ</t>
    </r>
    <r>
      <rPr>
        <sz val="12"/>
        <color rgb="FF161616"/>
        <rFont val="Segoe UI Symbol"/>
        <family val="3"/>
      </rPr>
      <t>☑</t>
    </r>
    <r>
      <rPr>
        <sz val="12"/>
        <color rgb="FF161616"/>
        <rFont val="游ゴシック"/>
        <family val="3"/>
        <charset val="128"/>
      </rPr>
      <t>。</t>
    </r>
    <r>
      <rPr>
        <sz val="12"/>
        <color rgb="FFFF0000"/>
        <rFont val="游ゴシック"/>
        <family val="3"/>
        <charset val="128"/>
      </rPr>
      <t>※</t>
    </r>
    <r>
      <rPr>
        <sz val="12"/>
        <color rgb="FF161616"/>
        <rFont val="游ゴシック"/>
        <family val="3"/>
        <charset val="128"/>
      </rPr>
      <t>詳細ついては区のホームページをご覧いただくか、コールセンターへお問い合わせください。
●④保育料欄には、補助対象となる金額を記入してください。入会金、会費、交通費、キャンセル料、保険料、おむつ代等の実費分、家事援助、送迎のみの利用料等は含みません。
●⑤各オプション・加算料金の補助対象については区のホームページをご覧いただくか、コールセンターへお問い合わせください。
●⑦利用時間数の分単位については、60で除した数値（小数点第三位以下は切捨て）になります。
●</t>
    </r>
    <r>
      <rPr>
        <b/>
        <sz val="12"/>
        <color rgb="FFFF0000"/>
        <rFont val="游ゴシック"/>
        <family val="3"/>
        <charset val="128"/>
      </rPr>
      <t>月ごとの利用合計時間で１時間未満の端数が生じた場合は切り捨てとなるためご注意ください。</t>
    </r>
    <r>
      <rPr>
        <sz val="12"/>
        <color rgb="FFFF0000"/>
        <rFont val="游ゴシック"/>
        <family val="3"/>
        <charset val="128"/>
      </rPr>
      <t xml:space="preserve">
</t>
    </r>
    <rPh sb="17" eb="18">
      <t>バン</t>
    </rPh>
    <rPh sb="121" eb="123">
      <t>リヨウ</t>
    </rPh>
    <rPh sb="123" eb="127">
      <t>ジョウゲンジカン</t>
    </rPh>
    <rPh sb="179" eb="184">
      <t>ホジョジョウゲンガク</t>
    </rPh>
    <rPh sb="186" eb="188">
      <t>ジカン</t>
    </rPh>
    <rPh sb="204" eb="206">
      <t>ニッチュウ</t>
    </rPh>
    <rPh sb="229" eb="231">
      <t>ヤカン</t>
    </rPh>
    <rPh sb="236" eb="238">
      <t>シュウリョウ</t>
    </rPh>
    <rPh sb="238" eb="240">
      <t>ジカン</t>
    </rPh>
    <rPh sb="243" eb="244">
      <t>ジ</t>
    </rPh>
    <rPh sb="244" eb="246">
      <t>イコウ</t>
    </rPh>
    <rPh sb="249" eb="251">
      <t>バアイ</t>
    </rPh>
    <rPh sb="254" eb="257">
      <t>ジイコウ</t>
    </rPh>
    <rPh sb="258" eb="260">
      <t>ドウジツ</t>
    </rPh>
    <rPh sb="263" eb="265">
      <t>ジカン</t>
    </rPh>
    <rPh sb="266" eb="268">
      <t>カサン</t>
    </rPh>
    <rPh sb="269" eb="271">
      <t>キサイ</t>
    </rPh>
    <rPh sb="279" eb="280">
      <t>レイ</t>
    </rPh>
    <rPh sb="281" eb="283">
      <t>カイシ</t>
    </rPh>
    <rPh sb="283" eb="285">
      <t>ジカン</t>
    </rPh>
    <rPh sb="286" eb="288">
      <t>ゴゴ</t>
    </rPh>
    <rPh sb="290" eb="291">
      <t>ジ</t>
    </rPh>
    <rPh sb="292" eb="294">
      <t>シュウリョウ</t>
    </rPh>
    <rPh sb="294" eb="296">
      <t>ジカン</t>
    </rPh>
    <rPh sb="297" eb="299">
      <t>ゴゼン</t>
    </rPh>
    <rPh sb="300" eb="301">
      <t>ジ</t>
    </rPh>
    <rPh sb="318" eb="320">
      <t>キニュウ</t>
    </rPh>
    <rPh sb="417" eb="419">
      <t>ショウサイ</t>
    </rPh>
    <rPh sb="473" eb="475">
      <t>ガイトウ</t>
    </rPh>
    <rPh sb="477" eb="480">
      <t>リヨウヒ</t>
    </rPh>
    <rPh sb="485" eb="487">
      <t>ショウサイ</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</si>
</sst>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quot;日&quot;"/>
    <numFmt numFmtId="177" formatCode="00"/>
    <numFmt numFmtId="178" formatCode="0.00_ "/>
    <numFmt numFmtId="179" formatCode="#,###&quot;時間&quot;"/>
    <numFmt numFmtId="180" formatCode="#,###\ &quot;円&quot;"/>
    <numFmt numFmtId="181" formatCode="###.00\ &quot;時間&quot;"/>
    <numFmt numFmtId="182" formatCode="###0.00\ &quot;時間&quot;"/>
  </numFmts>
  <fonts count="59" x14ac:knownFonts="1">
    <font>
      <sz val="11"/>
      <color rgb="FF000000"/>
      <name val="游ゴシック"/>
      <family val="2"/>
      <charset val="128"/>
    </font>
    <font>
      <sz val="11"/>
      <color theme="1"/>
      <name val="游ゴシック"/>
      <family val="2"/>
      <charset val="128"/>
      <scheme val="minor"/>
    </font>
    <font>
      <sz val="11"/>
      <color rgb="FF000000"/>
      <name val="ＭＳ Ｐゴシック"/>
      <family val="2"/>
      <charset val="128"/>
    </font>
    <font>
      <sz val="11"/>
      <color rgb="FF161616"/>
      <name val="游ゴシック"/>
      <family val="2"/>
      <charset val="1"/>
    </font>
    <font>
      <sz val="11"/>
      <color rgb="FF161616"/>
      <name val="游ゴシック"/>
      <family val="3"/>
      <charset val="128"/>
    </font>
    <font>
      <sz val="10"/>
      <color rgb="FF161616"/>
      <name val="游ゴシック"/>
      <family val="3"/>
      <charset val="128"/>
    </font>
    <font>
      <sz val="14"/>
      <name val="游ゴシック"/>
      <family val="3"/>
      <charset val="128"/>
    </font>
    <font>
      <sz val="11"/>
      <name val="游ゴシック"/>
      <family val="3"/>
      <charset val="128"/>
    </font>
    <font>
      <sz val="16"/>
      <name val="ＭＳ Ｐゴシック"/>
      <family val="3"/>
      <charset val="128"/>
    </font>
    <font>
      <sz val="11"/>
      <color rgb="FF000000"/>
      <name val="游ゴシック"/>
      <family val="2"/>
      <charset val="128"/>
    </font>
    <font>
      <sz val="6"/>
      <name val="游ゴシック"/>
      <family val="2"/>
      <charset val="128"/>
    </font>
    <font>
      <b/>
      <sz val="11"/>
      <color theme="1"/>
      <name val="游ゴシック"/>
      <family val="2"/>
      <charset val="128"/>
      <scheme val="minor"/>
    </font>
    <font>
      <sz val="6"/>
      <name val="ＭＳ Ｐゴシック"/>
      <family val="3"/>
      <charset val="128"/>
    </font>
    <font>
      <sz val="16"/>
      <color theme="1"/>
      <name val="游ゴシック"/>
      <family val="2"/>
      <charset val="128"/>
      <scheme val="minor"/>
    </font>
    <font>
      <sz val="16"/>
      <color theme="1"/>
      <name val="游ゴシック"/>
      <family val="3"/>
      <charset val="128"/>
      <scheme val="minor"/>
    </font>
    <font>
      <b/>
      <sz val="12"/>
      <color rgb="FF161616"/>
      <name val="游ゴシック"/>
      <family val="3"/>
      <charset val="128"/>
      <scheme val="minor"/>
    </font>
    <font>
      <b/>
      <sz val="11"/>
      <color theme="1"/>
      <name val="游ゴシック"/>
      <family val="3"/>
      <charset val="128"/>
      <scheme val="minor"/>
    </font>
    <font>
      <sz val="6"/>
      <name val="游ゴシック"/>
      <family val="2"/>
      <charset val="128"/>
      <scheme val="minor"/>
    </font>
    <font>
      <sz val="14"/>
      <color theme="1"/>
      <name val="游ゴシック"/>
      <family val="2"/>
      <charset val="128"/>
      <scheme val="minor"/>
    </font>
    <font>
      <sz val="11"/>
      <color theme="1"/>
      <name val="游ゴシック"/>
      <family val="3"/>
      <charset val="128"/>
    </font>
    <font>
      <sz val="11"/>
      <color theme="1"/>
      <name val="ＭＳ Ｐゴシック"/>
      <family val="2"/>
      <charset val="128"/>
    </font>
    <font>
      <b/>
      <sz val="9"/>
      <color theme="1"/>
      <name val="游ゴシック"/>
      <family val="3"/>
      <charset val="128"/>
    </font>
    <font>
      <sz val="6"/>
      <name val="ＭＳ Ｐゴシック"/>
      <family val="2"/>
      <charset val="128"/>
    </font>
    <font>
      <b/>
      <sz val="16"/>
      <name val="游ゴシック"/>
      <family val="3"/>
      <charset val="128"/>
      <scheme val="minor"/>
    </font>
    <font>
      <sz val="14"/>
      <color theme="1"/>
      <name val="游ゴシック"/>
      <family val="3"/>
      <charset val="128"/>
    </font>
    <font>
      <sz val="14"/>
      <name val="游ゴシック"/>
      <family val="3"/>
      <charset val="128"/>
      <scheme val="minor"/>
    </font>
    <font>
      <sz val="10"/>
      <color theme="1"/>
      <name val="游ゴシック"/>
      <family val="2"/>
      <charset val="128"/>
      <scheme val="minor"/>
    </font>
    <font>
      <sz val="11"/>
      <color theme="0" tint="-0.499984740745262"/>
      <name val="游ゴシック"/>
      <family val="2"/>
      <charset val="128"/>
      <scheme val="minor"/>
    </font>
    <font>
      <b/>
      <u/>
      <sz val="11"/>
      <color theme="1"/>
      <name val="游ゴシック"/>
      <family val="3"/>
      <charset val="128"/>
      <scheme val="minor"/>
    </font>
    <font>
      <sz val="8"/>
      <color theme="1"/>
      <name val="游ゴシック"/>
      <family val="3"/>
      <charset val="128"/>
      <scheme val="minor"/>
    </font>
    <font>
      <sz val="8"/>
      <name val="游ゴシック"/>
      <family val="3"/>
      <charset val="128"/>
      <scheme val="minor"/>
    </font>
    <font>
      <b/>
      <sz val="8"/>
      <name val="游ゴシック"/>
      <family val="3"/>
      <charset val="128"/>
      <scheme val="minor"/>
    </font>
    <font>
      <b/>
      <sz val="16"/>
      <color theme="1"/>
      <name val="ＭＳ Ｐゴシック"/>
      <family val="3"/>
      <charset val="128"/>
    </font>
    <font>
      <b/>
      <sz val="12"/>
      <color theme="1"/>
      <name val="ＭＳ Ｐゴシック"/>
      <family val="3"/>
      <charset val="128"/>
    </font>
    <font>
      <sz val="11"/>
      <name val="游ゴシック"/>
      <family val="2"/>
      <charset val="128"/>
      <scheme val="minor"/>
    </font>
    <font>
      <b/>
      <sz val="9"/>
      <color theme="1"/>
      <name val="ＭＳ Ｐゴシック"/>
      <family val="3"/>
      <charset val="128"/>
    </font>
    <font>
      <b/>
      <sz val="10"/>
      <color theme="1"/>
      <name val="游ゴシック"/>
      <family val="3"/>
      <charset val="128"/>
    </font>
    <font>
      <b/>
      <sz val="10"/>
      <name val="游ゴシック"/>
      <family val="3"/>
      <charset val="128"/>
    </font>
    <font>
      <sz val="12"/>
      <color rgb="FF161616"/>
      <name val="游ゴシック"/>
      <family val="3"/>
      <charset val="128"/>
    </font>
    <font>
      <b/>
      <u/>
      <sz val="12"/>
      <color rgb="FFFF0000"/>
      <name val="游ゴシック"/>
      <family val="3"/>
      <charset val="128"/>
    </font>
    <font>
      <u/>
      <sz val="12"/>
      <color rgb="FF161616"/>
      <name val="游ゴシック"/>
      <family val="3"/>
      <charset val="128"/>
    </font>
    <font>
      <sz val="12"/>
      <color theme="1"/>
      <name val="游ゴシック"/>
      <family val="3"/>
      <charset val="128"/>
    </font>
    <font>
      <b/>
      <sz val="12"/>
      <color theme="1"/>
      <name val="游ゴシック"/>
      <family val="3"/>
      <charset val="128"/>
    </font>
    <font>
      <u/>
      <sz val="12"/>
      <color theme="1"/>
      <name val="游ゴシック"/>
      <family val="3"/>
      <charset val="128"/>
    </font>
    <font>
      <sz val="12"/>
      <name val="游ゴシック"/>
      <family val="3"/>
      <charset val="128"/>
    </font>
    <font>
      <sz val="12"/>
      <color rgb="FF161616"/>
      <name val="Segoe UI Symbol"/>
      <family val="3"/>
    </font>
    <font>
      <sz val="12"/>
      <color rgb="FFFF0000"/>
      <name val="游ゴシック"/>
      <family val="3"/>
      <charset val="128"/>
    </font>
    <font>
      <b/>
      <sz val="12"/>
      <color rgb="FFFF0000"/>
      <name val="游ゴシック"/>
      <family val="3"/>
      <charset val="128"/>
    </font>
    <font>
      <b/>
      <sz val="22"/>
      <color rgb="FF161616"/>
      <name val="游ゴシック"/>
      <family val="3"/>
      <charset val="128"/>
      <scheme val="minor"/>
    </font>
    <font>
      <b/>
      <sz val="10"/>
      <name val="ＭＳ Ｐゴシック"/>
      <family val="3"/>
      <charset val="128"/>
    </font>
    <font>
      <b/>
      <sz val="10"/>
      <color theme="1"/>
      <name val="ＭＳ Ｐゴシック"/>
      <family val="3"/>
      <charset val="128"/>
    </font>
    <font>
      <b/>
      <sz val="9"/>
      <name val="游ゴシック"/>
      <family val="3"/>
      <charset val="128"/>
      <scheme val="minor"/>
    </font>
    <font>
      <b/>
      <sz val="8"/>
      <color rgb="FFFF0000"/>
      <name val="游ゴシック"/>
      <family val="3"/>
      <charset val="128"/>
      <scheme val="minor"/>
    </font>
    <font>
      <sz val="16"/>
      <color theme="1"/>
      <name val="ＭＳ Ｐゴシック"/>
      <family val="3"/>
      <charset val="128"/>
    </font>
    <font>
      <sz val="9"/>
      <color theme="1"/>
      <name val="ＭＳ Ｐゴシック"/>
      <family val="3"/>
      <charset val="128"/>
    </font>
    <font>
      <b/>
      <sz val="18"/>
      <color theme="1"/>
      <name val="ＭＳ Ｐゴシック"/>
      <family val="3"/>
      <charset val="128"/>
    </font>
    <font>
      <b/>
      <sz val="14"/>
      <color theme="1"/>
      <name val="游ゴシック"/>
      <family val="3"/>
      <charset val="128"/>
    </font>
    <font>
      <sz val="12"/>
      <color theme="1"/>
      <name val="游ゴシック"/>
      <family val="2"/>
      <charset val="128"/>
      <scheme val="minor"/>
    </font>
    <font>
      <b/>
      <sz val="12"/>
      <color theme="1"/>
      <name val="游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1" tint="0.499984740745262"/>
        <bgColor indexed="64"/>
      </patternFill>
    </fill>
    <fill>
      <patternFill patternType="solid">
        <fgColor rgb="FFFFF8E5"/>
        <bgColor indexed="64"/>
      </patternFill>
    </fill>
    <fill>
      <patternFill patternType="solid">
        <fgColor theme="9" tint="0.79998168889431442"/>
        <bgColor indexed="64"/>
      </patternFill>
    </fill>
    <fill>
      <patternFill patternType="solid">
        <fgColor rgb="FFFFFF00"/>
        <bgColor indexed="64"/>
      </patternFill>
    </fill>
    <fill>
      <patternFill patternType="solid">
        <fgColor theme="5" tint="0.79998168889431442"/>
        <bgColor indexed="64"/>
      </patternFill>
    </fill>
  </fills>
  <borders count="61">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top style="thin">
        <color auto="1"/>
      </top>
      <bottom style="medium">
        <color auto="1"/>
      </bottom>
      <diagonal/>
    </border>
    <border>
      <left style="medium">
        <color auto="1"/>
      </left>
      <right/>
      <top style="medium">
        <color auto="1"/>
      </top>
      <bottom/>
      <diagonal/>
    </border>
    <border>
      <left/>
      <right/>
      <top style="medium">
        <color auto="1"/>
      </top>
      <bottom/>
      <diagonal/>
    </border>
    <border>
      <left style="medium">
        <color auto="1"/>
      </left>
      <right/>
      <top/>
      <bottom style="medium">
        <color auto="1"/>
      </bottom>
      <diagonal/>
    </border>
    <border>
      <left/>
      <right style="medium">
        <color auto="1"/>
      </right>
      <top/>
      <bottom/>
      <diagonal/>
    </border>
    <border>
      <left/>
      <right/>
      <top/>
      <bottom style="thin">
        <color auto="1"/>
      </bottom>
      <diagonal/>
    </border>
    <border>
      <left/>
      <right style="medium">
        <color auto="1"/>
      </right>
      <top/>
      <bottom style="medium">
        <color auto="1"/>
      </bottom>
      <diagonal/>
    </border>
    <border>
      <left style="thin">
        <color auto="1"/>
      </left>
      <right/>
      <top/>
      <bottom/>
      <diagonal/>
    </border>
    <border>
      <left/>
      <right style="thin">
        <color auto="1"/>
      </right>
      <top/>
      <bottom/>
      <diagonal/>
    </border>
    <border>
      <left style="thin">
        <color auto="1"/>
      </left>
      <right style="medium">
        <color auto="1"/>
      </right>
      <top style="thin">
        <color auto="1"/>
      </top>
      <bottom style="thin">
        <color auto="1"/>
      </bottom>
      <diagonal/>
    </border>
    <border>
      <left/>
      <right style="medium">
        <color auto="1"/>
      </right>
      <top style="thin">
        <color auto="1"/>
      </top>
      <bottom style="thin">
        <color auto="1"/>
      </bottom>
      <diagonal/>
    </border>
    <border>
      <left style="medium">
        <color auto="1"/>
      </left>
      <right/>
      <top style="medium">
        <color auto="1"/>
      </top>
      <bottom style="thin">
        <color auto="1"/>
      </bottom>
      <diagonal/>
    </border>
    <border>
      <left style="thin">
        <color auto="1"/>
      </left>
      <right/>
      <top style="thin">
        <color auto="1"/>
      </top>
      <bottom style="medium">
        <color auto="1"/>
      </bottom>
      <diagonal/>
    </border>
    <border>
      <left style="thin">
        <color auto="1"/>
      </left>
      <right/>
      <top style="medium">
        <color auto="1"/>
      </top>
      <bottom style="thin">
        <color auto="1"/>
      </bottom>
      <diagonal/>
    </border>
    <border>
      <left style="thin">
        <color auto="1"/>
      </left>
      <right style="thin">
        <color auto="1"/>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style="thin">
        <color auto="1"/>
      </right>
      <top style="medium">
        <color auto="1"/>
      </top>
      <bottom/>
      <diagonal/>
    </border>
    <border>
      <left style="thin">
        <color auto="1"/>
      </left>
      <right/>
      <top style="medium">
        <color auto="1"/>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auto="1"/>
      </left>
      <right/>
      <top/>
      <bottom style="thin">
        <color auto="1"/>
      </bottom>
      <diagonal/>
    </border>
    <border>
      <left/>
      <right style="medium">
        <color indexed="64"/>
      </right>
      <top style="thin">
        <color indexed="64"/>
      </top>
      <bottom/>
      <diagonal/>
    </border>
    <border>
      <left style="medium">
        <color auto="1"/>
      </left>
      <right/>
      <top style="thin">
        <color auto="1"/>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medium">
        <color indexed="64"/>
      </left>
      <right/>
      <top/>
      <bottom/>
      <diagonal/>
    </border>
    <border>
      <left style="double">
        <color indexed="64"/>
      </left>
      <right/>
      <top/>
      <bottom/>
      <diagonal/>
    </border>
    <border>
      <left/>
      <right style="double">
        <color indexed="64"/>
      </right>
      <top/>
      <bottom/>
      <diagonal/>
    </border>
    <border>
      <left style="thin">
        <color auto="1"/>
      </left>
      <right style="medium">
        <color indexed="64"/>
      </right>
      <top style="thin">
        <color auto="1"/>
      </top>
      <bottom/>
      <diagonal/>
    </border>
    <border>
      <left style="double">
        <color auto="1"/>
      </left>
      <right style="thin">
        <color auto="1"/>
      </right>
      <top style="double">
        <color auto="1"/>
      </top>
      <bottom style="double">
        <color auto="1"/>
      </bottom>
      <diagonal/>
    </border>
    <border>
      <left style="thin">
        <color auto="1"/>
      </left>
      <right style="thin">
        <color auto="1"/>
      </right>
      <top style="double">
        <color auto="1"/>
      </top>
      <bottom style="double">
        <color auto="1"/>
      </bottom>
      <diagonal/>
    </border>
    <border>
      <left style="thin">
        <color auto="1"/>
      </left>
      <right style="double">
        <color auto="1"/>
      </right>
      <top style="double">
        <color auto="1"/>
      </top>
      <bottom style="double">
        <color auto="1"/>
      </bottom>
      <diagonal/>
    </border>
    <border>
      <left/>
      <right/>
      <top/>
      <bottom style="medium">
        <color auto="1"/>
      </bottom>
      <diagonal/>
    </border>
    <border>
      <left/>
      <right style="thin">
        <color indexed="64"/>
      </right>
      <top/>
      <bottom style="medium">
        <color indexed="64"/>
      </bottom>
      <diagonal/>
    </border>
    <border>
      <left style="thin">
        <color indexed="64"/>
      </left>
      <right/>
      <top/>
      <bottom style="medium">
        <color indexed="64"/>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s>
  <cellStyleXfs count="8">
    <xf numFmtId="0" fontId="0" fillId="0" borderId="0">
      <alignment vertical="center"/>
    </xf>
    <xf numFmtId="9" fontId="9" fillId="0" borderId="0" applyBorder="0" applyProtection="0">
      <alignment vertical="center"/>
    </xf>
    <xf numFmtId="0" fontId="2" fillId="0" borderId="0">
      <alignment vertical="center"/>
    </xf>
    <xf numFmtId="0" fontId="2" fillId="0" borderId="0">
      <alignment vertical="center"/>
    </xf>
    <xf numFmtId="0" fontId="3" fillId="0" borderId="0"/>
    <xf numFmtId="0" fontId="9" fillId="0" borderId="0">
      <alignment vertical="center"/>
    </xf>
    <xf numFmtId="0" fontId="1" fillId="0" borderId="0">
      <alignment vertical="center"/>
    </xf>
    <xf numFmtId="0" fontId="20" fillId="0" borderId="0">
      <alignment vertical="center"/>
    </xf>
  </cellStyleXfs>
  <cellXfs count="228">
    <xf numFmtId="0" fontId="0" fillId="0" borderId="0" xfId="0">
      <alignment vertical="center"/>
    </xf>
    <xf numFmtId="0" fontId="4" fillId="0" borderId="0" xfId="6" applyFont="1" applyAlignment="1">
      <alignment vertical="top"/>
    </xf>
    <xf numFmtId="0" fontId="1" fillId="2" borderId="0" xfId="6" applyFill="1">
      <alignment vertical="center"/>
    </xf>
    <xf numFmtId="0" fontId="13" fillId="2" borderId="0" xfId="6" applyFont="1" applyFill="1">
      <alignment vertical="center"/>
    </xf>
    <xf numFmtId="0" fontId="14" fillId="2" borderId="0" xfId="6" applyFont="1" applyFill="1">
      <alignment vertical="center"/>
    </xf>
    <xf numFmtId="0" fontId="15" fillId="2" borderId="0" xfId="6" applyFont="1" applyFill="1" applyAlignment="1">
      <alignment vertical="center" wrapText="1"/>
    </xf>
    <xf numFmtId="0" fontId="5" fillId="0" borderId="0" xfId="6" applyFont="1" applyAlignment="1">
      <alignment vertical="top" wrapText="1"/>
    </xf>
    <xf numFmtId="0" fontId="4" fillId="2" borderId="0" xfId="6" applyFont="1" applyFill="1" applyAlignment="1">
      <alignment vertical="top" wrapText="1"/>
    </xf>
    <xf numFmtId="0" fontId="1" fillId="3" borderId="0" xfId="6" applyFill="1">
      <alignment vertical="center"/>
    </xf>
    <xf numFmtId="0" fontId="16" fillId="2" borderId="2" xfId="6" applyFont="1" applyFill="1" applyBorder="1" applyAlignment="1">
      <alignment horizontal="center" vertical="center"/>
    </xf>
    <xf numFmtId="0" fontId="1" fillId="2" borderId="2" xfId="6" applyFill="1" applyBorder="1">
      <alignment vertical="center"/>
    </xf>
    <xf numFmtId="0" fontId="1" fillId="2" borderId="3" xfId="6" applyFill="1" applyBorder="1">
      <alignment vertical="center"/>
    </xf>
    <xf numFmtId="0" fontId="4" fillId="0" borderId="0" xfId="6" applyFont="1" applyAlignment="1">
      <alignment vertical="top" wrapText="1"/>
    </xf>
    <xf numFmtId="0" fontId="21" fillId="2" borderId="0" xfId="7" applyFont="1" applyFill="1">
      <alignment vertical="center"/>
    </xf>
    <xf numFmtId="0" fontId="23" fillId="4" borderId="8" xfId="6" applyFont="1" applyFill="1" applyBorder="1" applyAlignment="1" applyProtection="1">
      <alignment horizontal="center" vertical="center"/>
      <protection locked="0"/>
    </xf>
    <xf numFmtId="0" fontId="19" fillId="0" borderId="10" xfId="7" applyFont="1" applyBorder="1" applyAlignment="1">
      <alignment horizontal="center" vertical="center"/>
    </xf>
    <xf numFmtId="0" fontId="19" fillId="2" borderId="8" xfId="7" applyFont="1" applyFill="1" applyBorder="1" applyAlignment="1">
      <alignment horizontal="center" vertical="center"/>
    </xf>
    <xf numFmtId="180" fontId="1" fillId="2" borderId="0" xfId="6" applyNumberFormat="1" applyFill="1">
      <alignment vertical="center"/>
    </xf>
    <xf numFmtId="0" fontId="7" fillId="0" borderId="10" xfId="7" applyFont="1" applyBorder="1" applyAlignment="1">
      <alignment horizontal="center" vertical="center"/>
    </xf>
    <xf numFmtId="0" fontId="7" fillId="2" borderId="8" xfId="7" applyFont="1" applyFill="1" applyBorder="1" applyAlignment="1">
      <alignment horizontal="center" vertical="center"/>
    </xf>
    <xf numFmtId="178" fontId="26" fillId="2" borderId="0" xfId="6" applyNumberFormat="1" applyFont="1" applyFill="1">
      <alignment vertical="center"/>
    </xf>
    <xf numFmtId="0" fontId="23" fillId="4" borderId="1" xfId="6" applyFont="1" applyFill="1" applyBorder="1" applyAlignment="1" applyProtection="1">
      <alignment horizontal="center" vertical="center"/>
      <protection locked="0"/>
    </xf>
    <xf numFmtId="0" fontId="23" fillId="4" borderId="6" xfId="6" applyFont="1" applyFill="1" applyBorder="1" applyAlignment="1" applyProtection="1">
      <alignment horizontal="center" vertical="center"/>
      <protection locked="0"/>
    </xf>
    <xf numFmtId="0" fontId="19" fillId="0" borderId="2" xfId="7" applyFont="1" applyBorder="1" applyAlignment="1">
      <alignment horizontal="center" vertical="center"/>
    </xf>
    <xf numFmtId="0" fontId="19" fillId="2" borderId="6" xfId="7" applyFont="1" applyFill="1" applyBorder="1" applyAlignment="1">
      <alignment horizontal="center" vertical="center"/>
    </xf>
    <xf numFmtId="0" fontId="19" fillId="2" borderId="1" xfId="7" applyFont="1" applyFill="1" applyBorder="1" applyAlignment="1">
      <alignment horizontal="center" vertical="center"/>
    </xf>
    <xf numFmtId="180" fontId="27" fillId="0" borderId="0" xfId="6" applyNumberFormat="1" applyFont="1">
      <alignment vertical="center"/>
    </xf>
    <xf numFmtId="180" fontId="1" fillId="2" borderId="0" xfId="6" applyNumberFormat="1" applyFill="1" applyAlignment="1">
      <alignment horizontal="right" vertical="center"/>
    </xf>
    <xf numFmtId="0" fontId="28" fillId="2" borderId="0" xfId="6" applyFont="1" applyFill="1">
      <alignment vertical="center"/>
    </xf>
    <xf numFmtId="0" fontId="16" fillId="2" borderId="0" xfId="6" applyFont="1" applyFill="1">
      <alignment vertical="center"/>
    </xf>
    <xf numFmtId="0" fontId="1" fillId="2" borderId="0" xfId="6" applyFill="1" applyAlignment="1">
      <alignment horizontal="center" vertical="center"/>
    </xf>
    <xf numFmtId="0" fontId="0" fillId="2" borderId="48" xfId="6" applyFont="1" applyFill="1" applyBorder="1" applyAlignment="1"/>
    <xf numFmtId="180" fontId="32" fillId="2" borderId="0" xfId="7" applyNumberFormat="1" applyFont="1" applyFill="1" applyAlignment="1">
      <alignment horizontal="center" vertical="center"/>
    </xf>
    <xf numFmtId="0" fontId="1" fillId="2" borderId="48" xfId="6" applyFill="1" applyBorder="1" applyAlignment="1"/>
    <xf numFmtId="0" fontId="29" fillId="2" borderId="0" xfId="6" applyFont="1" applyFill="1" applyAlignment="1">
      <alignment horizontal="center" vertical="center"/>
    </xf>
    <xf numFmtId="182" fontId="33" fillId="2" borderId="0" xfId="7" applyNumberFormat="1" applyFont="1" applyFill="1" applyAlignment="1">
      <alignment horizontal="right"/>
    </xf>
    <xf numFmtId="0" fontId="34" fillId="2" borderId="0" xfId="6" applyFont="1" applyFill="1">
      <alignment vertical="center"/>
    </xf>
    <xf numFmtId="0" fontId="29" fillId="2" borderId="0" xfId="6" applyFont="1" applyFill="1" applyAlignment="1">
      <alignment horizontal="center" vertical="center" wrapText="1"/>
    </xf>
    <xf numFmtId="180" fontId="8" fillId="2" borderId="0" xfId="7" applyNumberFormat="1" applyFont="1" applyFill="1" applyAlignment="1">
      <alignment horizontal="center" vertical="center"/>
    </xf>
    <xf numFmtId="182" fontId="35" fillId="2" borderId="0" xfId="7" applyNumberFormat="1" applyFont="1" applyFill="1" applyAlignment="1">
      <alignment horizontal="center" vertical="center"/>
    </xf>
    <xf numFmtId="178" fontId="1" fillId="2" borderId="0" xfId="6" applyNumberFormat="1" applyFill="1">
      <alignment vertical="center"/>
    </xf>
    <xf numFmtId="180" fontId="53" fillId="2" borderId="0" xfId="7" applyNumberFormat="1" applyFont="1" applyFill="1" applyAlignment="1">
      <alignment horizontal="center" vertical="center"/>
    </xf>
    <xf numFmtId="182" fontId="54" fillId="2" borderId="0" xfId="7" applyNumberFormat="1" applyFont="1" applyFill="1" applyAlignment="1">
      <alignment horizontal="center" vertical="center"/>
    </xf>
    <xf numFmtId="0" fontId="56" fillId="2" borderId="0" xfId="7" applyFont="1" applyFill="1">
      <alignment vertical="center"/>
    </xf>
    <xf numFmtId="0" fontId="29" fillId="5" borderId="44" xfId="6" applyFont="1" applyFill="1" applyBorder="1" applyAlignment="1">
      <alignment horizontal="center" vertical="center" wrapText="1"/>
    </xf>
    <xf numFmtId="0" fontId="29" fillId="5" borderId="10" xfId="6" applyFont="1" applyFill="1" applyBorder="1" applyAlignment="1">
      <alignment horizontal="center" vertical="center" wrapText="1"/>
    </xf>
    <xf numFmtId="0" fontId="29" fillId="5" borderId="4" xfId="6" applyFont="1" applyFill="1" applyBorder="1" applyAlignment="1">
      <alignment horizontal="center" vertical="center" wrapText="1"/>
    </xf>
    <xf numFmtId="0" fontId="29" fillId="5" borderId="42" xfId="6" applyFont="1" applyFill="1" applyBorder="1" applyAlignment="1">
      <alignment horizontal="center" vertical="center" wrapText="1"/>
    </xf>
    <xf numFmtId="0" fontId="29" fillId="5" borderId="23" xfId="6" applyFont="1" applyFill="1" applyBorder="1" applyAlignment="1">
      <alignment horizontal="center" vertical="center" wrapText="1"/>
    </xf>
    <xf numFmtId="0" fontId="29" fillId="5" borderId="5" xfId="6" applyFont="1" applyFill="1" applyBorder="1" applyAlignment="1">
      <alignment horizontal="center" vertical="center" wrapText="1"/>
    </xf>
    <xf numFmtId="182" fontId="33" fillId="2" borderId="8" xfId="7" applyNumberFormat="1" applyFont="1" applyFill="1" applyBorder="1" applyAlignment="1">
      <alignment horizontal="center" vertical="center"/>
    </xf>
    <xf numFmtId="182" fontId="33" fillId="2" borderId="10" xfId="7" applyNumberFormat="1" applyFont="1" applyFill="1" applyBorder="1" applyAlignment="1">
      <alignment horizontal="center" vertical="center"/>
    </xf>
    <xf numFmtId="182" fontId="33" fillId="2" borderId="9" xfId="7" applyNumberFormat="1" applyFont="1" applyFill="1" applyBorder="1" applyAlignment="1">
      <alignment horizontal="center" vertical="center"/>
    </xf>
    <xf numFmtId="182" fontId="33" fillId="2" borderId="23" xfId="7" applyNumberFormat="1" applyFont="1" applyFill="1" applyBorder="1" applyAlignment="1">
      <alignment horizontal="center" vertical="center"/>
    </xf>
    <xf numFmtId="0" fontId="30" fillId="5" borderId="17" xfId="6" applyFont="1" applyFill="1" applyBorder="1" applyAlignment="1">
      <alignment horizontal="center" vertical="center" wrapText="1"/>
    </xf>
    <xf numFmtId="0" fontId="30" fillId="5" borderId="6" xfId="6" applyFont="1" applyFill="1" applyBorder="1" applyAlignment="1">
      <alignment horizontal="center" vertical="center" wrapText="1"/>
    </xf>
    <xf numFmtId="0" fontId="30" fillId="5" borderId="27" xfId="6" applyFont="1" applyFill="1" applyBorder="1" applyAlignment="1">
      <alignment horizontal="center" vertical="center" wrapText="1"/>
    </xf>
    <xf numFmtId="179" fontId="33" fillId="2" borderId="17" xfId="7" applyNumberFormat="1" applyFont="1" applyFill="1" applyBorder="1" applyAlignment="1">
      <alignment horizontal="center" vertical="center"/>
    </xf>
    <xf numFmtId="179" fontId="33" fillId="2" borderId="6" xfId="7" applyNumberFormat="1" applyFont="1" applyFill="1" applyBorder="1" applyAlignment="1">
      <alignment horizontal="center" vertical="center"/>
    </xf>
    <xf numFmtId="180" fontId="33" fillId="2" borderId="7" xfId="7" applyNumberFormat="1" applyFont="1" applyFill="1" applyBorder="1" applyAlignment="1">
      <alignment horizontal="center" vertical="center"/>
    </xf>
    <xf numFmtId="180" fontId="33" fillId="2" borderId="51" xfId="7" applyNumberFormat="1" applyFont="1" applyFill="1" applyBorder="1" applyAlignment="1">
      <alignment horizontal="center" vertical="center"/>
    </xf>
    <xf numFmtId="0" fontId="29" fillId="5" borderId="21" xfId="6" applyFont="1" applyFill="1" applyBorder="1" applyAlignment="1">
      <alignment horizontal="center" vertical="center" wrapText="1"/>
    </xf>
    <xf numFmtId="0" fontId="29" fillId="5" borderId="55" xfId="6" applyFont="1" applyFill="1" applyBorder="1" applyAlignment="1">
      <alignment horizontal="center" vertical="center" wrapText="1"/>
    </xf>
    <xf numFmtId="0" fontId="29" fillId="5" borderId="56" xfId="6" applyFont="1" applyFill="1" applyBorder="1" applyAlignment="1">
      <alignment horizontal="center" vertical="center" wrapText="1"/>
    </xf>
    <xf numFmtId="182" fontId="33" fillId="2" borderId="57" xfId="7" applyNumberFormat="1" applyFont="1" applyFill="1" applyBorder="1" applyAlignment="1">
      <alignment horizontal="center" vertical="center"/>
    </xf>
    <xf numFmtId="182" fontId="33" fillId="2" borderId="55" xfId="7" applyNumberFormat="1" applyFont="1" applyFill="1" applyBorder="1" applyAlignment="1">
      <alignment horizontal="center" vertical="center"/>
    </xf>
    <xf numFmtId="0" fontId="30" fillId="5" borderId="1" xfId="6" applyFont="1" applyFill="1" applyBorder="1" applyAlignment="1">
      <alignment horizontal="center" vertical="center" wrapText="1"/>
    </xf>
    <xf numFmtId="0" fontId="13" fillId="2" borderId="10" xfId="6" applyFont="1" applyFill="1" applyBorder="1" applyAlignment="1">
      <alignment horizontal="center" vertical="center"/>
    </xf>
    <xf numFmtId="181" fontId="13" fillId="2" borderId="10" xfId="6" applyNumberFormat="1" applyFont="1" applyFill="1" applyBorder="1" applyAlignment="1">
      <alignment horizontal="center" vertical="distributed"/>
    </xf>
    <xf numFmtId="0" fontId="13" fillId="2" borderId="20" xfId="6" applyFont="1" applyFill="1" applyBorder="1" applyAlignment="1">
      <alignment horizontal="center" vertical="center"/>
    </xf>
    <xf numFmtId="0" fontId="29" fillId="5" borderId="19" xfId="6" applyFont="1" applyFill="1" applyBorder="1" applyAlignment="1">
      <alignment horizontal="center" vertical="center" wrapText="1"/>
    </xf>
    <xf numFmtId="0" fontId="29" fillId="5" borderId="20" xfId="6" applyFont="1" applyFill="1" applyBorder="1" applyAlignment="1">
      <alignment horizontal="center" vertical="center" wrapText="1"/>
    </xf>
    <xf numFmtId="0" fontId="29" fillId="5" borderId="37" xfId="6" applyFont="1" applyFill="1" applyBorder="1" applyAlignment="1">
      <alignment horizontal="center" vertical="center" wrapText="1"/>
    </xf>
    <xf numFmtId="182" fontId="33" fillId="2" borderId="38" xfId="7" applyNumberFormat="1" applyFont="1" applyFill="1" applyBorder="1" applyAlignment="1">
      <alignment horizontal="center" vertical="center"/>
    </xf>
    <xf numFmtId="182" fontId="33" fillId="2" borderId="20" xfId="7" applyNumberFormat="1" applyFont="1" applyFill="1" applyBorder="1" applyAlignment="1">
      <alignment horizontal="center" vertical="center"/>
    </xf>
    <xf numFmtId="0" fontId="30" fillId="5" borderId="31" xfId="6" applyFont="1" applyFill="1" applyBorder="1" applyAlignment="1">
      <alignment horizontal="center" vertical="center"/>
    </xf>
    <xf numFmtId="0" fontId="30" fillId="5" borderId="33" xfId="6" applyFont="1" applyFill="1" applyBorder="1" applyAlignment="1">
      <alignment horizontal="center" vertical="center"/>
    </xf>
    <xf numFmtId="0" fontId="30" fillId="5" borderId="34" xfId="6" applyFont="1" applyFill="1" applyBorder="1" applyAlignment="1">
      <alignment horizontal="center" vertical="center"/>
    </xf>
    <xf numFmtId="0" fontId="29" fillId="5" borderId="29" xfId="6" applyFont="1" applyFill="1" applyBorder="1" applyAlignment="1">
      <alignment horizontal="center" vertical="center" wrapText="1"/>
    </xf>
    <xf numFmtId="0" fontId="29" fillId="5" borderId="33" xfId="6" applyFont="1" applyFill="1" applyBorder="1" applyAlignment="1">
      <alignment horizontal="center" vertical="center" wrapText="1"/>
    </xf>
    <xf numFmtId="0" fontId="29" fillId="5" borderId="31" xfId="6" applyFont="1" applyFill="1" applyBorder="1" applyAlignment="1">
      <alignment horizontal="center" vertical="center" wrapText="1"/>
    </xf>
    <xf numFmtId="0" fontId="29" fillId="5" borderId="34" xfId="6" applyFont="1" applyFill="1" applyBorder="1" applyAlignment="1">
      <alignment horizontal="center" vertical="center" wrapText="1"/>
    </xf>
    <xf numFmtId="0" fontId="31" fillId="7" borderId="39" xfId="6" applyFont="1" applyFill="1" applyBorder="1" applyAlignment="1">
      <alignment horizontal="center" vertical="center" wrapText="1"/>
    </xf>
    <xf numFmtId="0" fontId="31" fillId="7" borderId="40" xfId="6" applyFont="1" applyFill="1" applyBorder="1" applyAlignment="1">
      <alignment horizontal="center" vertical="center" wrapText="1"/>
    </xf>
    <xf numFmtId="0" fontId="31" fillId="7" borderId="41" xfId="6" applyFont="1" applyFill="1" applyBorder="1" applyAlignment="1">
      <alignment horizontal="center" vertical="center" wrapText="1"/>
    </xf>
    <xf numFmtId="0" fontId="30" fillId="5" borderId="11" xfId="6" applyFont="1" applyFill="1" applyBorder="1" applyAlignment="1">
      <alignment horizontal="center" vertical="center" wrapText="1"/>
    </xf>
    <xf numFmtId="0" fontId="30" fillId="5" borderId="12" xfId="6" applyFont="1" applyFill="1" applyBorder="1" applyAlignment="1">
      <alignment horizontal="center" vertical="center" wrapText="1"/>
    </xf>
    <xf numFmtId="0" fontId="30" fillId="5" borderId="13" xfId="6" applyFont="1" applyFill="1" applyBorder="1" applyAlignment="1">
      <alignment horizontal="center" vertical="center" wrapText="1"/>
    </xf>
    <xf numFmtId="0" fontId="51" fillId="7" borderId="39" xfId="6" applyFont="1" applyFill="1" applyBorder="1" applyAlignment="1">
      <alignment horizontal="center" vertical="center" wrapText="1"/>
    </xf>
    <xf numFmtId="0" fontId="51" fillId="7" borderId="40" xfId="6" applyFont="1" applyFill="1" applyBorder="1" applyAlignment="1">
      <alignment horizontal="center" vertical="center" wrapText="1"/>
    </xf>
    <xf numFmtId="0" fontId="51" fillId="7" borderId="41" xfId="6" applyFont="1" applyFill="1" applyBorder="1" applyAlignment="1">
      <alignment horizontal="center" vertical="center" wrapText="1"/>
    </xf>
    <xf numFmtId="180" fontId="33" fillId="2" borderId="8" xfId="7" applyNumberFormat="1" applyFont="1" applyFill="1" applyBorder="1" applyAlignment="1">
      <alignment horizontal="center" vertical="center"/>
    </xf>
    <xf numFmtId="180" fontId="33" fillId="2" borderId="10" xfId="7" applyNumberFormat="1" applyFont="1" applyFill="1" applyBorder="1" applyAlignment="1">
      <alignment horizontal="center" vertical="center"/>
    </xf>
    <xf numFmtId="180" fontId="33" fillId="2" borderId="43" xfId="7" applyNumberFormat="1" applyFont="1" applyFill="1" applyBorder="1" applyAlignment="1">
      <alignment horizontal="center" vertical="center"/>
    </xf>
    <xf numFmtId="180" fontId="33" fillId="2" borderId="25" xfId="7" applyNumberFormat="1" applyFont="1" applyFill="1" applyBorder="1" applyAlignment="1">
      <alignment horizontal="center" vertical="center"/>
    </xf>
    <xf numFmtId="180" fontId="33" fillId="2" borderId="0" xfId="7" applyNumberFormat="1" applyFont="1" applyFill="1" applyAlignment="1">
      <alignment horizontal="center" vertical="center"/>
    </xf>
    <xf numFmtId="180" fontId="33" fillId="2" borderId="22" xfId="7" applyNumberFormat="1" applyFont="1" applyFill="1" applyBorder="1" applyAlignment="1">
      <alignment horizontal="center" vertical="center"/>
    </xf>
    <xf numFmtId="180" fontId="33" fillId="2" borderId="57" xfId="7" applyNumberFormat="1" applyFont="1" applyFill="1" applyBorder="1" applyAlignment="1">
      <alignment horizontal="center" vertical="center"/>
    </xf>
    <xf numFmtId="180" fontId="33" fillId="2" borderId="55" xfId="7" applyNumberFormat="1" applyFont="1" applyFill="1" applyBorder="1" applyAlignment="1">
      <alignment horizontal="center" vertical="center"/>
    </xf>
    <xf numFmtId="180" fontId="33" fillId="2" borderId="24" xfId="7" applyNumberFormat="1" applyFont="1" applyFill="1" applyBorder="1" applyAlignment="1">
      <alignment horizontal="center" vertical="center"/>
    </xf>
    <xf numFmtId="180" fontId="49" fillId="2" borderId="44" xfId="7" applyNumberFormat="1" applyFont="1" applyFill="1" applyBorder="1" applyAlignment="1">
      <alignment horizontal="center" vertical="center" shrinkToFit="1"/>
    </xf>
    <xf numFmtId="180" fontId="49" fillId="2" borderId="10" xfId="7" applyNumberFormat="1" applyFont="1" applyFill="1" applyBorder="1" applyAlignment="1">
      <alignment horizontal="center" vertical="center" shrinkToFit="1"/>
    </xf>
    <xf numFmtId="180" fontId="49" fillId="2" borderId="4" xfId="7" applyNumberFormat="1" applyFont="1" applyFill="1" applyBorder="1" applyAlignment="1">
      <alignment horizontal="center" vertical="center" shrinkToFit="1"/>
    </xf>
    <xf numFmtId="180" fontId="49" fillId="2" borderId="48" xfId="7" applyNumberFormat="1" applyFont="1" applyFill="1" applyBorder="1" applyAlignment="1">
      <alignment horizontal="center" vertical="center" shrinkToFit="1"/>
    </xf>
    <xf numFmtId="180" fontId="49" fillId="2" borderId="0" xfId="7" applyNumberFormat="1" applyFont="1" applyFill="1" applyAlignment="1">
      <alignment horizontal="center" vertical="center" shrinkToFit="1"/>
    </xf>
    <xf numFmtId="180" fontId="49" fillId="2" borderId="26" xfId="7" applyNumberFormat="1" applyFont="1" applyFill="1" applyBorder="1" applyAlignment="1">
      <alignment horizontal="center" vertical="center" shrinkToFit="1"/>
    </xf>
    <xf numFmtId="180" fontId="49" fillId="2" borderId="21" xfId="7" applyNumberFormat="1" applyFont="1" applyFill="1" applyBorder="1" applyAlignment="1">
      <alignment horizontal="center" vertical="center" shrinkToFit="1"/>
    </xf>
    <xf numFmtId="180" fontId="49" fillId="2" borderId="55" xfId="7" applyNumberFormat="1" applyFont="1" applyFill="1" applyBorder="1" applyAlignment="1">
      <alignment horizontal="center" vertical="center" shrinkToFit="1"/>
    </xf>
    <xf numFmtId="180" fontId="49" fillId="2" borderId="56" xfId="7" applyNumberFormat="1" applyFont="1" applyFill="1" applyBorder="1" applyAlignment="1">
      <alignment horizontal="center" vertical="center" shrinkToFit="1"/>
    </xf>
    <xf numFmtId="182" fontId="50" fillId="2" borderId="8" xfId="7" applyNumberFormat="1" applyFont="1" applyFill="1" applyBorder="1" applyAlignment="1">
      <alignment horizontal="center" vertical="center" shrinkToFit="1"/>
    </xf>
    <xf numFmtId="182" fontId="50" fillId="2" borderId="10" xfId="7" applyNumberFormat="1" applyFont="1" applyFill="1" applyBorder="1" applyAlignment="1">
      <alignment horizontal="center" vertical="center" shrinkToFit="1"/>
    </xf>
    <xf numFmtId="182" fontId="50" fillId="2" borderId="25" xfId="7" applyNumberFormat="1" applyFont="1" applyFill="1" applyBorder="1" applyAlignment="1">
      <alignment horizontal="center" vertical="center" shrinkToFit="1"/>
    </xf>
    <xf numFmtId="182" fontId="50" fillId="2" borderId="0" xfId="7" applyNumberFormat="1" applyFont="1" applyFill="1" applyAlignment="1">
      <alignment horizontal="center" vertical="center" shrinkToFit="1"/>
    </xf>
    <xf numFmtId="182" fontId="50" fillId="2" borderId="57" xfId="7" applyNumberFormat="1" applyFont="1" applyFill="1" applyBorder="1" applyAlignment="1">
      <alignment horizontal="center" vertical="center" shrinkToFit="1"/>
    </xf>
    <xf numFmtId="182" fontId="50" fillId="2" borderId="55" xfId="7" applyNumberFormat="1" applyFont="1" applyFill="1" applyBorder="1" applyAlignment="1">
      <alignment horizontal="center" vertical="center" shrinkToFit="1"/>
    </xf>
    <xf numFmtId="180" fontId="50" fillId="2" borderId="8" xfId="7" applyNumberFormat="1" applyFont="1" applyFill="1" applyBorder="1" applyAlignment="1">
      <alignment horizontal="center" vertical="center" shrinkToFit="1"/>
    </xf>
    <xf numFmtId="180" fontId="50" fillId="2" borderId="10" xfId="7" applyNumberFormat="1" applyFont="1" applyFill="1" applyBorder="1" applyAlignment="1">
      <alignment horizontal="center" vertical="center" shrinkToFit="1"/>
    </xf>
    <xf numFmtId="180" fontId="50" fillId="2" borderId="43" xfId="7" applyNumberFormat="1" applyFont="1" applyFill="1" applyBorder="1" applyAlignment="1">
      <alignment horizontal="center" vertical="center" shrinkToFit="1"/>
    </xf>
    <xf numFmtId="180" fontId="50" fillId="2" borderId="25" xfId="7" applyNumberFormat="1" applyFont="1" applyFill="1" applyBorder="1" applyAlignment="1">
      <alignment horizontal="center" vertical="center" shrinkToFit="1"/>
    </xf>
    <xf numFmtId="180" fontId="50" fillId="2" borderId="0" xfId="7" applyNumberFormat="1" applyFont="1" applyFill="1" applyAlignment="1">
      <alignment horizontal="center" vertical="center" shrinkToFit="1"/>
    </xf>
    <xf numFmtId="180" fontId="50" fillId="2" borderId="22" xfId="7" applyNumberFormat="1" applyFont="1" applyFill="1" applyBorder="1" applyAlignment="1">
      <alignment horizontal="center" vertical="center" shrinkToFit="1"/>
    </xf>
    <xf numFmtId="180" fontId="50" fillId="2" borderId="57" xfId="7" applyNumberFormat="1" applyFont="1" applyFill="1" applyBorder="1" applyAlignment="1">
      <alignment horizontal="center" vertical="center" shrinkToFit="1"/>
    </xf>
    <xf numFmtId="180" fontId="50" fillId="2" borderId="55" xfId="7" applyNumberFormat="1" applyFont="1" applyFill="1" applyBorder="1" applyAlignment="1">
      <alignment horizontal="center" vertical="center" shrinkToFit="1"/>
    </xf>
    <xf numFmtId="180" fontId="50" fillId="2" borderId="24" xfId="7" applyNumberFormat="1" applyFont="1" applyFill="1" applyBorder="1" applyAlignment="1">
      <alignment horizontal="center" vertical="center" shrinkToFit="1"/>
    </xf>
    <xf numFmtId="180" fontId="33" fillId="2" borderId="45" xfId="7" applyNumberFormat="1" applyFont="1" applyFill="1" applyBorder="1" applyAlignment="1">
      <alignment horizontal="center" vertical="center"/>
    </xf>
    <xf numFmtId="180" fontId="33" fillId="2" borderId="46" xfId="7" applyNumberFormat="1" applyFont="1" applyFill="1" applyBorder="1" applyAlignment="1">
      <alignment horizontal="center" vertical="center"/>
    </xf>
    <xf numFmtId="180" fontId="33" fillId="2" borderId="47" xfId="7" applyNumberFormat="1" applyFont="1" applyFill="1" applyBorder="1" applyAlignment="1">
      <alignment horizontal="center" vertical="center"/>
    </xf>
    <xf numFmtId="180" fontId="33" fillId="2" borderId="49" xfId="7" applyNumberFormat="1" applyFont="1" applyFill="1" applyBorder="1" applyAlignment="1">
      <alignment horizontal="center" vertical="center"/>
    </xf>
    <xf numFmtId="180" fontId="33" fillId="2" borderId="50" xfId="7" applyNumberFormat="1" applyFont="1" applyFill="1" applyBorder="1" applyAlignment="1">
      <alignment horizontal="center" vertical="center"/>
    </xf>
    <xf numFmtId="180" fontId="33" fillId="2" borderId="58" xfId="7" applyNumberFormat="1" applyFont="1" applyFill="1" applyBorder="1" applyAlignment="1">
      <alignment horizontal="center" vertical="center"/>
    </xf>
    <xf numFmtId="180" fontId="33" fillId="2" borderId="59" xfId="7" applyNumberFormat="1" applyFont="1" applyFill="1" applyBorder="1" applyAlignment="1">
      <alignment horizontal="center" vertical="center"/>
    </xf>
    <xf numFmtId="180" fontId="33" fillId="2" borderId="60" xfId="7" applyNumberFormat="1" applyFont="1" applyFill="1" applyBorder="1" applyAlignment="1">
      <alignment horizontal="center" vertical="center"/>
    </xf>
    <xf numFmtId="180" fontId="33" fillId="2" borderId="6" xfId="7" applyNumberFormat="1" applyFont="1" applyFill="1" applyBorder="1" applyAlignment="1">
      <alignment horizontal="center" vertical="center"/>
    </xf>
    <xf numFmtId="180" fontId="33" fillId="2" borderId="27" xfId="7" applyNumberFormat="1" applyFont="1" applyFill="1" applyBorder="1" applyAlignment="1">
      <alignment horizontal="center" vertical="center"/>
    </xf>
    <xf numFmtId="0" fontId="31" fillId="7" borderId="52" xfId="6" applyFont="1" applyFill="1" applyBorder="1" applyAlignment="1">
      <alignment horizontal="center" vertical="center" wrapText="1"/>
    </xf>
    <xf numFmtId="0" fontId="31" fillId="7" borderId="53" xfId="6" applyFont="1" applyFill="1" applyBorder="1" applyAlignment="1">
      <alignment horizontal="center" vertical="center" wrapText="1"/>
    </xf>
    <xf numFmtId="0" fontId="31" fillId="7" borderId="54" xfId="6" applyFont="1" applyFill="1" applyBorder="1" applyAlignment="1">
      <alignment horizontal="center" vertical="center" wrapText="1"/>
    </xf>
    <xf numFmtId="179" fontId="33" fillId="2" borderId="14" xfId="7" applyNumberFormat="1" applyFont="1" applyFill="1" applyBorder="1" applyAlignment="1">
      <alignment horizontal="center" vertical="center"/>
    </xf>
    <xf numFmtId="179" fontId="33" fillId="2" borderId="15" xfId="7" applyNumberFormat="1" applyFont="1" applyFill="1" applyBorder="1" applyAlignment="1">
      <alignment horizontal="center" vertical="center"/>
    </xf>
    <xf numFmtId="179" fontId="33" fillId="2" borderId="30" xfId="7" applyNumberFormat="1" applyFont="1" applyFill="1" applyBorder="1" applyAlignment="1">
      <alignment horizontal="center" vertical="center"/>
    </xf>
    <xf numFmtId="180" fontId="33" fillId="2" borderId="52" xfId="7" applyNumberFormat="1" applyFont="1" applyFill="1" applyBorder="1" applyAlignment="1">
      <alignment horizontal="center" vertical="center"/>
    </xf>
    <xf numFmtId="180" fontId="33" fillId="2" borderId="53" xfId="7" applyNumberFormat="1" applyFont="1" applyFill="1" applyBorder="1" applyAlignment="1">
      <alignment horizontal="center" vertical="center"/>
    </xf>
    <xf numFmtId="180" fontId="33" fillId="2" borderId="54" xfId="7" applyNumberFormat="1" applyFont="1" applyFill="1" applyBorder="1" applyAlignment="1">
      <alignment horizontal="center" vertical="center"/>
    </xf>
    <xf numFmtId="180" fontId="55" fillId="2" borderId="39" xfId="7" applyNumberFormat="1" applyFont="1" applyFill="1" applyBorder="1" applyAlignment="1">
      <alignment horizontal="center" vertical="center"/>
    </xf>
    <xf numFmtId="180" fontId="55" fillId="2" borderId="40" xfId="7" applyNumberFormat="1" applyFont="1" applyFill="1" applyBorder="1" applyAlignment="1">
      <alignment horizontal="center" vertical="center"/>
    </xf>
    <xf numFmtId="180" fontId="55" fillId="2" borderId="41" xfId="7" applyNumberFormat="1" applyFont="1" applyFill="1" applyBorder="1" applyAlignment="1">
      <alignment horizontal="center" vertical="center"/>
    </xf>
    <xf numFmtId="177" fontId="24" fillId="6" borderId="2" xfId="7" applyNumberFormat="1" applyFont="1" applyFill="1" applyBorder="1" applyAlignment="1">
      <alignment horizontal="center" vertical="center"/>
    </xf>
    <xf numFmtId="177" fontId="24" fillId="6" borderId="3" xfId="7" applyNumberFormat="1" applyFont="1" applyFill="1" applyBorder="1" applyAlignment="1">
      <alignment horizontal="center" vertical="center"/>
    </xf>
    <xf numFmtId="177" fontId="6" fillId="6" borderId="1" xfId="7" applyNumberFormat="1" applyFont="1" applyFill="1" applyBorder="1" applyAlignment="1">
      <alignment horizontal="center" vertical="center"/>
    </xf>
    <xf numFmtId="177" fontId="6" fillId="6" borderId="2" xfId="7" applyNumberFormat="1" applyFont="1" applyFill="1" applyBorder="1" applyAlignment="1">
      <alignment horizontal="center" vertical="center"/>
    </xf>
    <xf numFmtId="0" fontId="1" fillId="2" borderId="9" xfId="6" applyFill="1" applyBorder="1" applyAlignment="1">
      <alignment horizontal="center" vertical="center"/>
    </xf>
    <xf numFmtId="0" fontId="1" fillId="2" borderId="5" xfId="6" applyFill="1" applyBorder="1" applyAlignment="1">
      <alignment horizontal="center" vertical="center"/>
    </xf>
    <xf numFmtId="181" fontId="16" fillId="2" borderId="9" xfId="6" applyNumberFormat="1" applyFont="1" applyFill="1" applyBorder="1" applyAlignment="1">
      <alignment horizontal="right" vertical="distributed"/>
    </xf>
    <xf numFmtId="181" fontId="16" fillId="2" borderId="23" xfId="6" applyNumberFormat="1" applyFont="1" applyFill="1" applyBorder="1" applyAlignment="1">
      <alignment horizontal="right" vertical="distributed"/>
    </xf>
    <xf numFmtId="181" fontId="16" fillId="2" borderId="5" xfId="6" applyNumberFormat="1" applyFont="1" applyFill="1" applyBorder="1" applyAlignment="1">
      <alignment horizontal="right" vertical="distributed"/>
    </xf>
    <xf numFmtId="181" fontId="16" fillId="2" borderId="9" xfId="6" applyNumberFormat="1" applyFont="1" applyFill="1" applyBorder="1" applyAlignment="1">
      <alignment horizontal="right" vertical="center"/>
    </xf>
    <xf numFmtId="181" fontId="16" fillId="2" borderId="23" xfId="6" applyNumberFormat="1" applyFont="1" applyFill="1" applyBorder="1" applyAlignment="1">
      <alignment horizontal="right" vertical="center"/>
    </xf>
    <xf numFmtId="181" fontId="16" fillId="2" borderId="5" xfId="6" applyNumberFormat="1" applyFont="1" applyFill="1" applyBorder="1" applyAlignment="1">
      <alignment horizontal="right" vertical="center"/>
    </xf>
    <xf numFmtId="180" fontId="1" fillId="2" borderId="6" xfId="6" applyNumberFormat="1" applyFill="1" applyBorder="1" applyAlignment="1">
      <alignment horizontal="right" vertical="center"/>
    </xf>
    <xf numFmtId="180" fontId="58" fillId="2" borderId="18" xfId="6" applyNumberFormat="1" applyFont="1" applyFill="1" applyBorder="1" applyAlignment="1">
      <alignment horizontal="right" vertical="center"/>
    </xf>
    <xf numFmtId="180" fontId="58" fillId="2" borderId="35" xfId="6" applyNumberFormat="1" applyFont="1" applyFill="1" applyBorder="1" applyAlignment="1">
      <alignment horizontal="right" vertical="center"/>
    </xf>
    <xf numFmtId="180" fontId="58" fillId="2" borderId="36" xfId="6" applyNumberFormat="1" applyFont="1" applyFill="1" applyBorder="1" applyAlignment="1">
      <alignment horizontal="right" vertical="center"/>
    </xf>
    <xf numFmtId="180" fontId="57" fillId="2" borderId="16" xfId="6" applyNumberFormat="1" applyFont="1" applyFill="1" applyBorder="1" applyAlignment="1">
      <alignment horizontal="right" vertical="center"/>
    </xf>
    <xf numFmtId="180" fontId="57" fillId="2" borderId="2" xfId="6" applyNumberFormat="1" applyFont="1" applyFill="1" applyBorder="1" applyAlignment="1">
      <alignment horizontal="right" vertical="center"/>
    </xf>
    <xf numFmtId="180" fontId="57" fillId="2" borderId="28" xfId="6" applyNumberFormat="1" applyFont="1" applyFill="1" applyBorder="1" applyAlignment="1">
      <alignment horizontal="right" vertical="center"/>
    </xf>
    <xf numFmtId="180" fontId="25" fillId="4" borderId="6" xfId="6" applyNumberFormat="1" applyFont="1" applyFill="1" applyBorder="1" applyAlignment="1" applyProtection="1">
      <alignment horizontal="right" vertical="center"/>
      <protection locked="0"/>
    </xf>
    <xf numFmtId="181" fontId="1" fillId="2" borderId="6" xfId="6" applyNumberFormat="1" applyFill="1" applyBorder="1" applyAlignment="1">
      <alignment horizontal="right" vertical="center"/>
    </xf>
    <xf numFmtId="181" fontId="1" fillId="2" borderId="1" xfId="6" applyNumberFormat="1" applyFill="1" applyBorder="1" applyAlignment="1">
      <alignment horizontal="right" vertical="center"/>
    </xf>
    <xf numFmtId="181" fontId="1" fillId="2" borderId="2" xfId="6" applyNumberFormat="1" applyFill="1" applyBorder="1" applyAlignment="1">
      <alignment horizontal="right" vertical="center"/>
    </xf>
    <xf numFmtId="181" fontId="1" fillId="2" borderId="3" xfId="6" applyNumberFormat="1" applyFill="1" applyBorder="1" applyAlignment="1">
      <alignment horizontal="right" vertical="center"/>
    </xf>
    <xf numFmtId="180" fontId="1" fillId="2" borderId="3" xfId="6" applyNumberFormat="1" applyFill="1" applyBorder="1" applyAlignment="1">
      <alignment horizontal="right" vertical="center"/>
    </xf>
    <xf numFmtId="180" fontId="1" fillId="2" borderId="1" xfId="6" applyNumberFormat="1" applyFill="1" applyBorder="1" applyAlignment="1">
      <alignment horizontal="right" vertical="center"/>
    </xf>
    <xf numFmtId="176" fontId="18" fillId="4" borderId="1" xfId="6" applyNumberFormat="1" applyFont="1" applyFill="1" applyBorder="1" applyAlignment="1" applyProtection="1">
      <alignment horizontal="right" vertical="center"/>
      <protection locked="0"/>
    </xf>
    <xf numFmtId="176" fontId="18" fillId="4" borderId="2" xfId="6" applyNumberFormat="1" applyFont="1" applyFill="1" applyBorder="1" applyAlignment="1" applyProtection="1">
      <alignment horizontal="right" vertical="center"/>
      <protection locked="0"/>
    </xf>
    <xf numFmtId="176" fontId="18" fillId="4" borderId="3" xfId="6" applyNumberFormat="1" applyFont="1" applyFill="1" applyBorder="1" applyAlignment="1" applyProtection="1">
      <alignment horizontal="right" vertical="center"/>
      <protection locked="0"/>
    </xf>
    <xf numFmtId="177" fontId="6" fillId="4" borderId="1" xfId="7" applyNumberFormat="1" applyFont="1" applyFill="1" applyBorder="1" applyAlignment="1" applyProtection="1">
      <alignment horizontal="center" vertical="center"/>
      <protection locked="0"/>
    </xf>
    <xf numFmtId="177" fontId="6" fillId="4" borderId="2" xfId="7" applyNumberFormat="1" applyFont="1" applyFill="1" applyBorder="1" applyAlignment="1" applyProtection="1">
      <alignment horizontal="center" vertical="center"/>
      <protection locked="0"/>
    </xf>
    <xf numFmtId="177" fontId="24" fillId="4" borderId="2" xfId="7" applyNumberFormat="1" applyFont="1" applyFill="1" applyBorder="1" applyAlignment="1" applyProtection="1">
      <alignment horizontal="center" vertical="center"/>
      <protection locked="0"/>
    </xf>
    <xf numFmtId="177" fontId="24" fillId="4" borderId="3" xfId="7" applyNumberFormat="1" applyFont="1" applyFill="1" applyBorder="1" applyAlignment="1" applyProtection="1">
      <alignment horizontal="center" vertical="center"/>
      <protection locked="0"/>
    </xf>
    <xf numFmtId="177" fontId="6" fillId="6" borderId="3" xfId="7" applyNumberFormat="1" applyFont="1" applyFill="1" applyBorder="1" applyAlignment="1">
      <alignment horizontal="center" vertical="center"/>
    </xf>
    <xf numFmtId="177" fontId="6" fillId="4" borderId="3" xfId="7" applyNumberFormat="1" applyFont="1" applyFill="1" applyBorder="1" applyAlignment="1" applyProtection="1">
      <alignment horizontal="center" vertical="center"/>
      <protection locked="0"/>
    </xf>
    <xf numFmtId="0" fontId="21" fillId="2" borderId="23" xfId="7" applyFont="1" applyFill="1" applyBorder="1" applyAlignment="1">
      <alignment horizontal="center" vertical="center"/>
    </xf>
    <xf numFmtId="0" fontId="21" fillId="2" borderId="5" xfId="7" applyFont="1" applyFill="1" applyBorder="1" applyAlignment="1">
      <alignment horizontal="center" vertical="center"/>
    </xf>
    <xf numFmtId="0" fontId="36" fillId="5" borderId="29" xfId="6" applyFont="1" applyFill="1" applyBorder="1" applyAlignment="1">
      <alignment horizontal="center" vertical="center" wrapText="1"/>
    </xf>
    <xf numFmtId="0" fontId="36" fillId="5" borderId="33" xfId="6" applyFont="1" applyFill="1" applyBorder="1" applyAlignment="1">
      <alignment horizontal="center" vertical="center" wrapText="1"/>
    </xf>
    <xf numFmtId="0" fontId="36" fillId="5" borderId="34" xfId="6" applyFont="1" applyFill="1" applyBorder="1" applyAlignment="1">
      <alignment horizontal="center" vertical="center" wrapText="1"/>
    </xf>
    <xf numFmtId="0" fontId="36" fillId="5" borderId="16" xfId="6" applyFont="1" applyFill="1" applyBorder="1" applyAlignment="1">
      <alignment horizontal="center" vertical="center" wrapText="1"/>
    </xf>
    <xf numFmtId="0" fontId="36" fillId="5" borderId="2" xfId="6" applyFont="1" applyFill="1" applyBorder="1" applyAlignment="1">
      <alignment horizontal="center" vertical="center" wrapText="1"/>
    </xf>
    <xf numFmtId="0" fontId="36" fillId="5" borderId="28" xfId="6" applyFont="1" applyFill="1" applyBorder="1" applyAlignment="1">
      <alignment horizontal="center" vertical="center" wrapText="1"/>
    </xf>
    <xf numFmtId="0" fontId="21" fillId="2" borderId="1" xfId="7" applyFont="1" applyFill="1" applyBorder="1" applyAlignment="1">
      <alignment horizontal="center" vertical="center" wrapText="1"/>
    </xf>
    <xf numFmtId="0" fontId="21" fillId="2" borderId="2" xfId="7" applyFont="1" applyFill="1" applyBorder="1" applyAlignment="1">
      <alignment horizontal="center" vertical="center" wrapText="1"/>
    </xf>
    <xf numFmtId="0" fontId="21" fillId="2" borderId="3" xfId="7" applyFont="1" applyFill="1" applyBorder="1" applyAlignment="1">
      <alignment horizontal="center" vertical="center" wrapText="1"/>
    </xf>
    <xf numFmtId="0" fontId="56" fillId="2" borderId="9" xfId="7" applyFont="1" applyFill="1" applyBorder="1" applyAlignment="1">
      <alignment horizontal="center" vertical="center"/>
    </xf>
    <xf numFmtId="0" fontId="56" fillId="2" borderId="23" xfId="7" applyFont="1" applyFill="1" applyBorder="1" applyAlignment="1">
      <alignment horizontal="center" vertical="center"/>
    </xf>
    <xf numFmtId="0" fontId="56" fillId="2" borderId="5" xfId="7" applyFont="1" applyFill="1" applyBorder="1" applyAlignment="1">
      <alignment horizontal="center" vertical="center"/>
    </xf>
    <xf numFmtId="0" fontId="42" fillId="2" borderId="8" xfId="6" applyFont="1" applyFill="1" applyBorder="1" applyAlignment="1">
      <alignment horizontal="center" vertical="center" wrapText="1"/>
    </xf>
    <xf numFmtId="0" fontId="42" fillId="2" borderId="10" xfId="6" applyFont="1" applyFill="1" applyBorder="1" applyAlignment="1">
      <alignment horizontal="center" vertical="center" wrapText="1"/>
    </xf>
    <xf numFmtId="0" fontId="42" fillId="2" borderId="4" xfId="6" applyFont="1" applyFill="1" applyBorder="1" applyAlignment="1">
      <alignment horizontal="center" vertical="center" wrapText="1"/>
    </xf>
    <xf numFmtId="0" fontId="48" fillId="0" borderId="0" xfId="6" applyFont="1" applyAlignment="1">
      <alignment horizontal="left" vertical="center" wrapText="1"/>
    </xf>
    <xf numFmtId="0" fontId="16" fillId="2" borderId="1" xfId="6" applyFont="1" applyFill="1" applyBorder="1" applyAlignment="1">
      <alignment horizontal="center" vertical="center"/>
    </xf>
    <xf numFmtId="0" fontId="16" fillId="2" borderId="2" xfId="6" applyFont="1" applyFill="1" applyBorder="1" applyAlignment="1">
      <alignment horizontal="center" vertical="center"/>
    </xf>
    <xf numFmtId="0" fontId="18" fillId="4" borderId="2" xfId="6" applyFont="1" applyFill="1" applyBorder="1" applyAlignment="1" applyProtection="1">
      <alignment horizontal="center" vertical="center"/>
      <protection locked="0"/>
    </xf>
    <xf numFmtId="0" fontId="21" fillId="2" borderId="9" xfId="7" applyFont="1" applyFill="1" applyBorder="1" applyAlignment="1">
      <alignment horizontal="center" vertical="center"/>
    </xf>
    <xf numFmtId="0" fontId="38" fillId="0" borderId="8" xfId="6" applyFont="1" applyBorder="1" applyAlignment="1">
      <alignment horizontal="left" vertical="top" wrapText="1"/>
    </xf>
    <xf numFmtId="0" fontId="38" fillId="0" borderId="10" xfId="6" applyFont="1" applyBorder="1" applyAlignment="1">
      <alignment horizontal="left" vertical="top" wrapText="1"/>
    </xf>
    <xf numFmtId="0" fontId="38" fillId="0" borderId="4" xfId="6" applyFont="1" applyBorder="1" applyAlignment="1">
      <alignment horizontal="left" vertical="top" wrapText="1"/>
    </xf>
    <xf numFmtId="0" fontId="38" fillId="0" borderId="25" xfId="6" applyFont="1" applyBorder="1" applyAlignment="1">
      <alignment horizontal="left" vertical="top" wrapText="1"/>
    </xf>
    <xf numFmtId="0" fontId="38" fillId="0" borderId="0" xfId="6" applyFont="1" applyAlignment="1">
      <alignment horizontal="left" vertical="top" wrapText="1"/>
    </xf>
    <xf numFmtId="0" fontId="38" fillId="0" borderId="26" xfId="6" applyFont="1" applyBorder="1" applyAlignment="1">
      <alignment horizontal="left" vertical="top" wrapText="1"/>
    </xf>
    <xf numFmtId="0" fontId="38" fillId="0" borderId="9" xfId="6" applyFont="1" applyBorder="1" applyAlignment="1">
      <alignment horizontal="left" vertical="top" wrapText="1"/>
    </xf>
    <xf numFmtId="0" fontId="38" fillId="0" borderId="23" xfId="6" applyFont="1" applyBorder="1" applyAlignment="1">
      <alignment horizontal="left" vertical="top" wrapText="1"/>
    </xf>
    <xf numFmtId="0" fontId="38" fillId="0" borderId="5" xfId="6" applyFont="1" applyBorder="1" applyAlignment="1">
      <alignment horizontal="left" vertical="top" wrapText="1"/>
    </xf>
    <xf numFmtId="0" fontId="36" fillId="2" borderId="8" xfId="7" applyFont="1" applyFill="1" applyBorder="1" applyAlignment="1">
      <alignment horizontal="center" vertical="center"/>
    </xf>
    <xf numFmtId="0" fontId="36" fillId="2" borderId="10" xfId="7" applyFont="1" applyFill="1" applyBorder="1" applyAlignment="1">
      <alignment horizontal="center" vertical="center"/>
    </xf>
    <xf numFmtId="0" fontId="36" fillId="2" borderId="4" xfId="7" applyFont="1" applyFill="1" applyBorder="1" applyAlignment="1">
      <alignment horizontal="center" vertical="center"/>
    </xf>
    <xf numFmtId="0" fontId="36" fillId="2" borderId="25" xfId="7" applyFont="1" applyFill="1" applyBorder="1" applyAlignment="1">
      <alignment horizontal="center" vertical="center"/>
    </xf>
    <xf numFmtId="0" fontId="36" fillId="2" borderId="0" xfId="7" applyFont="1" applyFill="1" applyAlignment="1">
      <alignment horizontal="center" vertical="center"/>
    </xf>
    <xf numFmtId="0" fontId="36" fillId="2" borderId="26" xfId="7" applyFont="1" applyFill="1" applyBorder="1" applyAlignment="1">
      <alignment horizontal="center" vertical="center"/>
    </xf>
    <xf numFmtId="0" fontId="36" fillId="2" borderId="7" xfId="6" applyFont="1" applyFill="1" applyBorder="1" applyAlignment="1">
      <alignment horizontal="center" vertical="center" wrapText="1"/>
    </xf>
    <xf numFmtId="0" fontId="36" fillId="2" borderId="32" xfId="6" applyFont="1" applyFill="1" applyBorder="1" applyAlignment="1">
      <alignment horizontal="center" vertical="center" wrapText="1"/>
    </xf>
    <xf numFmtId="0" fontId="42" fillId="2" borderId="1" xfId="7" applyFont="1" applyFill="1" applyBorder="1" applyAlignment="1">
      <alignment horizontal="center" vertical="center" wrapText="1"/>
    </xf>
    <xf numFmtId="0" fontId="42" fillId="2" borderId="2" xfId="7" applyFont="1" applyFill="1" applyBorder="1" applyAlignment="1">
      <alignment horizontal="center" vertical="center" wrapText="1"/>
    </xf>
    <xf numFmtId="0" fontId="42" fillId="2" borderId="3" xfId="7" applyFont="1" applyFill="1" applyBorder="1" applyAlignment="1">
      <alignment horizontal="center" vertical="center" wrapText="1"/>
    </xf>
    <xf numFmtId="0" fontId="42" fillId="2" borderId="6" xfId="6" applyFont="1" applyFill="1" applyBorder="1" applyAlignment="1">
      <alignment horizontal="center" vertical="center"/>
    </xf>
    <xf numFmtId="0" fontId="42" fillId="2" borderId="6" xfId="6" applyFont="1" applyFill="1" applyBorder="1" applyAlignment="1">
      <alignment horizontal="center" vertical="center" wrapText="1"/>
    </xf>
    <xf numFmtId="0" fontId="37" fillId="5" borderId="6" xfId="6" applyFont="1" applyFill="1" applyBorder="1" applyAlignment="1">
      <alignment horizontal="center" vertical="center" wrapText="1"/>
    </xf>
    <xf numFmtId="0" fontId="36" fillId="5" borderId="6" xfId="6" applyFont="1" applyFill="1" applyBorder="1" applyAlignment="1">
      <alignment horizontal="center" vertical="center" wrapText="1"/>
    </xf>
    <xf numFmtId="0" fontId="36" fillId="5" borderId="1" xfId="6" applyFont="1" applyFill="1" applyBorder="1" applyAlignment="1">
      <alignment horizontal="center" vertical="center" wrapText="1"/>
    </xf>
  </cellXfs>
  <cellStyles count="8">
    <cellStyle name="パーセント 2" xfId="1" xr:uid="{00000000-0005-0000-0000-000006000000}"/>
    <cellStyle name="標準" xfId="0" builtinId="0"/>
    <cellStyle name="標準 2" xfId="2" xr:uid="{00000000-0005-0000-0000-000007000000}"/>
    <cellStyle name="標準 2 2" xfId="3" xr:uid="{00000000-0005-0000-0000-000008000000}"/>
    <cellStyle name="標準 2 2 2" xfId="7" xr:uid="{B6FE51AB-2297-498B-902C-637AC0760858}"/>
    <cellStyle name="標準 3" xfId="4" xr:uid="{00000000-0005-0000-0000-000009000000}"/>
    <cellStyle name="標準 4" xfId="5" xr:uid="{00000000-0005-0000-0000-00000A000000}"/>
    <cellStyle name="標準 4 2" xfId="6" xr:uid="{8DC44050-5D4D-4375-BFBC-1A7CE5CCFE79}"/>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56082"/>
      <rgbColor rgb="FFF2CFEE"/>
      <rgbColor rgb="FF808080"/>
      <rgbColor rgb="FF9999FF"/>
      <rgbColor rgb="FF993366"/>
      <rgbColor rgb="FFFFF8E5"/>
      <rgbColor rgb="FFCAEEFB"/>
      <rgbColor rgb="FF660066"/>
      <rgbColor rgb="FFFF8080"/>
      <rgbColor rgb="FF0066CC"/>
      <rgbColor rgb="FFD1D1D1"/>
      <rgbColor rgb="FF000080"/>
      <rgbColor rgb="FFFF00FF"/>
      <rgbColor rgb="FFFFFF00"/>
      <rgbColor rgb="FF00FFFF"/>
      <rgbColor rgb="FF800080"/>
      <rgbColor rgb="FF800000"/>
      <rgbColor rgb="FF008080"/>
      <rgbColor rgb="FF0000FF"/>
      <rgbColor rgb="FF00CCFF"/>
      <rgbColor rgb="FFCCFFFF"/>
      <rgbColor rgb="FFD9F2D0"/>
      <rgbColor rgb="FFFFFF99"/>
      <rgbColor rgb="FF99CCFF"/>
      <rgbColor rgb="FFFF99CC"/>
      <rgbColor rgb="FFCC99FF"/>
      <rgbColor rgb="FFFBE3D6"/>
      <rgbColor rgb="FF3366FF"/>
      <rgbColor rgb="FF33CCCC"/>
      <rgbColor rgb="FF99CC00"/>
      <rgbColor rgb="FFFFCC00"/>
      <rgbColor rgb="FFFF9900"/>
      <rgbColor rgb="FFFF6600"/>
      <rgbColor rgb="FF666699"/>
      <rgbColor rgb="FF7F7F7F"/>
      <rgbColor rgb="FF003366"/>
      <rgbColor rgb="FF339966"/>
      <rgbColor rgb="FF161616"/>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oneCellAnchor>
    <xdr:from>
      <xdr:col>61</xdr:col>
      <xdr:colOff>0</xdr:colOff>
      <xdr:row>14</xdr:row>
      <xdr:rowOff>160692</xdr:rowOff>
    </xdr:from>
    <xdr:ext cx="184731" cy="39280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4658975" y="5202592"/>
          <a:ext cx="184731"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400" b="1">
            <a:latin typeface="+mn-ea"/>
            <a:ea typeface="+mn-ea"/>
          </a:endParaRPr>
        </a:p>
      </xdr:txBody>
    </xdr:sp>
    <xdr:clientData/>
  </xdr:oneCellAnchor>
  <xdr:twoCellAnchor>
    <xdr:from>
      <xdr:col>27</xdr:col>
      <xdr:colOff>96761</xdr:colOff>
      <xdr:row>50</xdr:row>
      <xdr:rowOff>249116</xdr:rowOff>
    </xdr:from>
    <xdr:to>
      <xdr:col>28</xdr:col>
      <xdr:colOff>97171</xdr:colOff>
      <xdr:row>52</xdr:row>
      <xdr:rowOff>54464</xdr:rowOff>
    </xdr:to>
    <xdr:sp macro="" textlink="">
      <xdr:nvSpPr>
        <xdr:cNvPr id="3" name="次の値と等しい 2">
          <a:extLst>
            <a:ext uri="{FF2B5EF4-FFF2-40B4-BE49-F238E27FC236}">
              <a16:creationId xmlns:a16="http://schemas.microsoft.com/office/drawing/2014/main" id="{00000000-0008-0000-0000-000003000000}"/>
            </a:ext>
          </a:extLst>
        </xdr:cNvPr>
        <xdr:cNvSpPr/>
      </xdr:nvSpPr>
      <xdr:spPr>
        <a:xfrm>
          <a:off x="6659486" y="18584741"/>
          <a:ext cx="238535" cy="567348"/>
        </a:xfrm>
        <a:prstGeom prst="mathEqual">
          <a:avLst>
            <a:gd name="adj1" fmla="val 10866"/>
            <a:gd name="adj2" fmla="val 16821"/>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mc:AlternateContent xmlns:mc="http://schemas.openxmlformats.org/markup-compatibility/2006">
    <mc:Choice xmlns:a14="http://schemas.microsoft.com/office/drawing/2010/main" Requires="a14">
      <xdr:twoCellAnchor editAs="oneCell">
        <xdr:from>
          <xdr:col>4</xdr:col>
          <xdr:colOff>57150</xdr:colOff>
          <xdr:row>18</xdr:row>
          <xdr:rowOff>0</xdr:rowOff>
        </xdr:from>
        <xdr:to>
          <xdr:col>4</xdr:col>
          <xdr:colOff>295275</xdr:colOff>
          <xdr:row>19</xdr:row>
          <xdr:rowOff>0</xdr:rowOff>
        </xdr:to>
        <xdr:sp macro="" textlink="">
          <xdr:nvSpPr>
            <xdr:cNvPr id="14340" name="Check Box 4" hidden="1">
              <a:extLst>
                <a:ext uri="{63B3BB69-23CF-44E3-9099-C40C66FF867C}">
                  <a14:compatExt spid="_x0000_s14340"/>
                </a:ext>
                <a:ext uri="{FF2B5EF4-FFF2-40B4-BE49-F238E27FC236}">
                  <a16:creationId xmlns:a16="http://schemas.microsoft.com/office/drawing/2014/main" id="{00000000-0008-0000-0000-00000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19</xdr:row>
          <xdr:rowOff>0</xdr:rowOff>
        </xdr:from>
        <xdr:to>
          <xdr:col>4</xdr:col>
          <xdr:colOff>295275</xdr:colOff>
          <xdr:row>20</xdr:row>
          <xdr:rowOff>0</xdr:rowOff>
        </xdr:to>
        <xdr:sp macro="" textlink="">
          <xdr:nvSpPr>
            <xdr:cNvPr id="14341" name="Check Box 5" hidden="1">
              <a:extLst>
                <a:ext uri="{63B3BB69-23CF-44E3-9099-C40C66FF867C}">
                  <a14:compatExt spid="_x0000_s14341"/>
                </a:ext>
                <a:ext uri="{FF2B5EF4-FFF2-40B4-BE49-F238E27FC236}">
                  <a16:creationId xmlns:a16="http://schemas.microsoft.com/office/drawing/2014/main" id="{00000000-0008-0000-0000-00000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20</xdr:row>
          <xdr:rowOff>0</xdr:rowOff>
        </xdr:from>
        <xdr:to>
          <xdr:col>4</xdr:col>
          <xdr:colOff>295275</xdr:colOff>
          <xdr:row>21</xdr:row>
          <xdr:rowOff>0</xdr:rowOff>
        </xdr:to>
        <xdr:sp macro="" textlink="">
          <xdr:nvSpPr>
            <xdr:cNvPr id="14342" name="Check Box 6" hidden="1">
              <a:extLst>
                <a:ext uri="{63B3BB69-23CF-44E3-9099-C40C66FF867C}">
                  <a14:compatExt spid="_x0000_s14342"/>
                </a:ext>
                <a:ext uri="{FF2B5EF4-FFF2-40B4-BE49-F238E27FC236}">
                  <a16:creationId xmlns:a16="http://schemas.microsoft.com/office/drawing/2014/main" id="{00000000-0008-0000-0000-00000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16</xdr:col>
      <xdr:colOff>143243</xdr:colOff>
      <xdr:row>54</xdr:row>
      <xdr:rowOff>69130</xdr:rowOff>
    </xdr:from>
    <xdr:to>
      <xdr:col>32</xdr:col>
      <xdr:colOff>235106</xdr:colOff>
      <xdr:row>56</xdr:row>
      <xdr:rowOff>259152</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711943" y="19925580"/>
          <a:ext cx="4279688" cy="771047"/>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000" b="1" u="sng">
              <a:solidFill>
                <a:srgbClr val="FF0000"/>
              </a:solidFill>
            </a:rPr>
            <a:t>※</a:t>
          </a:r>
          <a:r>
            <a:rPr kumimoji="1" lang="ja-JP" altLang="en-US" sz="1000" b="1" u="sng">
              <a:solidFill>
                <a:srgbClr val="FF0000"/>
              </a:solidFill>
            </a:rPr>
            <a:t>１</a:t>
          </a:r>
          <a:r>
            <a:rPr kumimoji="1" lang="en-US" altLang="ja-JP" sz="1000" b="1" u="sng">
              <a:solidFill>
                <a:srgbClr val="FF0000"/>
              </a:solidFill>
            </a:rPr>
            <a:t>※</a:t>
          </a:r>
          <a:r>
            <a:rPr kumimoji="1" lang="ja-JP" altLang="en-US" sz="1000" b="1" u="sng">
              <a:solidFill>
                <a:srgbClr val="FF0000"/>
              </a:solidFill>
            </a:rPr>
            <a:t>３　１円未満切り捨て</a:t>
          </a:r>
          <a:endParaRPr kumimoji="1" lang="en-US" altLang="ja-JP" sz="1000" b="1" u="sng">
            <a:solidFill>
              <a:srgbClr val="FF0000"/>
            </a:solidFill>
          </a:endParaRPr>
        </a:p>
        <a:p>
          <a:pPr algn="l"/>
          <a:r>
            <a:rPr kumimoji="1" lang="en-US" altLang="ja-JP" sz="1000" b="1" u="sng">
              <a:solidFill>
                <a:srgbClr val="FF0000"/>
              </a:solidFill>
            </a:rPr>
            <a:t>※</a:t>
          </a:r>
          <a:r>
            <a:rPr kumimoji="1" lang="ja-JP" altLang="en-US" sz="1000" b="1" u="sng">
              <a:solidFill>
                <a:srgbClr val="FF0000"/>
              </a:solidFill>
            </a:rPr>
            <a:t>２　⑪の１時間未満の端数と⑫</a:t>
          </a:r>
          <a:r>
            <a:rPr kumimoji="1" lang="ja-JP" altLang="ja-JP" sz="1000" b="1" u="sng">
              <a:solidFill>
                <a:srgbClr val="FF0000"/>
              </a:solidFill>
              <a:effectLst/>
              <a:latin typeface="+mn-lt"/>
              <a:ea typeface="+mn-ea"/>
              <a:cs typeface="+mn-cs"/>
            </a:rPr>
            <a:t>の１時間未満の端数の</a:t>
          </a:r>
          <a:r>
            <a:rPr kumimoji="1" lang="ja-JP" altLang="en-US" sz="1000" b="1" u="sng">
              <a:solidFill>
                <a:srgbClr val="FF0000"/>
              </a:solidFill>
              <a:effectLst/>
              <a:latin typeface="+mn-lt"/>
              <a:ea typeface="+mn-ea"/>
              <a:cs typeface="+mn-cs"/>
            </a:rPr>
            <a:t>合計</a:t>
          </a:r>
          <a:endParaRPr kumimoji="1" lang="ja-JP" altLang="en-US" sz="1000" b="1" u="sng">
            <a:solidFill>
              <a:srgbClr val="FF0000"/>
            </a:solidFill>
          </a:endParaRPr>
        </a:p>
      </xdr:txBody>
    </xdr:sp>
    <xdr:clientData/>
  </xdr:twoCellAnchor>
  <xdr:twoCellAnchor>
    <xdr:from>
      <xdr:col>49</xdr:col>
      <xdr:colOff>72480</xdr:colOff>
      <xdr:row>54</xdr:row>
      <xdr:rowOff>18488</xdr:rowOff>
    </xdr:from>
    <xdr:to>
      <xdr:col>58</xdr:col>
      <xdr:colOff>220869</xdr:colOff>
      <xdr:row>56</xdr:row>
      <xdr:rowOff>209233</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2303132" y="20159031"/>
          <a:ext cx="2260454" cy="75672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1">
              <a:solidFill>
                <a:srgbClr val="FF0000"/>
              </a:solidFill>
            </a:rPr>
            <a:t>↑</a:t>
          </a:r>
          <a:r>
            <a:rPr kumimoji="1" lang="ja-JP" altLang="en-US" sz="1000" b="1" u="sng">
              <a:solidFill>
                <a:srgbClr val="FF0000"/>
              </a:solidFill>
            </a:rPr>
            <a:t>申請額を交付申請書の</a:t>
          </a:r>
          <a:endParaRPr kumimoji="1" lang="en-US" altLang="ja-JP" sz="1000" b="1" u="sng">
            <a:solidFill>
              <a:srgbClr val="FF0000"/>
            </a:solidFill>
          </a:endParaRPr>
        </a:p>
        <a:p>
          <a:pPr algn="l"/>
          <a:r>
            <a:rPr kumimoji="1" lang="ja-JP" altLang="en-US" sz="1000" b="1" u="sng">
              <a:solidFill>
                <a:srgbClr val="FF0000"/>
              </a:solidFill>
            </a:rPr>
            <a:t>「</a:t>
          </a:r>
          <a:r>
            <a:rPr kumimoji="1" lang="en-US" altLang="ja-JP" sz="1000" b="1" u="sng">
              <a:solidFill>
                <a:srgbClr val="FF0000"/>
              </a:solidFill>
            </a:rPr>
            <a:t>3.</a:t>
          </a:r>
          <a:r>
            <a:rPr kumimoji="1" lang="ja-JP" altLang="en-US" sz="1000" b="1" u="sng">
              <a:solidFill>
                <a:srgbClr val="FF0000"/>
              </a:solidFill>
            </a:rPr>
            <a:t>申請額」欄に記入してください。</a:t>
          </a:r>
        </a:p>
      </xdr:txBody>
    </xdr:sp>
    <xdr:clientData/>
  </xdr:twoCellAnchor>
  <xdr:twoCellAnchor>
    <xdr:from>
      <xdr:col>15</xdr:col>
      <xdr:colOff>141785</xdr:colOff>
      <xdr:row>51</xdr:row>
      <xdr:rowOff>90657</xdr:rowOff>
    </xdr:from>
    <xdr:to>
      <xdr:col>16</xdr:col>
      <xdr:colOff>76199</xdr:colOff>
      <xdr:row>51</xdr:row>
      <xdr:rowOff>285750</xdr:rowOff>
    </xdr:to>
    <xdr:sp macro="" textlink="">
      <xdr:nvSpPr>
        <xdr:cNvPr id="6" name="減算記号 5">
          <a:extLst>
            <a:ext uri="{FF2B5EF4-FFF2-40B4-BE49-F238E27FC236}">
              <a16:creationId xmlns:a16="http://schemas.microsoft.com/office/drawing/2014/main" id="{00000000-0008-0000-0000-000006000000}"/>
            </a:ext>
          </a:extLst>
        </xdr:cNvPr>
        <xdr:cNvSpPr/>
      </xdr:nvSpPr>
      <xdr:spPr>
        <a:xfrm>
          <a:off x="3478710" y="18804107"/>
          <a:ext cx="169364" cy="198268"/>
        </a:xfrm>
        <a:prstGeom prst="mathMinus">
          <a:avLst/>
        </a:prstGeom>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4</xdr:col>
          <xdr:colOff>57150</xdr:colOff>
          <xdr:row>21</xdr:row>
          <xdr:rowOff>0</xdr:rowOff>
        </xdr:from>
        <xdr:to>
          <xdr:col>4</xdr:col>
          <xdr:colOff>295275</xdr:colOff>
          <xdr:row>22</xdr:row>
          <xdr:rowOff>0</xdr:rowOff>
        </xdr:to>
        <xdr:sp macro="" textlink="">
          <xdr:nvSpPr>
            <xdr:cNvPr id="14343" name="Check Box 7" hidden="1">
              <a:extLst>
                <a:ext uri="{63B3BB69-23CF-44E3-9099-C40C66FF867C}">
                  <a14:compatExt spid="_x0000_s14343"/>
                </a:ext>
                <a:ext uri="{FF2B5EF4-FFF2-40B4-BE49-F238E27FC236}">
                  <a16:creationId xmlns:a16="http://schemas.microsoft.com/office/drawing/2014/main" id="{00000000-0008-0000-0000-00000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22</xdr:row>
          <xdr:rowOff>0</xdr:rowOff>
        </xdr:from>
        <xdr:to>
          <xdr:col>4</xdr:col>
          <xdr:colOff>295275</xdr:colOff>
          <xdr:row>23</xdr:row>
          <xdr:rowOff>0</xdr:rowOff>
        </xdr:to>
        <xdr:sp macro="" textlink="">
          <xdr:nvSpPr>
            <xdr:cNvPr id="14344" name="Check Box 8" hidden="1">
              <a:extLst>
                <a:ext uri="{63B3BB69-23CF-44E3-9099-C40C66FF867C}">
                  <a14:compatExt spid="_x0000_s14344"/>
                </a:ext>
                <a:ext uri="{FF2B5EF4-FFF2-40B4-BE49-F238E27FC236}">
                  <a16:creationId xmlns:a16="http://schemas.microsoft.com/office/drawing/2014/main" id="{00000000-0008-0000-0000-00000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35</xdr:row>
          <xdr:rowOff>0</xdr:rowOff>
        </xdr:from>
        <xdr:to>
          <xdr:col>4</xdr:col>
          <xdr:colOff>295275</xdr:colOff>
          <xdr:row>36</xdr:row>
          <xdr:rowOff>0</xdr:rowOff>
        </xdr:to>
        <xdr:sp macro="" textlink="">
          <xdr:nvSpPr>
            <xdr:cNvPr id="14348" name="Check Box 12" hidden="1">
              <a:extLst>
                <a:ext uri="{63B3BB69-23CF-44E3-9099-C40C66FF867C}">
                  <a14:compatExt spid="_x0000_s14348"/>
                </a:ext>
                <a:ext uri="{FF2B5EF4-FFF2-40B4-BE49-F238E27FC236}">
                  <a16:creationId xmlns:a16="http://schemas.microsoft.com/office/drawing/2014/main" id="{00000000-0008-0000-0000-00000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36</xdr:row>
          <xdr:rowOff>0</xdr:rowOff>
        </xdr:from>
        <xdr:to>
          <xdr:col>4</xdr:col>
          <xdr:colOff>295275</xdr:colOff>
          <xdr:row>37</xdr:row>
          <xdr:rowOff>0</xdr:rowOff>
        </xdr:to>
        <xdr:sp macro="" textlink="">
          <xdr:nvSpPr>
            <xdr:cNvPr id="14349" name="Check Box 13" hidden="1">
              <a:extLst>
                <a:ext uri="{63B3BB69-23CF-44E3-9099-C40C66FF867C}">
                  <a14:compatExt spid="_x0000_s14349"/>
                </a:ext>
                <a:ext uri="{FF2B5EF4-FFF2-40B4-BE49-F238E27FC236}">
                  <a16:creationId xmlns:a16="http://schemas.microsoft.com/office/drawing/2014/main" id="{00000000-0008-0000-0000-00000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37</xdr:row>
          <xdr:rowOff>0</xdr:rowOff>
        </xdr:from>
        <xdr:to>
          <xdr:col>4</xdr:col>
          <xdr:colOff>295275</xdr:colOff>
          <xdr:row>38</xdr:row>
          <xdr:rowOff>0</xdr:rowOff>
        </xdr:to>
        <xdr:sp macro="" textlink="">
          <xdr:nvSpPr>
            <xdr:cNvPr id="14350" name="Check Box 14" hidden="1">
              <a:extLst>
                <a:ext uri="{63B3BB69-23CF-44E3-9099-C40C66FF867C}">
                  <a14:compatExt spid="_x0000_s14350"/>
                </a:ext>
                <a:ext uri="{FF2B5EF4-FFF2-40B4-BE49-F238E27FC236}">
                  <a16:creationId xmlns:a16="http://schemas.microsoft.com/office/drawing/2014/main" id="{00000000-0008-0000-0000-00000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38</xdr:row>
          <xdr:rowOff>0</xdr:rowOff>
        </xdr:from>
        <xdr:to>
          <xdr:col>4</xdr:col>
          <xdr:colOff>295275</xdr:colOff>
          <xdr:row>39</xdr:row>
          <xdr:rowOff>0</xdr:rowOff>
        </xdr:to>
        <xdr:sp macro="" textlink="">
          <xdr:nvSpPr>
            <xdr:cNvPr id="14351" name="Check Box 15" hidden="1">
              <a:extLst>
                <a:ext uri="{63B3BB69-23CF-44E3-9099-C40C66FF867C}">
                  <a14:compatExt spid="_x0000_s14351"/>
                </a:ext>
                <a:ext uri="{FF2B5EF4-FFF2-40B4-BE49-F238E27FC236}">
                  <a16:creationId xmlns:a16="http://schemas.microsoft.com/office/drawing/2014/main" id="{00000000-0008-0000-0000-00000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39</xdr:row>
          <xdr:rowOff>0</xdr:rowOff>
        </xdr:from>
        <xdr:to>
          <xdr:col>4</xdr:col>
          <xdr:colOff>295275</xdr:colOff>
          <xdr:row>40</xdr:row>
          <xdr:rowOff>0</xdr:rowOff>
        </xdr:to>
        <xdr:sp macro="" textlink="">
          <xdr:nvSpPr>
            <xdr:cNvPr id="14352" name="Check Box 16" hidden="1">
              <a:extLst>
                <a:ext uri="{63B3BB69-23CF-44E3-9099-C40C66FF867C}">
                  <a14:compatExt spid="_x0000_s14352"/>
                </a:ext>
                <a:ext uri="{FF2B5EF4-FFF2-40B4-BE49-F238E27FC236}">
                  <a16:creationId xmlns:a16="http://schemas.microsoft.com/office/drawing/2014/main" id="{00000000-0008-0000-0000-000010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40</xdr:row>
          <xdr:rowOff>0</xdr:rowOff>
        </xdr:from>
        <xdr:to>
          <xdr:col>4</xdr:col>
          <xdr:colOff>295275</xdr:colOff>
          <xdr:row>41</xdr:row>
          <xdr:rowOff>0</xdr:rowOff>
        </xdr:to>
        <xdr:sp macro="" textlink="">
          <xdr:nvSpPr>
            <xdr:cNvPr id="14353" name="Check Box 17" hidden="1">
              <a:extLst>
                <a:ext uri="{63B3BB69-23CF-44E3-9099-C40C66FF867C}">
                  <a14:compatExt spid="_x0000_s14353"/>
                </a:ext>
                <a:ext uri="{FF2B5EF4-FFF2-40B4-BE49-F238E27FC236}">
                  <a16:creationId xmlns:a16="http://schemas.microsoft.com/office/drawing/2014/main" id="{00000000-0008-0000-0000-00001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41</xdr:row>
          <xdr:rowOff>0</xdr:rowOff>
        </xdr:from>
        <xdr:to>
          <xdr:col>4</xdr:col>
          <xdr:colOff>295275</xdr:colOff>
          <xdr:row>42</xdr:row>
          <xdr:rowOff>0</xdr:rowOff>
        </xdr:to>
        <xdr:sp macro="" textlink="">
          <xdr:nvSpPr>
            <xdr:cNvPr id="14354" name="Check Box 18" hidden="1">
              <a:extLst>
                <a:ext uri="{63B3BB69-23CF-44E3-9099-C40C66FF867C}">
                  <a14:compatExt spid="_x0000_s14354"/>
                </a:ext>
                <a:ext uri="{FF2B5EF4-FFF2-40B4-BE49-F238E27FC236}">
                  <a16:creationId xmlns:a16="http://schemas.microsoft.com/office/drawing/2014/main" id="{00000000-0008-0000-0000-00001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42</xdr:row>
          <xdr:rowOff>0</xdr:rowOff>
        </xdr:from>
        <xdr:to>
          <xdr:col>4</xdr:col>
          <xdr:colOff>295275</xdr:colOff>
          <xdr:row>43</xdr:row>
          <xdr:rowOff>0</xdr:rowOff>
        </xdr:to>
        <xdr:sp macro="" textlink="">
          <xdr:nvSpPr>
            <xdr:cNvPr id="14355" name="Check Box 19" hidden="1">
              <a:extLst>
                <a:ext uri="{63B3BB69-23CF-44E3-9099-C40C66FF867C}">
                  <a14:compatExt spid="_x0000_s14355"/>
                </a:ext>
                <a:ext uri="{FF2B5EF4-FFF2-40B4-BE49-F238E27FC236}">
                  <a16:creationId xmlns:a16="http://schemas.microsoft.com/office/drawing/2014/main" id="{00000000-0008-0000-0000-00001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44</xdr:row>
          <xdr:rowOff>0</xdr:rowOff>
        </xdr:from>
        <xdr:to>
          <xdr:col>4</xdr:col>
          <xdr:colOff>295275</xdr:colOff>
          <xdr:row>45</xdr:row>
          <xdr:rowOff>0</xdr:rowOff>
        </xdr:to>
        <xdr:sp macro="" textlink="">
          <xdr:nvSpPr>
            <xdr:cNvPr id="14357" name="Check Box 21" hidden="1">
              <a:extLst>
                <a:ext uri="{63B3BB69-23CF-44E3-9099-C40C66FF867C}">
                  <a14:compatExt spid="_x0000_s14357"/>
                </a:ext>
                <a:ext uri="{FF2B5EF4-FFF2-40B4-BE49-F238E27FC236}">
                  <a16:creationId xmlns:a16="http://schemas.microsoft.com/office/drawing/2014/main" id="{00000000-0008-0000-0000-00001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27</xdr:row>
          <xdr:rowOff>0</xdr:rowOff>
        </xdr:from>
        <xdr:to>
          <xdr:col>4</xdr:col>
          <xdr:colOff>295275</xdr:colOff>
          <xdr:row>28</xdr:row>
          <xdr:rowOff>0</xdr:rowOff>
        </xdr:to>
        <xdr:sp macro="" textlink="">
          <xdr:nvSpPr>
            <xdr:cNvPr id="14359" name="Check Box 23" hidden="1">
              <a:extLst>
                <a:ext uri="{63B3BB69-23CF-44E3-9099-C40C66FF867C}">
                  <a14:compatExt spid="_x0000_s14359"/>
                </a:ext>
                <a:ext uri="{FF2B5EF4-FFF2-40B4-BE49-F238E27FC236}">
                  <a16:creationId xmlns:a16="http://schemas.microsoft.com/office/drawing/2014/main" id="{00000000-0008-0000-0000-00001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28</xdr:row>
          <xdr:rowOff>0</xdr:rowOff>
        </xdr:from>
        <xdr:to>
          <xdr:col>4</xdr:col>
          <xdr:colOff>295275</xdr:colOff>
          <xdr:row>29</xdr:row>
          <xdr:rowOff>0</xdr:rowOff>
        </xdr:to>
        <xdr:sp macro="" textlink="">
          <xdr:nvSpPr>
            <xdr:cNvPr id="14360" name="Check Box 24" hidden="1">
              <a:extLst>
                <a:ext uri="{63B3BB69-23CF-44E3-9099-C40C66FF867C}">
                  <a14:compatExt spid="_x0000_s14360"/>
                </a:ext>
                <a:ext uri="{FF2B5EF4-FFF2-40B4-BE49-F238E27FC236}">
                  <a16:creationId xmlns:a16="http://schemas.microsoft.com/office/drawing/2014/main" id="{00000000-0008-0000-0000-00001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29</xdr:row>
          <xdr:rowOff>0</xdr:rowOff>
        </xdr:from>
        <xdr:to>
          <xdr:col>4</xdr:col>
          <xdr:colOff>295275</xdr:colOff>
          <xdr:row>30</xdr:row>
          <xdr:rowOff>0</xdr:rowOff>
        </xdr:to>
        <xdr:sp macro="" textlink="">
          <xdr:nvSpPr>
            <xdr:cNvPr id="14361" name="Check Box 25" hidden="1">
              <a:extLst>
                <a:ext uri="{63B3BB69-23CF-44E3-9099-C40C66FF867C}">
                  <a14:compatExt spid="_x0000_s14361"/>
                </a:ext>
                <a:ext uri="{FF2B5EF4-FFF2-40B4-BE49-F238E27FC236}">
                  <a16:creationId xmlns:a16="http://schemas.microsoft.com/office/drawing/2014/main" id="{00000000-0008-0000-0000-00001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30</xdr:row>
          <xdr:rowOff>0</xdr:rowOff>
        </xdr:from>
        <xdr:to>
          <xdr:col>4</xdr:col>
          <xdr:colOff>295275</xdr:colOff>
          <xdr:row>31</xdr:row>
          <xdr:rowOff>0</xdr:rowOff>
        </xdr:to>
        <xdr:sp macro="" textlink="">
          <xdr:nvSpPr>
            <xdr:cNvPr id="14362" name="Check Box 26" hidden="1">
              <a:extLst>
                <a:ext uri="{63B3BB69-23CF-44E3-9099-C40C66FF867C}">
                  <a14:compatExt spid="_x0000_s14362"/>
                </a:ext>
                <a:ext uri="{FF2B5EF4-FFF2-40B4-BE49-F238E27FC236}">
                  <a16:creationId xmlns:a16="http://schemas.microsoft.com/office/drawing/2014/main" id="{00000000-0008-0000-0000-00001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31</xdr:row>
          <xdr:rowOff>0</xdr:rowOff>
        </xdr:from>
        <xdr:to>
          <xdr:col>4</xdr:col>
          <xdr:colOff>295275</xdr:colOff>
          <xdr:row>32</xdr:row>
          <xdr:rowOff>0</xdr:rowOff>
        </xdr:to>
        <xdr:sp macro="" textlink="">
          <xdr:nvSpPr>
            <xdr:cNvPr id="14363" name="Check Box 27" hidden="1">
              <a:extLst>
                <a:ext uri="{63B3BB69-23CF-44E3-9099-C40C66FF867C}">
                  <a14:compatExt spid="_x0000_s14363"/>
                </a:ext>
                <a:ext uri="{FF2B5EF4-FFF2-40B4-BE49-F238E27FC236}">
                  <a16:creationId xmlns:a16="http://schemas.microsoft.com/office/drawing/2014/main" id="{00000000-0008-0000-0000-00001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32</xdr:row>
          <xdr:rowOff>0</xdr:rowOff>
        </xdr:from>
        <xdr:to>
          <xdr:col>4</xdr:col>
          <xdr:colOff>295275</xdr:colOff>
          <xdr:row>33</xdr:row>
          <xdr:rowOff>0</xdr:rowOff>
        </xdr:to>
        <xdr:sp macro="" textlink="">
          <xdr:nvSpPr>
            <xdr:cNvPr id="14364" name="Check Box 28" hidden="1">
              <a:extLst>
                <a:ext uri="{63B3BB69-23CF-44E3-9099-C40C66FF867C}">
                  <a14:compatExt spid="_x0000_s14364"/>
                </a:ext>
                <a:ext uri="{FF2B5EF4-FFF2-40B4-BE49-F238E27FC236}">
                  <a16:creationId xmlns:a16="http://schemas.microsoft.com/office/drawing/2014/main" id="{00000000-0008-0000-0000-00001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33</xdr:row>
          <xdr:rowOff>0</xdr:rowOff>
        </xdr:from>
        <xdr:to>
          <xdr:col>4</xdr:col>
          <xdr:colOff>295275</xdr:colOff>
          <xdr:row>34</xdr:row>
          <xdr:rowOff>0</xdr:rowOff>
        </xdr:to>
        <xdr:sp macro="" textlink="">
          <xdr:nvSpPr>
            <xdr:cNvPr id="14365" name="Check Box 29" hidden="1">
              <a:extLst>
                <a:ext uri="{63B3BB69-23CF-44E3-9099-C40C66FF867C}">
                  <a14:compatExt spid="_x0000_s14365"/>
                </a:ext>
                <a:ext uri="{FF2B5EF4-FFF2-40B4-BE49-F238E27FC236}">
                  <a16:creationId xmlns:a16="http://schemas.microsoft.com/office/drawing/2014/main" id="{00000000-0008-0000-0000-00001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34</xdr:row>
          <xdr:rowOff>0</xdr:rowOff>
        </xdr:from>
        <xdr:to>
          <xdr:col>4</xdr:col>
          <xdr:colOff>295275</xdr:colOff>
          <xdr:row>35</xdr:row>
          <xdr:rowOff>0</xdr:rowOff>
        </xdr:to>
        <xdr:sp macro="" textlink="">
          <xdr:nvSpPr>
            <xdr:cNvPr id="14366" name="Check Box 30" hidden="1">
              <a:extLst>
                <a:ext uri="{63B3BB69-23CF-44E3-9099-C40C66FF867C}">
                  <a14:compatExt spid="_x0000_s14366"/>
                </a:ext>
                <a:ext uri="{FF2B5EF4-FFF2-40B4-BE49-F238E27FC236}">
                  <a16:creationId xmlns:a16="http://schemas.microsoft.com/office/drawing/2014/main" id="{00000000-0008-0000-0000-00001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43</xdr:row>
          <xdr:rowOff>0</xdr:rowOff>
        </xdr:from>
        <xdr:to>
          <xdr:col>4</xdr:col>
          <xdr:colOff>295275</xdr:colOff>
          <xdr:row>44</xdr:row>
          <xdr:rowOff>0</xdr:rowOff>
        </xdr:to>
        <xdr:sp macro="" textlink="">
          <xdr:nvSpPr>
            <xdr:cNvPr id="14401" name="Check Box 65" hidden="1">
              <a:extLst>
                <a:ext uri="{63B3BB69-23CF-44E3-9099-C40C66FF867C}">
                  <a14:compatExt spid="_x0000_s14401"/>
                </a:ext>
                <a:ext uri="{FF2B5EF4-FFF2-40B4-BE49-F238E27FC236}">
                  <a16:creationId xmlns:a16="http://schemas.microsoft.com/office/drawing/2014/main" id="{00000000-0008-0000-0000-00004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15</xdr:row>
          <xdr:rowOff>0</xdr:rowOff>
        </xdr:from>
        <xdr:to>
          <xdr:col>5</xdr:col>
          <xdr:colOff>295275</xdr:colOff>
          <xdr:row>16</xdr:row>
          <xdr:rowOff>0</xdr:rowOff>
        </xdr:to>
        <xdr:sp macro="" textlink="">
          <xdr:nvSpPr>
            <xdr:cNvPr id="14403" name="Check Box 67" hidden="1">
              <a:extLst>
                <a:ext uri="{63B3BB69-23CF-44E3-9099-C40C66FF867C}">
                  <a14:compatExt spid="_x0000_s14403"/>
                </a:ext>
                <a:ext uri="{FF2B5EF4-FFF2-40B4-BE49-F238E27FC236}">
                  <a16:creationId xmlns:a16="http://schemas.microsoft.com/office/drawing/2014/main" id="{00000000-0008-0000-0000-00004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16</xdr:row>
          <xdr:rowOff>0</xdr:rowOff>
        </xdr:from>
        <xdr:to>
          <xdr:col>5</xdr:col>
          <xdr:colOff>295275</xdr:colOff>
          <xdr:row>17</xdr:row>
          <xdr:rowOff>0</xdr:rowOff>
        </xdr:to>
        <xdr:sp macro="" textlink="">
          <xdr:nvSpPr>
            <xdr:cNvPr id="14404" name="Check Box 68" hidden="1">
              <a:extLst>
                <a:ext uri="{63B3BB69-23CF-44E3-9099-C40C66FF867C}">
                  <a14:compatExt spid="_x0000_s14404"/>
                </a:ext>
                <a:ext uri="{FF2B5EF4-FFF2-40B4-BE49-F238E27FC236}">
                  <a16:creationId xmlns:a16="http://schemas.microsoft.com/office/drawing/2014/main" id="{00000000-0008-0000-0000-00004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17</xdr:row>
          <xdr:rowOff>0</xdr:rowOff>
        </xdr:from>
        <xdr:to>
          <xdr:col>5</xdr:col>
          <xdr:colOff>295275</xdr:colOff>
          <xdr:row>18</xdr:row>
          <xdr:rowOff>0</xdr:rowOff>
        </xdr:to>
        <xdr:sp macro="" textlink="">
          <xdr:nvSpPr>
            <xdr:cNvPr id="14405" name="Check Box 69" hidden="1">
              <a:extLst>
                <a:ext uri="{63B3BB69-23CF-44E3-9099-C40C66FF867C}">
                  <a14:compatExt spid="_x0000_s14405"/>
                </a:ext>
                <a:ext uri="{FF2B5EF4-FFF2-40B4-BE49-F238E27FC236}">
                  <a16:creationId xmlns:a16="http://schemas.microsoft.com/office/drawing/2014/main" id="{00000000-0008-0000-0000-00004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17</xdr:row>
          <xdr:rowOff>0</xdr:rowOff>
        </xdr:from>
        <xdr:to>
          <xdr:col>5</xdr:col>
          <xdr:colOff>295275</xdr:colOff>
          <xdr:row>18</xdr:row>
          <xdr:rowOff>0</xdr:rowOff>
        </xdr:to>
        <xdr:sp macro="" textlink="">
          <xdr:nvSpPr>
            <xdr:cNvPr id="14406" name="Check Box 70" hidden="1">
              <a:extLst>
                <a:ext uri="{63B3BB69-23CF-44E3-9099-C40C66FF867C}">
                  <a14:compatExt spid="_x0000_s14406"/>
                </a:ext>
                <a:ext uri="{FF2B5EF4-FFF2-40B4-BE49-F238E27FC236}">
                  <a16:creationId xmlns:a16="http://schemas.microsoft.com/office/drawing/2014/main" id="{00000000-0008-0000-0000-00004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18</xdr:row>
          <xdr:rowOff>0</xdr:rowOff>
        </xdr:from>
        <xdr:to>
          <xdr:col>5</xdr:col>
          <xdr:colOff>295275</xdr:colOff>
          <xdr:row>19</xdr:row>
          <xdr:rowOff>0</xdr:rowOff>
        </xdr:to>
        <xdr:sp macro="" textlink="">
          <xdr:nvSpPr>
            <xdr:cNvPr id="14407" name="Check Box 71" hidden="1">
              <a:extLst>
                <a:ext uri="{63B3BB69-23CF-44E3-9099-C40C66FF867C}">
                  <a14:compatExt spid="_x0000_s14407"/>
                </a:ext>
                <a:ext uri="{FF2B5EF4-FFF2-40B4-BE49-F238E27FC236}">
                  <a16:creationId xmlns:a16="http://schemas.microsoft.com/office/drawing/2014/main" id="{00000000-0008-0000-0000-00004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19</xdr:row>
          <xdr:rowOff>0</xdr:rowOff>
        </xdr:from>
        <xdr:to>
          <xdr:col>5</xdr:col>
          <xdr:colOff>295275</xdr:colOff>
          <xdr:row>20</xdr:row>
          <xdr:rowOff>0</xdr:rowOff>
        </xdr:to>
        <xdr:sp macro="" textlink="">
          <xdr:nvSpPr>
            <xdr:cNvPr id="14408" name="Check Box 72" hidden="1">
              <a:extLst>
                <a:ext uri="{63B3BB69-23CF-44E3-9099-C40C66FF867C}">
                  <a14:compatExt spid="_x0000_s14408"/>
                </a:ext>
                <a:ext uri="{FF2B5EF4-FFF2-40B4-BE49-F238E27FC236}">
                  <a16:creationId xmlns:a16="http://schemas.microsoft.com/office/drawing/2014/main" id="{00000000-0008-0000-0000-00004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20</xdr:row>
          <xdr:rowOff>0</xdr:rowOff>
        </xdr:from>
        <xdr:to>
          <xdr:col>5</xdr:col>
          <xdr:colOff>295275</xdr:colOff>
          <xdr:row>21</xdr:row>
          <xdr:rowOff>0</xdr:rowOff>
        </xdr:to>
        <xdr:sp macro="" textlink="">
          <xdr:nvSpPr>
            <xdr:cNvPr id="14409" name="Check Box 73" hidden="1">
              <a:extLst>
                <a:ext uri="{63B3BB69-23CF-44E3-9099-C40C66FF867C}">
                  <a14:compatExt spid="_x0000_s14409"/>
                </a:ext>
                <a:ext uri="{FF2B5EF4-FFF2-40B4-BE49-F238E27FC236}">
                  <a16:creationId xmlns:a16="http://schemas.microsoft.com/office/drawing/2014/main" id="{00000000-0008-0000-0000-00004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21</xdr:row>
          <xdr:rowOff>0</xdr:rowOff>
        </xdr:from>
        <xdr:to>
          <xdr:col>5</xdr:col>
          <xdr:colOff>295275</xdr:colOff>
          <xdr:row>22</xdr:row>
          <xdr:rowOff>0</xdr:rowOff>
        </xdr:to>
        <xdr:sp macro="" textlink="">
          <xdr:nvSpPr>
            <xdr:cNvPr id="14410" name="Check Box 74" hidden="1">
              <a:extLst>
                <a:ext uri="{63B3BB69-23CF-44E3-9099-C40C66FF867C}">
                  <a14:compatExt spid="_x0000_s14410"/>
                </a:ext>
                <a:ext uri="{FF2B5EF4-FFF2-40B4-BE49-F238E27FC236}">
                  <a16:creationId xmlns:a16="http://schemas.microsoft.com/office/drawing/2014/main" id="{00000000-0008-0000-0000-00004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22</xdr:row>
          <xdr:rowOff>0</xdr:rowOff>
        </xdr:from>
        <xdr:to>
          <xdr:col>5</xdr:col>
          <xdr:colOff>295275</xdr:colOff>
          <xdr:row>23</xdr:row>
          <xdr:rowOff>0</xdr:rowOff>
        </xdr:to>
        <xdr:sp macro="" textlink="">
          <xdr:nvSpPr>
            <xdr:cNvPr id="14411" name="Check Box 75" hidden="1">
              <a:extLst>
                <a:ext uri="{63B3BB69-23CF-44E3-9099-C40C66FF867C}">
                  <a14:compatExt spid="_x0000_s14411"/>
                </a:ext>
                <a:ext uri="{FF2B5EF4-FFF2-40B4-BE49-F238E27FC236}">
                  <a16:creationId xmlns:a16="http://schemas.microsoft.com/office/drawing/2014/main" id="{00000000-0008-0000-0000-00004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23</xdr:row>
          <xdr:rowOff>0</xdr:rowOff>
        </xdr:from>
        <xdr:to>
          <xdr:col>5</xdr:col>
          <xdr:colOff>295275</xdr:colOff>
          <xdr:row>24</xdr:row>
          <xdr:rowOff>0</xdr:rowOff>
        </xdr:to>
        <xdr:sp macro="" textlink="">
          <xdr:nvSpPr>
            <xdr:cNvPr id="14412" name="Check Box 76" hidden="1">
              <a:extLst>
                <a:ext uri="{63B3BB69-23CF-44E3-9099-C40C66FF867C}">
                  <a14:compatExt spid="_x0000_s14412"/>
                </a:ext>
                <a:ext uri="{FF2B5EF4-FFF2-40B4-BE49-F238E27FC236}">
                  <a16:creationId xmlns:a16="http://schemas.microsoft.com/office/drawing/2014/main" id="{00000000-0008-0000-0000-00004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24</xdr:row>
          <xdr:rowOff>0</xdr:rowOff>
        </xdr:from>
        <xdr:to>
          <xdr:col>5</xdr:col>
          <xdr:colOff>295275</xdr:colOff>
          <xdr:row>25</xdr:row>
          <xdr:rowOff>0</xdr:rowOff>
        </xdr:to>
        <xdr:sp macro="" textlink="">
          <xdr:nvSpPr>
            <xdr:cNvPr id="14413" name="Check Box 77" hidden="1">
              <a:extLst>
                <a:ext uri="{63B3BB69-23CF-44E3-9099-C40C66FF867C}">
                  <a14:compatExt spid="_x0000_s14413"/>
                </a:ext>
                <a:ext uri="{FF2B5EF4-FFF2-40B4-BE49-F238E27FC236}">
                  <a16:creationId xmlns:a16="http://schemas.microsoft.com/office/drawing/2014/main" id="{00000000-0008-0000-0000-00004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25</xdr:row>
          <xdr:rowOff>0</xdr:rowOff>
        </xdr:from>
        <xdr:to>
          <xdr:col>5</xdr:col>
          <xdr:colOff>295275</xdr:colOff>
          <xdr:row>26</xdr:row>
          <xdr:rowOff>0</xdr:rowOff>
        </xdr:to>
        <xdr:sp macro="" textlink="">
          <xdr:nvSpPr>
            <xdr:cNvPr id="14414" name="Check Box 78" hidden="1">
              <a:extLst>
                <a:ext uri="{63B3BB69-23CF-44E3-9099-C40C66FF867C}">
                  <a14:compatExt spid="_x0000_s14414"/>
                </a:ext>
                <a:ext uri="{FF2B5EF4-FFF2-40B4-BE49-F238E27FC236}">
                  <a16:creationId xmlns:a16="http://schemas.microsoft.com/office/drawing/2014/main" id="{00000000-0008-0000-0000-00004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26</xdr:row>
          <xdr:rowOff>0</xdr:rowOff>
        </xdr:from>
        <xdr:to>
          <xdr:col>5</xdr:col>
          <xdr:colOff>295275</xdr:colOff>
          <xdr:row>27</xdr:row>
          <xdr:rowOff>0</xdr:rowOff>
        </xdr:to>
        <xdr:sp macro="" textlink="">
          <xdr:nvSpPr>
            <xdr:cNvPr id="14415" name="Check Box 79" hidden="1">
              <a:extLst>
                <a:ext uri="{63B3BB69-23CF-44E3-9099-C40C66FF867C}">
                  <a14:compatExt spid="_x0000_s14415"/>
                </a:ext>
                <a:ext uri="{FF2B5EF4-FFF2-40B4-BE49-F238E27FC236}">
                  <a16:creationId xmlns:a16="http://schemas.microsoft.com/office/drawing/2014/main" id="{00000000-0008-0000-0000-00004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27</xdr:row>
          <xdr:rowOff>0</xdr:rowOff>
        </xdr:from>
        <xdr:to>
          <xdr:col>5</xdr:col>
          <xdr:colOff>295275</xdr:colOff>
          <xdr:row>28</xdr:row>
          <xdr:rowOff>0</xdr:rowOff>
        </xdr:to>
        <xdr:sp macro="" textlink="">
          <xdr:nvSpPr>
            <xdr:cNvPr id="14416" name="Check Box 80" hidden="1">
              <a:extLst>
                <a:ext uri="{63B3BB69-23CF-44E3-9099-C40C66FF867C}">
                  <a14:compatExt spid="_x0000_s14416"/>
                </a:ext>
                <a:ext uri="{FF2B5EF4-FFF2-40B4-BE49-F238E27FC236}">
                  <a16:creationId xmlns:a16="http://schemas.microsoft.com/office/drawing/2014/main" id="{00000000-0008-0000-0000-000050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28</xdr:row>
          <xdr:rowOff>0</xdr:rowOff>
        </xdr:from>
        <xdr:to>
          <xdr:col>5</xdr:col>
          <xdr:colOff>295275</xdr:colOff>
          <xdr:row>29</xdr:row>
          <xdr:rowOff>0</xdr:rowOff>
        </xdr:to>
        <xdr:sp macro="" textlink="">
          <xdr:nvSpPr>
            <xdr:cNvPr id="14417" name="Check Box 81" hidden="1">
              <a:extLst>
                <a:ext uri="{63B3BB69-23CF-44E3-9099-C40C66FF867C}">
                  <a14:compatExt spid="_x0000_s14417"/>
                </a:ext>
                <a:ext uri="{FF2B5EF4-FFF2-40B4-BE49-F238E27FC236}">
                  <a16:creationId xmlns:a16="http://schemas.microsoft.com/office/drawing/2014/main" id="{00000000-0008-0000-0000-00005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29</xdr:row>
          <xdr:rowOff>0</xdr:rowOff>
        </xdr:from>
        <xdr:to>
          <xdr:col>5</xdr:col>
          <xdr:colOff>295275</xdr:colOff>
          <xdr:row>30</xdr:row>
          <xdr:rowOff>0</xdr:rowOff>
        </xdr:to>
        <xdr:sp macro="" textlink="">
          <xdr:nvSpPr>
            <xdr:cNvPr id="14418" name="Check Box 82" hidden="1">
              <a:extLst>
                <a:ext uri="{63B3BB69-23CF-44E3-9099-C40C66FF867C}">
                  <a14:compatExt spid="_x0000_s14418"/>
                </a:ext>
                <a:ext uri="{FF2B5EF4-FFF2-40B4-BE49-F238E27FC236}">
                  <a16:creationId xmlns:a16="http://schemas.microsoft.com/office/drawing/2014/main" id="{00000000-0008-0000-0000-00005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30</xdr:row>
          <xdr:rowOff>0</xdr:rowOff>
        </xdr:from>
        <xdr:to>
          <xdr:col>5</xdr:col>
          <xdr:colOff>295275</xdr:colOff>
          <xdr:row>31</xdr:row>
          <xdr:rowOff>0</xdr:rowOff>
        </xdr:to>
        <xdr:sp macro="" textlink="">
          <xdr:nvSpPr>
            <xdr:cNvPr id="14419" name="Check Box 83" hidden="1">
              <a:extLst>
                <a:ext uri="{63B3BB69-23CF-44E3-9099-C40C66FF867C}">
                  <a14:compatExt spid="_x0000_s14419"/>
                </a:ext>
                <a:ext uri="{FF2B5EF4-FFF2-40B4-BE49-F238E27FC236}">
                  <a16:creationId xmlns:a16="http://schemas.microsoft.com/office/drawing/2014/main" id="{00000000-0008-0000-0000-00005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31</xdr:row>
          <xdr:rowOff>0</xdr:rowOff>
        </xdr:from>
        <xdr:to>
          <xdr:col>5</xdr:col>
          <xdr:colOff>295275</xdr:colOff>
          <xdr:row>32</xdr:row>
          <xdr:rowOff>0</xdr:rowOff>
        </xdr:to>
        <xdr:sp macro="" textlink="">
          <xdr:nvSpPr>
            <xdr:cNvPr id="14420" name="Check Box 84" hidden="1">
              <a:extLst>
                <a:ext uri="{63B3BB69-23CF-44E3-9099-C40C66FF867C}">
                  <a14:compatExt spid="_x0000_s14420"/>
                </a:ext>
                <a:ext uri="{FF2B5EF4-FFF2-40B4-BE49-F238E27FC236}">
                  <a16:creationId xmlns:a16="http://schemas.microsoft.com/office/drawing/2014/main" id="{00000000-0008-0000-0000-00005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32</xdr:row>
          <xdr:rowOff>0</xdr:rowOff>
        </xdr:from>
        <xdr:to>
          <xdr:col>5</xdr:col>
          <xdr:colOff>295275</xdr:colOff>
          <xdr:row>33</xdr:row>
          <xdr:rowOff>0</xdr:rowOff>
        </xdr:to>
        <xdr:sp macro="" textlink="">
          <xdr:nvSpPr>
            <xdr:cNvPr id="14421" name="Check Box 85" hidden="1">
              <a:extLst>
                <a:ext uri="{63B3BB69-23CF-44E3-9099-C40C66FF867C}">
                  <a14:compatExt spid="_x0000_s14421"/>
                </a:ext>
                <a:ext uri="{FF2B5EF4-FFF2-40B4-BE49-F238E27FC236}">
                  <a16:creationId xmlns:a16="http://schemas.microsoft.com/office/drawing/2014/main" id="{00000000-0008-0000-0000-00005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33</xdr:row>
          <xdr:rowOff>0</xdr:rowOff>
        </xdr:from>
        <xdr:to>
          <xdr:col>5</xdr:col>
          <xdr:colOff>295275</xdr:colOff>
          <xdr:row>34</xdr:row>
          <xdr:rowOff>0</xdr:rowOff>
        </xdr:to>
        <xdr:sp macro="" textlink="">
          <xdr:nvSpPr>
            <xdr:cNvPr id="14422" name="Check Box 86" hidden="1">
              <a:extLst>
                <a:ext uri="{63B3BB69-23CF-44E3-9099-C40C66FF867C}">
                  <a14:compatExt spid="_x0000_s14422"/>
                </a:ext>
                <a:ext uri="{FF2B5EF4-FFF2-40B4-BE49-F238E27FC236}">
                  <a16:creationId xmlns:a16="http://schemas.microsoft.com/office/drawing/2014/main" id="{00000000-0008-0000-0000-00005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34</xdr:row>
          <xdr:rowOff>0</xdr:rowOff>
        </xdr:from>
        <xdr:to>
          <xdr:col>5</xdr:col>
          <xdr:colOff>295275</xdr:colOff>
          <xdr:row>35</xdr:row>
          <xdr:rowOff>0</xdr:rowOff>
        </xdr:to>
        <xdr:sp macro="" textlink="">
          <xdr:nvSpPr>
            <xdr:cNvPr id="14423" name="Check Box 87" hidden="1">
              <a:extLst>
                <a:ext uri="{63B3BB69-23CF-44E3-9099-C40C66FF867C}">
                  <a14:compatExt spid="_x0000_s14423"/>
                </a:ext>
                <a:ext uri="{FF2B5EF4-FFF2-40B4-BE49-F238E27FC236}">
                  <a16:creationId xmlns:a16="http://schemas.microsoft.com/office/drawing/2014/main" id="{00000000-0008-0000-0000-00005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35</xdr:row>
          <xdr:rowOff>0</xdr:rowOff>
        </xdr:from>
        <xdr:to>
          <xdr:col>5</xdr:col>
          <xdr:colOff>295275</xdr:colOff>
          <xdr:row>36</xdr:row>
          <xdr:rowOff>0</xdr:rowOff>
        </xdr:to>
        <xdr:sp macro="" textlink="">
          <xdr:nvSpPr>
            <xdr:cNvPr id="14424" name="Check Box 88" hidden="1">
              <a:extLst>
                <a:ext uri="{63B3BB69-23CF-44E3-9099-C40C66FF867C}">
                  <a14:compatExt spid="_x0000_s14424"/>
                </a:ext>
                <a:ext uri="{FF2B5EF4-FFF2-40B4-BE49-F238E27FC236}">
                  <a16:creationId xmlns:a16="http://schemas.microsoft.com/office/drawing/2014/main" id="{00000000-0008-0000-0000-00005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36</xdr:row>
          <xdr:rowOff>0</xdr:rowOff>
        </xdr:from>
        <xdr:to>
          <xdr:col>5</xdr:col>
          <xdr:colOff>295275</xdr:colOff>
          <xdr:row>37</xdr:row>
          <xdr:rowOff>0</xdr:rowOff>
        </xdr:to>
        <xdr:sp macro="" textlink="">
          <xdr:nvSpPr>
            <xdr:cNvPr id="14425" name="Check Box 89" hidden="1">
              <a:extLst>
                <a:ext uri="{63B3BB69-23CF-44E3-9099-C40C66FF867C}">
                  <a14:compatExt spid="_x0000_s14425"/>
                </a:ext>
                <a:ext uri="{FF2B5EF4-FFF2-40B4-BE49-F238E27FC236}">
                  <a16:creationId xmlns:a16="http://schemas.microsoft.com/office/drawing/2014/main" id="{00000000-0008-0000-0000-00005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37</xdr:row>
          <xdr:rowOff>0</xdr:rowOff>
        </xdr:from>
        <xdr:to>
          <xdr:col>5</xdr:col>
          <xdr:colOff>295275</xdr:colOff>
          <xdr:row>38</xdr:row>
          <xdr:rowOff>0</xdr:rowOff>
        </xdr:to>
        <xdr:sp macro="" textlink="">
          <xdr:nvSpPr>
            <xdr:cNvPr id="14426" name="Check Box 90" hidden="1">
              <a:extLst>
                <a:ext uri="{63B3BB69-23CF-44E3-9099-C40C66FF867C}">
                  <a14:compatExt spid="_x0000_s14426"/>
                </a:ext>
                <a:ext uri="{FF2B5EF4-FFF2-40B4-BE49-F238E27FC236}">
                  <a16:creationId xmlns:a16="http://schemas.microsoft.com/office/drawing/2014/main" id="{00000000-0008-0000-0000-00005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38</xdr:row>
          <xdr:rowOff>0</xdr:rowOff>
        </xdr:from>
        <xdr:to>
          <xdr:col>5</xdr:col>
          <xdr:colOff>295275</xdr:colOff>
          <xdr:row>39</xdr:row>
          <xdr:rowOff>0</xdr:rowOff>
        </xdr:to>
        <xdr:sp macro="" textlink="">
          <xdr:nvSpPr>
            <xdr:cNvPr id="14427" name="Check Box 91" hidden="1">
              <a:extLst>
                <a:ext uri="{63B3BB69-23CF-44E3-9099-C40C66FF867C}">
                  <a14:compatExt spid="_x0000_s14427"/>
                </a:ext>
                <a:ext uri="{FF2B5EF4-FFF2-40B4-BE49-F238E27FC236}">
                  <a16:creationId xmlns:a16="http://schemas.microsoft.com/office/drawing/2014/main" id="{00000000-0008-0000-0000-00005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39</xdr:row>
          <xdr:rowOff>0</xdr:rowOff>
        </xdr:from>
        <xdr:to>
          <xdr:col>5</xdr:col>
          <xdr:colOff>295275</xdr:colOff>
          <xdr:row>40</xdr:row>
          <xdr:rowOff>0</xdr:rowOff>
        </xdr:to>
        <xdr:sp macro="" textlink="">
          <xdr:nvSpPr>
            <xdr:cNvPr id="14428" name="Check Box 92" hidden="1">
              <a:extLst>
                <a:ext uri="{63B3BB69-23CF-44E3-9099-C40C66FF867C}">
                  <a14:compatExt spid="_x0000_s14428"/>
                </a:ext>
                <a:ext uri="{FF2B5EF4-FFF2-40B4-BE49-F238E27FC236}">
                  <a16:creationId xmlns:a16="http://schemas.microsoft.com/office/drawing/2014/main" id="{00000000-0008-0000-0000-00005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40</xdr:row>
          <xdr:rowOff>0</xdr:rowOff>
        </xdr:from>
        <xdr:to>
          <xdr:col>5</xdr:col>
          <xdr:colOff>295275</xdr:colOff>
          <xdr:row>41</xdr:row>
          <xdr:rowOff>0</xdr:rowOff>
        </xdr:to>
        <xdr:sp macro="" textlink="">
          <xdr:nvSpPr>
            <xdr:cNvPr id="14429" name="Check Box 93" hidden="1">
              <a:extLst>
                <a:ext uri="{63B3BB69-23CF-44E3-9099-C40C66FF867C}">
                  <a14:compatExt spid="_x0000_s14429"/>
                </a:ext>
                <a:ext uri="{FF2B5EF4-FFF2-40B4-BE49-F238E27FC236}">
                  <a16:creationId xmlns:a16="http://schemas.microsoft.com/office/drawing/2014/main" id="{00000000-0008-0000-0000-00005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41</xdr:row>
          <xdr:rowOff>0</xdr:rowOff>
        </xdr:from>
        <xdr:to>
          <xdr:col>5</xdr:col>
          <xdr:colOff>295275</xdr:colOff>
          <xdr:row>42</xdr:row>
          <xdr:rowOff>0</xdr:rowOff>
        </xdr:to>
        <xdr:sp macro="" textlink="">
          <xdr:nvSpPr>
            <xdr:cNvPr id="14430" name="Check Box 94" hidden="1">
              <a:extLst>
                <a:ext uri="{63B3BB69-23CF-44E3-9099-C40C66FF867C}">
                  <a14:compatExt spid="_x0000_s14430"/>
                </a:ext>
                <a:ext uri="{FF2B5EF4-FFF2-40B4-BE49-F238E27FC236}">
                  <a16:creationId xmlns:a16="http://schemas.microsoft.com/office/drawing/2014/main" id="{00000000-0008-0000-0000-00005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42</xdr:row>
          <xdr:rowOff>0</xdr:rowOff>
        </xdr:from>
        <xdr:to>
          <xdr:col>5</xdr:col>
          <xdr:colOff>295275</xdr:colOff>
          <xdr:row>43</xdr:row>
          <xdr:rowOff>0</xdr:rowOff>
        </xdr:to>
        <xdr:sp macro="" textlink="">
          <xdr:nvSpPr>
            <xdr:cNvPr id="14431" name="Check Box 95" hidden="1">
              <a:extLst>
                <a:ext uri="{63B3BB69-23CF-44E3-9099-C40C66FF867C}">
                  <a14:compatExt spid="_x0000_s14431"/>
                </a:ext>
                <a:ext uri="{FF2B5EF4-FFF2-40B4-BE49-F238E27FC236}">
                  <a16:creationId xmlns:a16="http://schemas.microsoft.com/office/drawing/2014/main" id="{00000000-0008-0000-0000-00005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43</xdr:row>
          <xdr:rowOff>0</xdr:rowOff>
        </xdr:from>
        <xdr:to>
          <xdr:col>5</xdr:col>
          <xdr:colOff>295275</xdr:colOff>
          <xdr:row>44</xdr:row>
          <xdr:rowOff>0</xdr:rowOff>
        </xdr:to>
        <xdr:sp macro="" textlink="">
          <xdr:nvSpPr>
            <xdr:cNvPr id="14432" name="Check Box 96" hidden="1">
              <a:extLst>
                <a:ext uri="{63B3BB69-23CF-44E3-9099-C40C66FF867C}">
                  <a14:compatExt spid="_x0000_s14432"/>
                </a:ext>
                <a:ext uri="{FF2B5EF4-FFF2-40B4-BE49-F238E27FC236}">
                  <a16:creationId xmlns:a16="http://schemas.microsoft.com/office/drawing/2014/main" id="{00000000-0008-0000-0000-000060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44</xdr:row>
          <xdr:rowOff>0</xdr:rowOff>
        </xdr:from>
        <xdr:to>
          <xdr:col>5</xdr:col>
          <xdr:colOff>295275</xdr:colOff>
          <xdr:row>45</xdr:row>
          <xdr:rowOff>0</xdr:rowOff>
        </xdr:to>
        <xdr:sp macro="" textlink="">
          <xdr:nvSpPr>
            <xdr:cNvPr id="14433" name="Check Box 97" hidden="1">
              <a:extLst>
                <a:ext uri="{63B3BB69-23CF-44E3-9099-C40C66FF867C}">
                  <a14:compatExt spid="_x0000_s14433"/>
                </a:ext>
                <a:ext uri="{FF2B5EF4-FFF2-40B4-BE49-F238E27FC236}">
                  <a16:creationId xmlns:a16="http://schemas.microsoft.com/office/drawing/2014/main" id="{00000000-0008-0000-0000-00006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15</xdr:row>
          <xdr:rowOff>0</xdr:rowOff>
        </xdr:from>
        <xdr:to>
          <xdr:col>4</xdr:col>
          <xdr:colOff>295275</xdr:colOff>
          <xdr:row>16</xdr:row>
          <xdr:rowOff>0</xdr:rowOff>
        </xdr:to>
        <xdr:sp macro="" textlink="">
          <xdr:nvSpPr>
            <xdr:cNvPr id="14434" name="Check Box 98" hidden="1">
              <a:extLst>
                <a:ext uri="{63B3BB69-23CF-44E3-9099-C40C66FF867C}">
                  <a14:compatExt spid="_x0000_s14434"/>
                </a:ext>
                <a:ext uri="{FF2B5EF4-FFF2-40B4-BE49-F238E27FC236}">
                  <a16:creationId xmlns:a16="http://schemas.microsoft.com/office/drawing/2014/main" id="{00000000-0008-0000-0000-00006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16</xdr:row>
          <xdr:rowOff>0</xdr:rowOff>
        </xdr:from>
        <xdr:to>
          <xdr:col>4</xdr:col>
          <xdr:colOff>295275</xdr:colOff>
          <xdr:row>17</xdr:row>
          <xdr:rowOff>0</xdr:rowOff>
        </xdr:to>
        <xdr:sp macro="" textlink="">
          <xdr:nvSpPr>
            <xdr:cNvPr id="14435" name="Check Box 99" hidden="1">
              <a:extLst>
                <a:ext uri="{63B3BB69-23CF-44E3-9099-C40C66FF867C}">
                  <a14:compatExt spid="_x0000_s14435"/>
                </a:ext>
                <a:ext uri="{FF2B5EF4-FFF2-40B4-BE49-F238E27FC236}">
                  <a16:creationId xmlns:a16="http://schemas.microsoft.com/office/drawing/2014/main" id="{00000000-0008-0000-0000-00006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17</xdr:row>
          <xdr:rowOff>0</xdr:rowOff>
        </xdr:from>
        <xdr:to>
          <xdr:col>4</xdr:col>
          <xdr:colOff>295275</xdr:colOff>
          <xdr:row>18</xdr:row>
          <xdr:rowOff>0</xdr:rowOff>
        </xdr:to>
        <xdr:sp macro="" textlink="">
          <xdr:nvSpPr>
            <xdr:cNvPr id="14436" name="Check Box 100" hidden="1">
              <a:extLst>
                <a:ext uri="{63B3BB69-23CF-44E3-9099-C40C66FF867C}">
                  <a14:compatExt spid="_x0000_s14436"/>
                </a:ext>
                <a:ext uri="{FF2B5EF4-FFF2-40B4-BE49-F238E27FC236}">
                  <a16:creationId xmlns:a16="http://schemas.microsoft.com/office/drawing/2014/main" id="{00000000-0008-0000-0000-00006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23</xdr:row>
          <xdr:rowOff>0</xdr:rowOff>
        </xdr:from>
        <xdr:to>
          <xdr:col>4</xdr:col>
          <xdr:colOff>295275</xdr:colOff>
          <xdr:row>24</xdr:row>
          <xdr:rowOff>0</xdr:rowOff>
        </xdr:to>
        <xdr:sp macro="" textlink="">
          <xdr:nvSpPr>
            <xdr:cNvPr id="14437" name="Check Box 101" hidden="1">
              <a:extLst>
                <a:ext uri="{63B3BB69-23CF-44E3-9099-C40C66FF867C}">
                  <a14:compatExt spid="_x0000_s14437"/>
                </a:ext>
                <a:ext uri="{FF2B5EF4-FFF2-40B4-BE49-F238E27FC236}">
                  <a16:creationId xmlns:a16="http://schemas.microsoft.com/office/drawing/2014/main" id="{00000000-0008-0000-0000-00006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24</xdr:row>
          <xdr:rowOff>0</xdr:rowOff>
        </xdr:from>
        <xdr:to>
          <xdr:col>4</xdr:col>
          <xdr:colOff>295275</xdr:colOff>
          <xdr:row>25</xdr:row>
          <xdr:rowOff>0</xdr:rowOff>
        </xdr:to>
        <xdr:sp macro="" textlink="">
          <xdr:nvSpPr>
            <xdr:cNvPr id="14438" name="Check Box 102" hidden="1">
              <a:extLst>
                <a:ext uri="{63B3BB69-23CF-44E3-9099-C40C66FF867C}">
                  <a14:compatExt spid="_x0000_s14438"/>
                </a:ext>
                <a:ext uri="{FF2B5EF4-FFF2-40B4-BE49-F238E27FC236}">
                  <a16:creationId xmlns:a16="http://schemas.microsoft.com/office/drawing/2014/main" id="{00000000-0008-0000-0000-00006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25</xdr:row>
          <xdr:rowOff>0</xdr:rowOff>
        </xdr:from>
        <xdr:to>
          <xdr:col>4</xdr:col>
          <xdr:colOff>295275</xdr:colOff>
          <xdr:row>26</xdr:row>
          <xdr:rowOff>0</xdr:rowOff>
        </xdr:to>
        <xdr:sp macro="" textlink="">
          <xdr:nvSpPr>
            <xdr:cNvPr id="14439" name="Check Box 103" hidden="1">
              <a:extLst>
                <a:ext uri="{63B3BB69-23CF-44E3-9099-C40C66FF867C}">
                  <a14:compatExt spid="_x0000_s14439"/>
                </a:ext>
                <a:ext uri="{FF2B5EF4-FFF2-40B4-BE49-F238E27FC236}">
                  <a16:creationId xmlns:a16="http://schemas.microsoft.com/office/drawing/2014/main" id="{00000000-0008-0000-0000-00006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26</xdr:row>
          <xdr:rowOff>0</xdr:rowOff>
        </xdr:from>
        <xdr:to>
          <xdr:col>4</xdr:col>
          <xdr:colOff>295275</xdr:colOff>
          <xdr:row>27</xdr:row>
          <xdr:rowOff>0</xdr:rowOff>
        </xdr:to>
        <xdr:sp macro="" textlink="">
          <xdr:nvSpPr>
            <xdr:cNvPr id="14440" name="Check Box 104" hidden="1">
              <a:extLst>
                <a:ext uri="{63B3BB69-23CF-44E3-9099-C40C66FF867C}">
                  <a14:compatExt spid="_x0000_s14440"/>
                </a:ext>
                <a:ext uri="{FF2B5EF4-FFF2-40B4-BE49-F238E27FC236}">
                  <a16:creationId xmlns:a16="http://schemas.microsoft.com/office/drawing/2014/main" id="{00000000-0008-0000-0000-00006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ixnas01\share1\personal\keigo_hirashima_grcore_com\Documents\Microsoft%20Teams%20&#12481;&#12515;&#12483;&#12488;%20&#12501;&#12449;&#12452;&#12523;\&#12304;&#27743;&#26481;&#21306;&#12305;&#20869;&#23481;&#20869;&#35379;&#34920;&#26908;&#35342;&#36039;&#26009;_2023120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ixnas01\share1\personal\junya_hariki1_grcore_com\Documents\Microsoft%20Teams%20&#12481;&#12515;&#12483;&#12488;%20&#12501;&#12449;&#12452;&#12523;\&#12304;&#19990;&#30000;&#35895;&#21306;&#12496;&#12540;&#12473;&#12487;&#12540;&#12469;&#12509;&#12540;&#12488;&#20107;&#26989;&#12305;&#35531;&#27714;&#38917;&#30446;%20(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内訳表 (分数切り捨てない）"/>
      <sheetName val="内訳表 (分数切り捨て）（案1）"/>
      <sheetName val="内訳表 (分数切り捨て） (案2)"/>
      <sheetName val="内訳表 (分数切り捨て） (案3)"/>
      <sheetName val="内訳表(自動計算用案） (修正版) (福井用）"/>
      <sheetName val="内訳表(自動計算用案） (修正版)"/>
      <sheetName val="内訳表(自動計算用案）"/>
      <sheetName val="内訳表（提案用）"/>
      <sheetName val="内訳表（提案用） (ミニマムver)"/>
      <sheetName val="提案内容整理"/>
      <sheetName val="作業量比較"/>
      <sheetName val="1205定例会"/>
      <sheetName val="Sheet1 (2)"/>
      <sheetName val="Sheet3"/>
      <sheetName val="Sheet4"/>
      <sheetName val="内訳表最終案"/>
      <sheetName val="内訳表最終案 (2)"/>
      <sheetName val="課題管理"/>
      <sheetName val="台東区Excel版"/>
      <sheetName val="こういうのいるかも"/>
      <sheetName val="内訳表案Ver3"/>
      <sheetName val="株式会社ポピンズファミリーケア（例①）"/>
      <sheetName val="株式会社キッズライン（例②）"/>
      <sheetName val="サンフラワー・A株式会社"/>
      <sheetName val="株式会社ママMATE"/>
      <sheetName val="mormor株式会社（例③）"/>
      <sheetName val="HugPocket株式会社"/>
      <sheetName val="特定非営利活動法人　フローレンス (病児保育)"/>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14">
          <cell r="H14">
            <v>0</v>
          </cell>
          <cell r="Q14">
            <v>0</v>
          </cell>
        </row>
        <row r="15">
          <cell r="H15">
            <v>0</v>
          </cell>
          <cell r="Q15">
            <v>0</v>
          </cell>
        </row>
        <row r="16">
          <cell r="H16">
            <v>0</v>
          </cell>
          <cell r="Q16">
            <v>0</v>
          </cell>
        </row>
        <row r="17">
          <cell r="H17">
            <v>0</v>
          </cell>
          <cell r="Q17">
            <v>0</v>
          </cell>
        </row>
        <row r="18">
          <cell r="H18">
            <v>0</v>
          </cell>
          <cell r="Q18">
            <v>0</v>
          </cell>
        </row>
        <row r="19">
          <cell r="H19">
            <v>0</v>
          </cell>
          <cell r="Q19">
            <v>0</v>
          </cell>
        </row>
        <row r="20">
          <cell r="H20">
            <v>0</v>
          </cell>
          <cell r="Q20">
            <v>0</v>
          </cell>
        </row>
        <row r="21">
          <cell r="H21">
            <v>0</v>
          </cell>
          <cell r="Q21">
            <v>0</v>
          </cell>
        </row>
        <row r="22">
          <cell r="H22">
            <v>0</v>
          </cell>
          <cell r="Q22">
            <v>0</v>
          </cell>
        </row>
        <row r="23">
          <cell r="H23">
            <v>0</v>
          </cell>
          <cell r="Q23">
            <v>0</v>
          </cell>
        </row>
        <row r="24">
          <cell r="H24">
            <v>0</v>
          </cell>
          <cell r="Q24">
            <v>0</v>
          </cell>
        </row>
        <row r="25">
          <cell r="H25">
            <v>0</v>
          </cell>
          <cell r="Q25">
            <v>0</v>
          </cell>
        </row>
        <row r="26">
          <cell r="H26">
            <v>0</v>
          </cell>
          <cell r="Q26">
            <v>0</v>
          </cell>
        </row>
        <row r="27">
          <cell r="H27">
            <v>0</v>
          </cell>
          <cell r="Q27">
            <v>0</v>
          </cell>
        </row>
        <row r="28">
          <cell r="H28">
            <v>0</v>
          </cell>
          <cell r="Q28">
            <v>0</v>
          </cell>
        </row>
        <row r="29">
          <cell r="H29">
            <v>0</v>
          </cell>
          <cell r="Q29">
            <v>0</v>
          </cell>
        </row>
        <row r="30">
          <cell r="H30">
            <v>0</v>
          </cell>
          <cell r="Q30">
            <v>0</v>
          </cell>
        </row>
        <row r="31">
          <cell r="H31">
            <v>0</v>
          </cell>
          <cell r="Q31">
            <v>0</v>
          </cell>
        </row>
        <row r="32">
          <cell r="H32">
            <v>0</v>
          </cell>
          <cell r="Q32">
            <v>0</v>
          </cell>
        </row>
        <row r="33">
          <cell r="H33">
            <v>0</v>
          </cell>
          <cell r="Q33">
            <v>0</v>
          </cell>
        </row>
      </sheetData>
      <sheetData sheetId="19"/>
      <sheetData sheetId="20"/>
      <sheetData sheetId="21"/>
      <sheetData sheetId="22"/>
      <sheetData sheetId="23"/>
      <sheetData sheetId="24"/>
      <sheetData sheetId="25"/>
      <sheetData sheetId="26"/>
      <sheetData sheetId="2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本部長決裁用"/>
      <sheetName val="バックアップ"/>
      <sheetName val="積算書"/>
      <sheetName val="積算書 (2)"/>
      <sheetName val="積算書 (3)"/>
      <sheetName val="大枠スケジュール"/>
      <sheetName val="コスト試算書FMT2 (HR)"/>
      <sheetName val="出来高計算"/>
      <sheetName val="OBIC7連携"/>
      <sheetName val="GenesysCloud費用算定シート"/>
      <sheetName val="コラボス費用算出シート"/>
      <sheetName val="【参考】SBU「官公庁」案件の定義"/>
      <sheetName val="【参考】各種ツール費用（原価）"/>
      <sheetName val="【参考】AI Dig 費用見積"/>
      <sheetName val="【参考】カット紙プリント費2020"/>
      <sheetName val="【参考】連長プリント費2020"/>
      <sheetName val="更新履歴"/>
      <sheetName val="master"/>
      <sheetName val="PJT業績昨対比"/>
      <sheetName val="工数"/>
      <sheetName val="経費"/>
      <sheetName val="売上"/>
      <sheetName val="ID"/>
      <sheetName val="台東区Excel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53">
          <cell r="J53" t="str">
            <v>件</v>
          </cell>
        </row>
        <row r="54">
          <cell r="J54" t="str">
            <v>処理</v>
          </cell>
        </row>
        <row r="55">
          <cell r="J55" t="str">
            <v>式</v>
          </cell>
        </row>
        <row r="56">
          <cell r="J56" t="str">
            <v>月</v>
          </cell>
        </row>
        <row r="57">
          <cell r="J57" t="str">
            <v>枚</v>
          </cell>
        </row>
        <row r="58">
          <cell r="J58" t="str">
            <v>回</v>
          </cell>
        </row>
        <row r="59">
          <cell r="J59" t="str">
            <v>名</v>
          </cell>
        </row>
        <row r="60">
          <cell r="J60" t="str">
            <v>種</v>
          </cell>
        </row>
        <row r="61">
          <cell r="J61" t="str">
            <v>席</v>
          </cell>
        </row>
        <row r="62">
          <cell r="J62" t="str">
            <v>㎏</v>
          </cell>
        </row>
        <row r="63">
          <cell r="J63" t="str">
            <v>文字</v>
          </cell>
        </row>
        <row r="64">
          <cell r="J64" t="str">
            <v>時間</v>
          </cell>
        </row>
        <row r="65">
          <cell r="J65" t="str">
            <v>分</v>
          </cell>
        </row>
        <row r="66">
          <cell r="J66" t="str">
            <v>日</v>
          </cell>
        </row>
        <row r="67">
          <cell r="J67" t="str">
            <v>週</v>
          </cell>
        </row>
        <row r="68">
          <cell r="J68" t="str">
            <v>年</v>
          </cell>
        </row>
        <row r="69">
          <cell r="J69" t="str">
            <v>台</v>
          </cell>
        </row>
        <row r="70">
          <cell r="J70" t="str">
            <v>―</v>
          </cell>
        </row>
      </sheetData>
      <sheetData sheetId="18"/>
      <sheetData sheetId="19"/>
      <sheetData sheetId="20"/>
      <sheetData sheetId="21"/>
      <sheetData sheetId="22"/>
      <sheetData sheetId="2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0DB4C-3E43-4440-A7FB-554C2909A5EE}">
  <sheetPr>
    <tabColor theme="9" tint="0.79998168889431442"/>
    <pageSetUpPr fitToPage="1"/>
  </sheetPr>
  <dimension ref="A1:CM62"/>
  <sheetViews>
    <sheetView tabSelected="1" view="pageBreakPreview" zoomScale="69" zoomScaleNormal="55" zoomScaleSheetLayoutView="69" zoomScalePageLayoutView="55" workbookViewId="0">
      <selection activeCell="B17" sqref="B17:D17"/>
    </sheetView>
  </sheetViews>
  <sheetFormatPr defaultColWidth="3.125" defaultRowHeight="29.1" customHeight="1" outlineLevelRow="1" x14ac:dyDescent="0.4"/>
  <cols>
    <col min="1" max="1" width="3.125" style="2"/>
    <col min="2" max="4" width="2.625" style="2" customWidth="1"/>
    <col min="5" max="6" width="4.5" style="2" customWidth="1"/>
    <col min="7" max="8" width="2.875" style="2" customWidth="1"/>
    <col min="9" max="9" width="3" style="2" customWidth="1"/>
    <col min="10" max="10" width="3.125" style="2"/>
    <col min="11" max="13" width="2.875" style="2" customWidth="1"/>
    <col min="14" max="14" width="3.125" style="2"/>
    <col min="15" max="17" width="2.875" style="2" customWidth="1"/>
    <col min="18" max="18" width="3.125" style="2"/>
    <col min="19" max="21" width="2.875" style="2" customWidth="1"/>
    <col min="22" max="23" width="3.125" style="2"/>
    <col min="24" max="24" width="7.5" style="2" customWidth="1"/>
    <col min="25" max="25" width="3.625" style="2" customWidth="1"/>
    <col min="26" max="26" width="3.125" style="2"/>
    <col min="27" max="27" width="3.25" style="2" customWidth="1"/>
    <col min="28" max="31" width="3.125" style="2"/>
    <col min="32" max="32" width="3.125" style="2" customWidth="1"/>
    <col min="33" max="33" width="3.125" style="2"/>
    <col min="34" max="34" width="3.125" style="2" customWidth="1"/>
    <col min="35" max="36" width="3.125" style="2"/>
    <col min="37" max="39" width="3.125" style="2" customWidth="1"/>
    <col min="40" max="45" width="4" style="2" customWidth="1"/>
    <col min="46" max="46" width="3.125" style="2"/>
    <col min="47" max="48" width="3.125" style="2" customWidth="1"/>
    <col min="49" max="50" width="3.125" style="2"/>
    <col min="51" max="51" width="3.125" style="2" customWidth="1"/>
    <col min="52" max="53" width="3.125" style="2"/>
    <col min="54" max="59" width="3.125" style="2" customWidth="1"/>
    <col min="60" max="62" width="3.125" style="2" hidden="1" customWidth="1"/>
    <col min="63" max="66" width="3.125" style="8" hidden="1" customWidth="1"/>
    <col min="67" max="89" width="3.125" style="2" hidden="1" customWidth="1"/>
    <col min="90" max="90" width="5.75" style="2" hidden="1" customWidth="1"/>
    <col min="91" max="91" width="7.5" style="2" hidden="1" customWidth="1"/>
    <col min="92" max="92" width="3.125" style="2" customWidth="1"/>
    <col min="93" max="16384" width="3.125" style="2"/>
  </cols>
  <sheetData>
    <row r="1" spans="1:91" ht="18.75" x14ac:dyDescent="0.4">
      <c r="A1" s="1" t="s">
        <v>2</v>
      </c>
      <c r="BK1" s="2"/>
      <c r="BL1" s="2"/>
      <c r="BM1" s="2"/>
      <c r="BN1" s="2"/>
    </row>
    <row r="2" spans="1:91" ht="28.5" customHeight="1" x14ac:dyDescent="0.4">
      <c r="B2" s="198" t="s">
        <v>3</v>
      </c>
      <c r="C2" s="198"/>
      <c r="D2" s="198"/>
      <c r="E2" s="198"/>
      <c r="F2" s="198"/>
      <c r="G2" s="198"/>
      <c r="H2" s="198"/>
      <c r="I2" s="198"/>
      <c r="J2" s="198"/>
      <c r="K2" s="198"/>
      <c r="L2" s="198"/>
      <c r="M2" s="198"/>
      <c r="N2" s="198"/>
      <c r="O2" s="198"/>
      <c r="P2" s="198"/>
      <c r="Q2" s="198"/>
      <c r="R2" s="198"/>
      <c r="S2" s="198"/>
      <c r="T2" s="198"/>
      <c r="U2" s="198"/>
      <c r="V2" s="198"/>
      <c r="W2" s="198"/>
      <c r="X2" s="198"/>
      <c r="Y2" s="198"/>
      <c r="Z2" s="198"/>
      <c r="AA2" s="198"/>
      <c r="AB2" s="198"/>
      <c r="AC2" s="198"/>
      <c r="AD2" s="198"/>
      <c r="AE2" s="198"/>
      <c r="AF2" s="198"/>
      <c r="AG2" s="198"/>
      <c r="AH2" s="198"/>
      <c r="AI2" s="198"/>
      <c r="AJ2" s="198"/>
      <c r="AK2" s="198"/>
      <c r="AL2" s="198"/>
      <c r="AM2" s="198"/>
      <c r="AN2" s="198"/>
      <c r="AO2" s="198"/>
      <c r="AP2" s="198"/>
      <c r="AQ2" s="198"/>
      <c r="AR2" s="198"/>
      <c r="AS2" s="198"/>
      <c r="AT2" s="198"/>
      <c r="BD2" s="3"/>
      <c r="BE2" s="4"/>
      <c r="BK2" s="2"/>
      <c r="BL2" s="2"/>
      <c r="BM2" s="2"/>
      <c r="BN2" s="2"/>
    </row>
    <row r="3" spans="1:91" ht="14.25" customHeight="1" x14ac:dyDescent="0.4">
      <c r="B3" s="5"/>
      <c r="C3" s="5"/>
      <c r="D3" s="5"/>
      <c r="E3" s="5"/>
      <c r="F3" s="5"/>
      <c r="G3" s="5"/>
      <c r="H3" s="5"/>
      <c r="I3" s="5"/>
      <c r="J3" s="5"/>
      <c r="K3" s="5"/>
      <c r="L3" s="5"/>
      <c r="M3" s="5"/>
      <c r="N3" s="5"/>
      <c r="O3" s="5"/>
      <c r="P3" s="5"/>
      <c r="Q3" s="5"/>
      <c r="R3" s="5"/>
      <c r="S3" s="5"/>
      <c r="T3" s="5"/>
      <c r="U3" s="5"/>
      <c r="V3" s="5"/>
      <c r="W3" s="5"/>
      <c r="X3" s="5"/>
      <c r="Y3" s="5"/>
      <c r="Z3" s="5"/>
      <c r="AA3" s="6"/>
      <c r="AB3" s="6"/>
      <c r="AC3" s="6"/>
      <c r="AD3" s="6"/>
      <c r="AE3" s="6"/>
      <c r="AF3" s="6"/>
      <c r="AG3" s="6"/>
      <c r="AH3" s="6"/>
      <c r="AI3" s="6"/>
      <c r="AJ3" s="6"/>
      <c r="AK3" s="6"/>
      <c r="AL3" s="6"/>
      <c r="AM3" s="6"/>
      <c r="AN3" s="6"/>
      <c r="AO3" s="6"/>
      <c r="AP3" s="6"/>
      <c r="AQ3" s="6"/>
      <c r="AR3" s="6"/>
      <c r="AS3" s="6"/>
      <c r="AT3" s="6"/>
      <c r="AU3" s="6"/>
      <c r="AV3" s="6"/>
      <c r="AW3" s="6"/>
      <c r="AX3" s="6"/>
      <c r="AY3" s="6"/>
      <c r="AZ3" s="6"/>
      <c r="BA3" s="6"/>
      <c r="BB3" s="7"/>
    </row>
    <row r="4" spans="1:91" ht="48" customHeight="1" x14ac:dyDescent="0.4">
      <c r="B4" s="199" t="s">
        <v>4</v>
      </c>
      <c r="C4" s="200"/>
      <c r="D4" s="200"/>
      <c r="E4" s="200"/>
      <c r="F4" s="200"/>
      <c r="G4" s="200"/>
      <c r="H4" s="9"/>
      <c r="I4" s="10">
        <v>20</v>
      </c>
      <c r="J4" s="201"/>
      <c r="K4" s="201"/>
      <c r="L4" s="201"/>
      <c r="M4" s="201"/>
      <c r="N4" s="10" t="s">
        <v>5</v>
      </c>
      <c r="O4" s="201"/>
      <c r="P4" s="201"/>
      <c r="Q4" s="201"/>
      <c r="R4" s="201"/>
      <c r="S4" s="10" t="s">
        <v>6</v>
      </c>
      <c r="T4" s="10"/>
      <c r="U4" s="10"/>
      <c r="V4" s="10"/>
      <c r="W4" s="10"/>
      <c r="X4" s="10"/>
      <c r="Y4" s="11"/>
      <c r="AA4" s="6"/>
      <c r="AB4" s="199" t="s">
        <v>7</v>
      </c>
      <c r="AC4" s="200"/>
      <c r="AD4" s="200"/>
      <c r="AE4" s="200"/>
      <c r="AF4" s="200"/>
      <c r="AG4" s="201"/>
      <c r="AH4" s="201"/>
      <c r="AI4" s="201"/>
      <c r="AJ4" s="201"/>
      <c r="AK4" s="201"/>
      <c r="AL4" s="201"/>
      <c r="AM4" s="201"/>
      <c r="AN4" s="201"/>
      <c r="AO4" s="201"/>
      <c r="AP4" s="201"/>
      <c r="AQ4" s="201"/>
      <c r="AR4" s="201"/>
      <c r="AS4" s="201"/>
      <c r="AT4" s="201"/>
      <c r="AU4" s="201"/>
      <c r="AV4" s="201"/>
      <c r="AW4" s="201"/>
      <c r="AX4" s="201"/>
      <c r="AY4" s="11"/>
      <c r="AZ4" s="6"/>
      <c r="BA4" s="6"/>
      <c r="BB4" s="7"/>
    </row>
    <row r="5" spans="1:91" ht="10.5" customHeight="1" x14ac:dyDescent="0.4">
      <c r="AA5" s="6"/>
      <c r="AB5" s="6"/>
      <c r="AC5" s="6"/>
      <c r="AD5" s="6"/>
      <c r="AE5" s="6"/>
      <c r="AF5" s="6"/>
      <c r="AG5" s="6"/>
      <c r="AH5" s="6"/>
      <c r="AI5" s="6"/>
      <c r="AJ5" s="6"/>
      <c r="AK5" s="6"/>
      <c r="AL5" s="6"/>
      <c r="AM5" s="6"/>
      <c r="AN5" s="6"/>
      <c r="AO5" s="6"/>
      <c r="AP5" s="6"/>
      <c r="AQ5" s="6"/>
      <c r="AR5" s="6"/>
      <c r="AS5" s="6"/>
      <c r="AT5" s="6"/>
      <c r="AU5" s="6"/>
      <c r="AV5" s="6"/>
      <c r="AW5" s="6"/>
      <c r="AX5" s="6"/>
      <c r="AY5" s="6"/>
      <c r="AZ5" s="6"/>
      <c r="BA5" s="6"/>
      <c r="BB5" s="7"/>
    </row>
    <row r="6" spans="1:91" ht="34.9" customHeight="1" x14ac:dyDescent="0.4">
      <c r="B6" s="203" t="s">
        <v>49</v>
      </c>
      <c r="C6" s="204"/>
      <c r="D6" s="204"/>
      <c r="E6" s="204"/>
      <c r="F6" s="204"/>
      <c r="G6" s="204"/>
      <c r="H6" s="204"/>
      <c r="I6" s="204"/>
      <c r="J6" s="204"/>
      <c r="K6" s="204"/>
      <c r="L6" s="204"/>
      <c r="M6" s="204"/>
      <c r="N6" s="204"/>
      <c r="O6" s="204"/>
      <c r="P6" s="204"/>
      <c r="Q6" s="204"/>
      <c r="R6" s="204"/>
      <c r="S6" s="204"/>
      <c r="T6" s="204"/>
      <c r="U6" s="204"/>
      <c r="V6" s="204"/>
      <c r="W6" s="204"/>
      <c r="X6" s="204"/>
      <c r="Y6" s="204"/>
      <c r="Z6" s="204"/>
      <c r="AA6" s="204"/>
      <c r="AB6" s="204"/>
      <c r="AC6" s="204"/>
      <c r="AD6" s="204"/>
      <c r="AE6" s="204"/>
      <c r="AF6" s="204"/>
      <c r="AG6" s="204"/>
      <c r="AH6" s="204"/>
      <c r="AI6" s="204"/>
      <c r="AJ6" s="204"/>
      <c r="AK6" s="204"/>
      <c r="AL6" s="204"/>
      <c r="AM6" s="204"/>
      <c r="AN6" s="204"/>
      <c r="AO6" s="204"/>
      <c r="AP6" s="204"/>
      <c r="AQ6" s="204"/>
      <c r="AR6" s="204"/>
      <c r="AS6" s="204"/>
      <c r="AT6" s="204"/>
      <c r="AU6" s="204"/>
      <c r="AV6" s="204"/>
      <c r="AW6" s="204"/>
      <c r="AX6" s="204"/>
      <c r="AY6" s="204"/>
      <c r="AZ6" s="204"/>
      <c r="BA6" s="204"/>
      <c r="BB6" s="204"/>
      <c r="BC6" s="204"/>
      <c r="BD6" s="204"/>
      <c r="BE6" s="204"/>
      <c r="BF6" s="205"/>
      <c r="BG6" s="12"/>
      <c r="BH6" s="12"/>
      <c r="BI6" s="12"/>
    </row>
    <row r="7" spans="1:91" ht="29.1" customHeight="1" x14ac:dyDescent="0.4">
      <c r="B7" s="206"/>
      <c r="C7" s="207"/>
      <c r="D7" s="207"/>
      <c r="E7" s="207"/>
      <c r="F7" s="207"/>
      <c r="G7" s="207"/>
      <c r="H7" s="207"/>
      <c r="I7" s="207"/>
      <c r="J7" s="207"/>
      <c r="K7" s="207"/>
      <c r="L7" s="207"/>
      <c r="M7" s="207"/>
      <c r="N7" s="207"/>
      <c r="O7" s="207"/>
      <c r="P7" s="207"/>
      <c r="Q7" s="207"/>
      <c r="R7" s="207"/>
      <c r="S7" s="207"/>
      <c r="T7" s="207"/>
      <c r="U7" s="207"/>
      <c r="V7" s="207"/>
      <c r="W7" s="207"/>
      <c r="X7" s="207"/>
      <c r="Y7" s="207"/>
      <c r="Z7" s="207"/>
      <c r="AA7" s="207"/>
      <c r="AB7" s="207"/>
      <c r="AC7" s="207"/>
      <c r="AD7" s="207"/>
      <c r="AE7" s="207"/>
      <c r="AF7" s="207"/>
      <c r="AG7" s="207"/>
      <c r="AH7" s="207"/>
      <c r="AI7" s="207"/>
      <c r="AJ7" s="207"/>
      <c r="AK7" s="207"/>
      <c r="AL7" s="207"/>
      <c r="AM7" s="207"/>
      <c r="AN7" s="207"/>
      <c r="AO7" s="207"/>
      <c r="AP7" s="207"/>
      <c r="AQ7" s="207"/>
      <c r="AR7" s="207"/>
      <c r="AS7" s="207"/>
      <c r="AT7" s="207"/>
      <c r="AU7" s="207"/>
      <c r="AV7" s="207"/>
      <c r="AW7" s="207"/>
      <c r="AX7" s="207"/>
      <c r="AY7" s="207"/>
      <c r="AZ7" s="207"/>
      <c r="BA7" s="207"/>
      <c r="BB7" s="207"/>
      <c r="BC7" s="207"/>
      <c r="BD7" s="207"/>
      <c r="BE7" s="207"/>
      <c r="BF7" s="208"/>
      <c r="BG7" s="12"/>
      <c r="BH7" s="12"/>
      <c r="BI7" s="12"/>
    </row>
    <row r="8" spans="1:91" ht="29.1" customHeight="1" x14ac:dyDescent="0.4">
      <c r="B8" s="206"/>
      <c r="C8" s="207"/>
      <c r="D8" s="207"/>
      <c r="E8" s="207"/>
      <c r="F8" s="207"/>
      <c r="G8" s="207"/>
      <c r="H8" s="207"/>
      <c r="I8" s="207"/>
      <c r="J8" s="207"/>
      <c r="K8" s="207"/>
      <c r="L8" s="207"/>
      <c r="M8" s="207"/>
      <c r="N8" s="207"/>
      <c r="O8" s="207"/>
      <c r="P8" s="207"/>
      <c r="Q8" s="207"/>
      <c r="R8" s="207"/>
      <c r="S8" s="207"/>
      <c r="T8" s="207"/>
      <c r="U8" s="207"/>
      <c r="V8" s="207"/>
      <c r="W8" s="207"/>
      <c r="X8" s="207"/>
      <c r="Y8" s="207"/>
      <c r="Z8" s="207"/>
      <c r="AA8" s="207"/>
      <c r="AB8" s="207"/>
      <c r="AC8" s="207"/>
      <c r="AD8" s="207"/>
      <c r="AE8" s="207"/>
      <c r="AF8" s="207"/>
      <c r="AG8" s="207"/>
      <c r="AH8" s="207"/>
      <c r="AI8" s="207"/>
      <c r="AJ8" s="207"/>
      <c r="AK8" s="207"/>
      <c r="AL8" s="207"/>
      <c r="AM8" s="207"/>
      <c r="AN8" s="207"/>
      <c r="AO8" s="207"/>
      <c r="AP8" s="207"/>
      <c r="AQ8" s="207"/>
      <c r="AR8" s="207"/>
      <c r="AS8" s="207"/>
      <c r="AT8" s="207"/>
      <c r="AU8" s="207"/>
      <c r="AV8" s="207"/>
      <c r="AW8" s="207"/>
      <c r="AX8" s="207"/>
      <c r="AY8" s="207"/>
      <c r="AZ8" s="207"/>
      <c r="BA8" s="207"/>
      <c r="BB8" s="207"/>
      <c r="BC8" s="207"/>
      <c r="BD8" s="207"/>
      <c r="BE8" s="207"/>
      <c r="BF8" s="208"/>
      <c r="BG8" s="12"/>
      <c r="BH8" s="12"/>
      <c r="BI8" s="12"/>
    </row>
    <row r="9" spans="1:91" ht="29.1" customHeight="1" x14ac:dyDescent="0.4">
      <c r="B9" s="206"/>
      <c r="C9" s="207"/>
      <c r="D9" s="207"/>
      <c r="E9" s="207"/>
      <c r="F9" s="207"/>
      <c r="G9" s="207"/>
      <c r="H9" s="207"/>
      <c r="I9" s="207"/>
      <c r="J9" s="207"/>
      <c r="K9" s="207"/>
      <c r="L9" s="207"/>
      <c r="M9" s="207"/>
      <c r="N9" s="207"/>
      <c r="O9" s="207"/>
      <c r="P9" s="207"/>
      <c r="Q9" s="207"/>
      <c r="R9" s="207"/>
      <c r="S9" s="207"/>
      <c r="T9" s="207"/>
      <c r="U9" s="207"/>
      <c r="V9" s="207"/>
      <c r="W9" s="207"/>
      <c r="X9" s="207"/>
      <c r="Y9" s="207"/>
      <c r="Z9" s="207"/>
      <c r="AA9" s="207"/>
      <c r="AB9" s="207"/>
      <c r="AC9" s="207"/>
      <c r="AD9" s="207"/>
      <c r="AE9" s="207"/>
      <c r="AF9" s="207"/>
      <c r="AG9" s="207"/>
      <c r="AH9" s="207"/>
      <c r="AI9" s="207"/>
      <c r="AJ9" s="207"/>
      <c r="AK9" s="207"/>
      <c r="AL9" s="207"/>
      <c r="AM9" s="207"/>
      <c r="AN9" s="207"/>
      <c r="AO9" s="207"/>
      <c r="AP9" s="207"/>
      <c r="AQ9" s="207"/>
      <c r="AR9" s="207"/>
      <c r="AS9" s="207"/>
      <c r="AT9" s="207"/>
      <c r="AU9" s="207"/>
      <c r="AV9" s="207"/>
      <c r="AW9" s="207"/>
      <c r="AX9" s="207"/>
      <c r="AY9" s="207"/>
      <c r="AZ9" s="207"/>
      <c r="BA9" s="207"/>
      <c r="BB9" s="207"/>
      <c r="BC9" s="207"/>
      <c r="BD9" s="207"/>
      <c r="BE9" s="207"/>
      <c r="BF9" s="208"/>
      <c r="BG9" s="12"/>
      <c r="BH9" s="12"/>
      <c r="BI9" s="12"/>
    </row>
    <row r="10" spans="1:91" ht="29.1" customHeight="1" x14ac:dyDescent="0.4">
      <c r="B10" s="206"/>
      <c r="C10" s="207"/>
      <c r="D10" s="207"/>
      <c r="E10" s="207"/>
      <c r="F10" s="207"/>
      <c r="G10" s="207"/>
      <c r="H10" s="207"/>
      <c r="I10" s="207"/>
      <c r="J10" s="207"/>
      <c r="K10" s="207"/>
      <c r="L10" s="207"/>
      <c r="M10" s="207"/>
      <c r="N10" s="207"/>
      <c r="O10" s="207"/>
      <c r="P10" s="207"/>
      <c r="Q10" s="207"/>
      <c r="R10" s="207"/>
      <c r="S10" s="207"/>
      <c r="T10" s="207"/>
      <c r="U10" s="207"/>
      <c r="V10" s="207"/>
      <c r="W10" s="207"/>
      <c r="X10" s="207"/>
      <c r="Y10" s="207"/>
      <c r="Z10" s="207"/>
      <c r="AA10" s="207"/>
      <c r="AB10" s="207"/>
      <c r="AC10" s="207"/>
      <c r="AD10" s="207"/>
      <c r="AE10" s="207"/>
      <c r="AF10" s="207"/>
      <c r="AG10" s="207"/>
      <c r="AH10" s="207"/>
      <c r="AI10" s="207"/>
      <c r="AJ10" s="207"/>
      <c r="AK10" s="207"/>
      <c r="AL10" s="207"/>
      <c r="AM10" s="207"/>
      <c r="AN10" s="207"/>
      <c r="AO10" s="207"/>
      <c r="AP10" s="207"/>
      <c r="AQ10" s="207"/>
      <c r="AR10" s="207"/>
      <c r="AS10" s="207"/>
      <c r="AT10" s="207"/>
      <c r="AU10" s="207"/>
      <c r="AV10" s="207"/>
      <c r="AW10" s="207"/>
      <c r="AX10" s="207"/>
      <c r="AY10" s="207"/>
      <c r="AZ10" s="207"/>
      <c r="BA10" s="207"/>
      <c r="BB10" s="207"/>
      <c r="BC10" s="207"/>
      <c r="BD10" s="207"/>
      <c r="BE10" s="207"/>
      <c r="BF10" s="208"/>
      <c r="BG10" s="12"/>
      <c r="BH10" s="12"/>
      <c r="BI10" s="12"/>
    </row>
    <row r="11" spans="1:91" ht="30.75" customHeight="1" x14ac:dyDescent="0.4">
      <c r="B11" s="206"/>
      <c r="C11" s="207"/>
      <c r="D11" s="207"/>
      <c r="E11" s="207"/>
      <c r="F11" s="207"/>
      <c r="G11" s="207"/>
      <c r="H11" s="207"/>
      <c r="I11" s="207"/>
      <c r="J11" s="207"/>
      <c r="K11" s="207"/>
      <c r="L11" s="207"/>
      <c r="M11" s="207"/>
      <c r="N11" s="207"/>
      <c r="O11" s="207"/>
      <c r="P11" s="207"/>
      <c r="Q11" s="207"/>
      <c r="R11" s="207"/>
      <c r="S11" s="207"/>
      <c r="T11" s="207"/>
      <c r="U11" s="207"/>
      <c r="V11" s="207"/>
      <c r="W11" s="207"/>
      <c r="X11" s="207"/>
      <c r="Y11" s="207"/>
      <c r="Z11" s="207"/>
      <c r="AA11" s="207"/>
      <c r="AB11" s="207"/>
      <c r="AC11" s="207"/>
      <c r="AD11" s="207"/>
      <c r="AE11" s="207"/>
      <c r="AF11" s="207"/>
      <c r="AG11" s="207"/>
      <c r="AH11" s="207"/>
      <c r="AI11" s="207"/>
      <c r="AJ11" s="207"/>
      <c r="AK11" s="207"/>
      <c r="AL11" s="207"/>
      <c r="AM11" s="207"/>
      <c r="AN11" s="207"/>
      <c r="AO11" s="207"/>
      <c r="AP11" s="207"/>
      <c r="AQ11" s="207"/>
      <c r="AR11" s="207"/>
      <c r="AS11" s="207"/>
      <c r="AT11" s="207"/>
      <c r="AU11" s="207"/>
      <c r="AV11" s="207"/>
      <c r="AW11" s="207"/>
      <c r="AX11" s="207"/>
      <c r="AY11" s="207"/>
      <c r="AZ11" s="207"/>
      <c r="BA11" s="207"/>
      <c r="BB11" s="207"/>
      <c r="BC11" s="207"/>
      <c r="BD11" s="207"/>
      <c r="BE11" s="207"/>
      <c r="BF11" s="208"/>
      <c r="BG11" s="12"/>
      <c r="BH11" s="12"/>
      <c r="BI11" s="12"/>
    </row>
    <row r="12" spans="1:91" ht="81.75" customHeight="1" x14ac:dyDescent="0.4">
      <c r="B12" s="209"/>
      <c r="C12" s="210"/>
      <c r="D12" s="210"/>
      <c r="E12" s="210"/>
      <c r="F12" s="210"/>
      <c r="G12" s="210"/>
      <c r="H12" s="210"/>
      <c r="I12" s="210"/>
      <c r="J12" s="210"/>
      <c r="K12" s="210"/>
      <c r="L12" s="210"/>
      <c r="M12" s="210"/>
      <c r="N12" s="210"/>
      <c r="O12" s="210"/>
      <c r="P12" s="210"/>
      <c r="Q12" s="210"/>
      <c r="R12" s="210"/>
      <c r="S12" s="210"/>
      <c r="T12" s="210"/>
      <c r="U12" s="210"/>
      <c r="V12" s="210"/>
      <c r="W12" s="210"/>
      <c r="X12" s="210"/>
      <c r="Y12" s="210"/>
      <c r="Z12" s="210"/>
      <c r="AA12" s="210"/>
      <c r="AB12" s="210"/>
      <c r="AC12" s="210"/>
      <c r="AD12" s="210"/>
      <c r="AE12" s="210"/>
      <c r="AF12" s="210"/>
      <c r="AG12" s="210"/>
      <c r="AH12" s="210"/>
      <c r="AI12" s="210"/>
      <c r="AJ12" s="210"/>
      <c r="AK12" s="210"/>
      <c r="AL12" s="210"/>
      <c r="AM12" s="210"/>
      <c r="AN12" s="210"/>
      <c r="AO12" s="210"/>
      <c r="AP12" s="210"/>
      <c r="AQ12" s="210"/>
      <c r="AR12" s="210"/>
      <c r="AS12" s="210"/>
      <c r="AT12" s="210"/>
      <c r="AU12" s="210"/>
      <c r="AV12" s="210"/>
      <c r="AW12" s="210"/>
      <c r="AX12" s="210"/>
      <c r="AY12" s="210"/>
      <c r="AZ12" s="210"/>
      <c r="BA12" s="210"/>
      <c r="BB12" s="210"/>
      <c r="BC12" s="210"/>
      <c r="BD12" s="210"/>
      <c r="BE12" s="210"/>
      <c r="BF12" s="211"/>
      <c r="BG12" s="12"/>
      <c r="BH12" s="12"/>
      <c r="BI12" s="12"/>
    </row>
    <row r="13" spans="1:91" ht="15" customHeight="1" thickBot="1" x14ac:dyDescent="0.45">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7"/>
      <c r="BZ13" s="2" t="s">
        <v>8</v>
      </c>
    </row>
    <row r="14" spans="1:91" ht="27.75" customHeight="1" x14ac:dyDescent="0.4">
      <c r="B14" s="212" t="s">
        <v>9</v>
      </c>
      <c r="C14" s="213"/>
      <c r="D14" s="214"/>
      <c r="E14" s="218" t="s">
        <v>10</v>
      </c>
      <c r="F14" s="218" t="s">
        <v>48</v>
      </c>
      <c r="G14" s="220" t="s">
        <v>11</v>
      </c>
      <c r="H14" s="221"/>
      <c r="I14" s="221"/>
      <c r="J14" s="221"/>
      <c r="K14" s="221"/>
      <c r="L14" s="221"/>
      <c r="M14" s="221"/>
      <c r="N14" s="221"/>
      <c r="O14" s="221"/>
      <c r="P14" s="221"/>
      <c r="Q14" s="221"/>
      <c r="R14" s="221"/>
      <c r="S14" s="221"/>
      <c r="T14" s="221"/>
      <c r="U14" s="222"/>
      <c r="V14" s="223" t="s">
        <v>12</v>
      </c>
      <c r="W14" s="223"/>
      <c r="X14" s="223"/>
      <c r="Y14" s="223"/>
      <c r="Z14" s="223"/>
      <c r="AA14" s="223"/>
      <c r="AB14" s="224" t="s">
        <v>13</v>
      </c>
      <c r="AC14" s="224"/>
      <c r="AD14" s="224"/>
      <c r="AE14" s="224"/>
      <c r="AF14" s="224"/>
      <c r="AG14" s="224"/>
      <c r="AH14" s="224" t="s">
        <v>14</v>
      </c>
      <c r="AI14" s="224"/>
      <c r="AJ14" s="224"/>
      <c r="AK14" s="224"/>
      <c r="AL14" s="224"/>
      <c r="AM14" s="224"/>
      <c r="AN14" s="224" t="s">
        <v>15</v>
      </c>
      <c r="AO14" s="224"/>
      <c r="AP14" s="224"/>
      <c r="AQ14" s="224"/>
      <c r="AR14" s="224"/>
      <c r="AS14" s="224"/>
      <c r="AT14" s="225" t="s">
        <v>16</v>
      </c>
      <c r="AU14" s="225"/>
      <c r="AV14" s="225"/>
      <c r="AW14" s="225"/>
      <c r="AX14" s="226" t="s">
        <v>17</v>
      </c>
      <c r="AY14" s="226"/>
      <c r="AZ14" s="226"/>
      <c r="BA14" s="227"/>
      <c r="BB14" s="183" t="s">
        <v>18</v>
      </c>
      <c r="BC14" s="184"/>
      <c r="BD14" s="184"/>
      <c r="BE14" s="184"/>
      <c r="BF14" s="185"/>
      <c r="BK14" s="2"/>
      <c r="BL14" s="2"/>
      <c r="BM14" s="189" t="s">
        <v>11</v>
      </c>
      <c r="BN14" s="190"/>
      <c r="BO14" s="190"/>
      <c r="BP14" s="190"/>
      <c r="BQ14" s="190"/>
      <c r="BR14" s="190"/>
      <c r="BS14" s="190"/>
      <c r="BT14" s="190"/>
      <c r="BU14" s="190"/>
      <c r="BV14" s="190"/>
      <c r="BW14" s="191"/>
      <c r="BZ14" s="189" t="s">
        <v>19</v>
      </c>
      <c r="CA14" s="190"/>
      <c r="CB14" s="190"/>
      <c r="CC14" s="190"/>
      <c r="CD14" s="190"/>
      <c r="CE14" s="190"/>
      <c r="CF14" s="190"/>
      <c r="CG14" s="190"/>
      <c r="CH14" s="190"/>
      <c r="CI14" s="190"/>
      <c r="CJ14" s="191"/>
    </row>
    <row r="15" spans="1:91" ht="52.5" customHeight="1" x14ac:dyDescent="0.4">
      <c r="B15" s="215"/>
      <c r="C15" s="216"/>
      <c r="D15" s="217"/>
      <c r="E15" s="219"/>
      <c r="F15" s="219"/>
      <c r="G15" s="192" t="s">
        <v>20</v>
      </c>
      <c r="H15" s="193"/>
      <c r="I15" s="193"/>
      <c r="J15" s="193"/>
      <c r="K15" s="193"/>
      <c r="L15" s="193"/>
      <c r="M15" s="193"/>
      <c r="N15" s="43" t="s">
        <v>21</v>
      </c>
      <c r="O15" s="193" t="s">
        <v>22</v>
      </c>
      <c r="P15" s="193"/>
      <c r="Q15" s="193"/>
      <c r="R15" s="193"/>
      <c r="S15" s="193"/>
      <c r="T15" s="193"/>
      <c r="U15" s="194"/>
      <c r="V15" s="223"/>
      <c r="W15" s="223"/>
      <c r="X15" s="223"/>
      <c r="Y15" s="223"/>
      <c r="Z15" s="223"/>
      <c r="AA15" s="223"/>
      <c r="AB15" s="224"/>
      <c r="AC15" s="224"/>
      <c r="AD15" s="224"/>
      <c r="AE15" s="224"/>
      <c r="AF15" s="224"/>
      <c r="AG15" s="224"/>
      <c r="AH15" s="224"/>
      <c r="AI15" s="224"/>
      <c r="AJ15" s="224"/>
      <c r="AK15" s="224"/>
      <c r="AL15" s="224"/>
      <c r="AM15" s="224"/>
      <c r="AN15" s="195" t="s">
        <v>23</v>
      </c>
      <c r="AO15" s="196"/>
      <c r="AP15" s="197"/>
      <c r="AQ15" s="195" t="s">
        <v>24</v>
      </c>
      <c r="AR15" s="196"/>
      <c r="AS15" s="197"/>
      <c r="AT15" s="225"/>
      <c r="AU15" s="225"/>
      <c r="AV15" s="225"/>
      <c r="AW15" s="225"/>
      <c r="AX15" s="226"/>
      <c r="AY15" s="226"/>
      <c r="AZ15" s="226"/>
      <c r="BA15" s="227"/>
      <c r="BB15" s="186"/>
      <c r="BC15" s="187"/>
      <c r="BD15" s="187"/>
      <c r="BE15" s="187"/>
      <c r="BF15" s="188"/>
      <c r="BK15" s="2"/>
      <c r="BL15" s="2"/>
      <c r="BM15" s="202" t="s">
        <v>20</v>
      </c>
      <c r="BN15" s="181"/>
      <c r="BO15" s="181"/>
      <c r="BP15" s="181"/>
      <c r="BQ15" s="181"/>
      <c r="BR15" s="13" t="s">
        <v>21</v>
      </c>
      <c r="BS15" s="181" t="s">
        <v>22</v>
      </c>
      <c r="BT15" s="181"/>
      <c r="BU15" s="181"/>
      <c r="BV15" s="181"/>
      <c r="BW15" s="182"/>
      <c r="BZ15" s="202" t="s">
        <v>20</v>
      </c>
      <c r="CA15" s="181"/>
      <c r="CB15" s="181"/>
      <c r="CC15" s="181"/>
      <c r="CD15" s="181"/>
      <c r="CE15" s="13" t="s">
        <v>21</v>
      </c>
      <c r="CF15" s="181" t="s">
        <v>22</v>
      </c>
      <c r="CG15" s="181"/>
      <c r="CH15" s="181"/>
      <c r="CI15" s="181"/>
      <c r="CJ15" s="182"/>
    </row>
    <row r="16" spans="1:91" ht="29.1" customHeight="1" x14ac:dyDescent="0.4">
      <c r="B16" s="172">
        <v>0</v>
      </c>
      <c r="C16" s="173"/>
      <c r="D16" s="174"/>
      <c r="E16" s="14"/>
      <c r="F16" s="14"/>
      <c r="G16" s="175"/>
      <c r="H16" s="176"/>
      <c r="I16" s="176"/>
      <c r="J16" s="15" t="s">
        <v>25</v>
      </c>
      <c r="K16" s="177"/>
      <c r="L16" s="177"/>
      <c r="M16" s="178"/>
      <c r="N16" s="16" t="s">
        <v>21</v>
      </c>
      <c r="O16" s="175"/>
      <c r="P16" s="176"/>
      <c r="Q16" s="176"/>
      <c r="R16" s="15" t="s">
        <v>25</v>
      </c>
      <c r="S16" s="177"/>
      <c r="T16" s="177"/>
      <c r="U16" s="178"/>
      <c r="V16" s="165">
        <v>0</v>
      </c>
      <c r="W16" s="165"/>
      <c r="X16" s="165"/>
      <c r="Y16" s="165"/>
      <c r="Z16" s="165"/>
      <c r="AA16" s="165"/>
      <c r="AB16" s="165">
        <v>0</v>
      </c>
      <c r="AC16" s="165"/>
      <c r="AD16" s="165"/>
      <c r="AE16" s="165"/>
      <c r="AF16" s="165"/>
      <c r="AG16" s="165"/>
      <c r="AH16" s="165">
        <v>0</v>
      </c>
      <c r="AI16" s="165"/>
      <c r="AJ16" s="165"/>
      <c r="AK16" s="165"/>
      <c r="AL16" s="165"/>
      <c r="AM16" s="165"/>
      <c r="AN16" s="166">
        <f>IF(AND(G16&lt;&gt;"",O16&lt;&gt;""),ROUNDDOWN(IFERROR(IFERROR(IF(OR(ISBLANK(BM16),ISBLANK(BP16),ISBLANK(BS16),ISBLANK(BV16)),"",IF(BV16-BP16&lt;0,BS16-BM16-1,BS16-BM16)),"")+IFERROR(IF(OR(ISBLANK(BM16),ISBLANK(BP16),ISBLANK(BS16),ISBLANK(BV16)),"",IF(BV16-BP16&lt;0,BV16-BP16+60,BV16-BP16)),"")/60,0)+CL16,2),0)</f>
        <v>0</v>
      </c>
      <c r="AO16" s="166"/>
      <c r="AP16" s="166"/>
      <c r="AQ16" s="167">
        <f>IF(AND(G16&lt;&gt;"",O16&lt;&gt;""),ROUNDDOWN(IF(O16-G16&gt;=0,O16-G16,24-G16+O16)-IF(S16-K16&lt;0,1,0)+IF(S16-K16&lt;0,60+(S16-K16),S16-K16)/60-CM16,2),0)</f>
        <v>0</v>
      </c>
      <c r="AR16" s="168"/>
      <c r="AS16" s="169"/>
      <c r="AT16" s="158">
        <f t="shared" ref="AT16:AT45" si="0">V16+AB16-AH16</f>
        <v>0</v>
      </c>
      <c r="AU16" s="158"/>
      <c r="AV16" s="158"/>
      <c r="AW16" s="158"/>
      <c r="AX16" s="170">
        <f>2500*AN16+3500*AQ16</f>
        <v>0</v>
      </c>
      <c r="AY16" s="158"/>
      <c r="AZ16" s="158"/>
      <c r="BA16" s="171"/>
      <c r="BB16" s="162">
        <f t="shared" ref="BB16:BB45" si="1">MIN(AT16,AX16)</f>
        <v>0</v>
      </c>
      <c r="BC16" s="163"/>
      <c r="BD16" s="163"/>
      <c r="BE16" s="163"/>
      <c r="BF16" s="164"/>
      <c r="BK16" s="2"/>
      <c r="BL16" s="17"/>
      <c r="BM16" s="148" t="str">
        <f t="shared" ref="BM16:BM45" si="2">IF(O16&lt;7,"",IF(G16&gt;22,0,IF(G16&lt;7,7,G16)))</f>
        <v/>
      </c>
      <c r="BN16" s="149"/>
      <c r="BO16" s="18" t="s">
        <v>25</v>
      </c>
      <c r="BP16" s="149" t="str">
        <f t="shared" ref="BP16:BP45" si="3">IF(BM16="","",IF(G16&gt;21,0,IF(G16&lt;7,0,K16)))</f>
        <v/>
      </c>
      <c r="BQ16" s="179"/>
      <c r="BR16" s="19" t="s">
        <v>21</v>
      </c>
      <c r="BS16" s="148" t="str">
        <f t="shared" ref="BS16:BS45" si="4">IF(BM16="","",IF(G16&gt;22,"",IF(O16&gt;22,22,IF(O16&lt;7,0,O16))))</f>
        <v/>
      </c>
      <c r="BT16" s="149"/>
      <c r="BU16" s="18" t="s">
        <v>25</v>
      </c>
      <c r="BV16" s="149" t="str">
        <f t="shared" ref="BV16:BV45" si="5">IF(BM16="","",IF(O16&gt;21,0,IF(O16&lt;7,0,S16)))</f>
        <v/>
      </c>
      <c r="BW16" s="179"/>
      <c r="BZ16" s="148" t="str">
        <f t="shared" ref="BZ16:BZ45" si="6">IF(O16&gt;30,31,"")</f>
        <v/>
      </c>
      <c r="CA16" s="149"/>
      <c r="CB16" s="18" t="s">
        <v>25</v>
      </c>
      <c r="CC16" s="149" t="str">
        <f t="shared" ref="CC16:CC45" si="7">IF(O16&gt;30,0,"")</f>
        <v/>
      </c>
      <c r="CD16" s="179"/>
      <c r="CE16" s="19" t="s">
        <v>21</v>
      </c>
      <c r="CF16" s="148" t="str">
        <f t="shared" ref="CF16:CF45" si="8">IF(BZ16="","",O16)</f>
        <v/>
      </c>
      <c r="CG16" s="149"/>
      <c r="CH16" s="18" t="s">
        <v>25</v>
      </c>
      <c r="CI16" s="149" t="str">
        <f t="shared" ref="CI16:CI45" si="9">IF(BZ16="","",S16)</f>
        <v/>
      </c>
      <c r="CJ16" s="179"/>
      <c r="CL16" s="20">
        <f t="shared" ref="CL16:CL18" si="10">IFERROR(IFERROR(IF(OR(ISBLANK(BZ16),ISBLANK(CC16),ISBLANK(CF16),ISBLANK(CI16)),"",IF(CI16-CC16&lt;0,CF16-BZ16-1,CF16-BZ16)),"")+IFERROR(IF(OR(ISBLANK(BZ16),ISBLANK(CC16),ISBLANK(CF16),ISBLANK(CI16)),"",IF(CI16-CC16&lt;0,CI16-CC16+60,CI16-CC16)),"")/60,0)</f>
        <v>0</v>
      </c>
      <c r="CM16" s="40">
        <f>IFERROR(IFERROR(IF(OR(ISBLANK(BM16),ISBLANK(BP16),ISBLANK(BS16),ISBLANK(BV16)),"",IF(BV16-BP16&lt;0,BS16-BM16-1,BS16-BM16)),"")+IFERROR(IF(OR(ISBLANK(BM16),ISBLANK(BP16),ISBLANK(BS16),ISBLANK(BV16)),"",IF(BV16-BP16&lt;0,BV16-BP16+60,BV16-BP16)),"")/60,0)+CL16</f>
        <v>0</v>
      </c>
    </row>
    <row r="17" spans="2:91" ht="29.1" customHeight="1" x14ac:dyDescent="0.4">
      <c r="B17" s="172">
        <v>0</v>
      </c>
      <c r="C17" s="173"/>
      <c r="D17" s="174"/>
      <c r="E17" s="14"/>
      <c r="F17" s="14"/>
      <c r="G17" s="175"/>
      <c r="H17" s="176"/>
      <c r="I17" s="176"/>
      <c r="J17" s="15" t="s">
        <v>25</v>
      </c>
      <c r="K17" s="177"/>
      <c r="L17" s="177"/>
      <c r="M17" s="178"/>
      <c r="N17" s="16" t="s">
        <v>21</v>
      </c>
      <c r="O17" s="175"/>
      <c r="P17" s="176"/>
      <c r="Q17" s="176"/>
      <c r="R17" s="15" t="s">
        <v>25</v>
      </c>
      <c r="S17" s="177"/>
      <c r="T17" s="177"/>
      <c r="U17" s="178"/>
      <c r="V17" s="165">
        <v>0</v>
      </c>
      <c r="W17" s="165"/>
      <c r="X17" s="165"/>
      <c r="Y17" s="165"/>
      <c r="Z17" s="165"/>
      <c r="AA17" s="165"/>
      <c r="AB17" s="165">
        <v>0</v>
      </c>
      <c r="AC17" s="165"/>
      <c r="AD17" s="165"/>
      <c r="AE17" s="165"/>
      <c r="AF17" s="165"/>
      <c r="AG17" s="165"/>
      <c r="AH17" s="165">
        <v>0</v>
      </c>
      <c r="AI17" s="165"/>
      <c r="AJ17" s="165"/>
      <c r="AK17" s="165"/>
      <c r="AL17" s="165"/>
      <c r="AM17" s="165"/>
      <c r="AN17" s="166">
        <f t="shared" ref="AN17:AN45" si="11">IF(AND(G17&lt;&gt;"",O17&lt;&gt;""),ROUNDDOWN(IFERROR(IFERROR(IF(OR(ISBLANK(BM17),ISBLANK(BP17),ISBLANK(BS17),ISBLANK(BV17)),"",IF(BV17-BP17&lt;0,BS17-BM17-1,BS17-BM17)),"")+IFERROR(IF(OR(ISBLANK(BM17),ISBLANK(BP17),ISBLANK(BS17),ISBLANK(BV17)),"",IF(BV17-BP17&lt;0,BV17-BP17+60,BV17-BP17)),"")/60,0)+CL17,2),0)</f>
        <v>0</v>
      </c>
      <c r="AO17" s="166"/>
      <c r="AP17" s="166"/>
      <c r="AQ17" s="167">
        <f t="shared" ref="AQ17:AQ45" si="12">IF(AND(G17&lt;&gt;"",O17&lt;&gt;""),ROUNDDOWN(IF(O17-G17&gt;=0,O17-G17,24-G17+O17)-IF(S17-K17&lt;0,1,0)+IF(S17-K17&lt;0,60+(S17-K17),S17-K17)/60-CM17,2),0)</f>
        <v>0</v>
      </c>
      <c r="AR17" s="168"/>
      <c r="AS17" s="169"/>
      <c r="AT17" s="158">
        <f t="shared" si="0"/>
        <v>0</v>
      </c>
      <c r="AU17" s="158"/>
      <c r="AV17" s="158"/>
      <c r="AW17" s="158"/>
      <c r="AX17" s="170">
        <f t="shared" ref="AX17:AX45" si="13">2500*AN17+3500*AQ17</f>
        <v>0</v>
      </c>
      <c r="AY17" s="158"/>
      <c r="AZ17" s="158"/>
      <c r="BA17" s="171"/>
      <c r="BB17" s="162">
        <f t="shared" si="1"/>
        <v>0</v>
      </c>
      <c r="BC17" s="163"/>
      <c r="BD17" s="163"/>
      <c r="BE17" s="163"/>
      <c r="BF17" s="164"/>
      <c r="BK17" s="2"/>
      <c r="BL17" s="2"/>
      <c r="BM17" s="148" t="str">
        <f t="shared" si="2"/>
        <v/>
      </c>
      <c r="BN17" s="149"/>
      <c r="BO17" s="18" t="s">
        <v>25</v>
      </c>
      <c r="BP17" s="149" t="str">
        <f t="shared" si="3"/>
        <v/>
      </c>
      <c r="BQ17" s="179"/>
      <c r="BR17" s="19" t="s">
        <v>21</v>
      </c>
      <c r="BS17" s="148" t="str">
        <f t="shared" si="4"/>
        <v/>
      </c>
      <c r="BT17" s="149"/>
      <c r="BU17" s="18" t="s">
        <v>25</v>
      </c>
      <c r="BV17" s="149" t="str">
        <f t="shared" si="5"/>
        <v/>
      </c>
      <c r="BW17" s="179"/>
      <c r="BZ17" s="148" t="str">
        <f t="shared" si="6"/>
        <v/>
      </c>
      <c r="CA17" s="149"/>
      <c r="CB17" s="18" t="s">
        <v>25</v>
      </c>
      <c r="CC17" s="149" t="str">
        <f t="shared" si="7"/>
        <v/>
      </c>
      <c r="CD17" s="179"/>
      <c r="CE17" s="19" t="s">
        <v>21</v>
      </c>
      <c r="CF17" s="148" t="str">
        <f t="shared" si="8"/>
        <v/>
      </c>
      <c r="CG17" s="149"/>
      <c r="CH17" s="18" t="s">
        <v>25</v>
      </c>
      <c r="CI17" s="149" t="str">
        <f t="shared" si="9"/>
        <v/>
      </c>
      <c r="CJ17" s="179"/>
      <c r="CL17" s="20">
        <f t="shared" si="10"/>
        <v>0</v>
      </c>
      <c r="CM17" s="40">
        <f t="shared" ref="CM17:CM45" si="14">IFERROR(IFERROR(IF(OR(ISBLANK(BM17),ISBLANK(BP17),ISBLANK(BS17),ISBLANK(BV17)),"",IF(BV17-BP17&lt;0,BS17-BM17-1,BS17-BM17)),"")+IFERROR(IF(OR(ISBLANK(BM17),ISBLANK(BP17),ISBLANK(BS17),ISBLANK(BV17)),"",IF(BV17-BP17&lt;0,BV17-BP17+60,BV17-BP17)),"")/60,0)+CL17</f>
        <v>0</v>
      </c>
    </row>
    <row r="18" spans="2:91" ht="29.1" customHeight="1" x14ac:dyDescent="0.4">
      <c r="B18" s="172">
        <v>0</v>
      </c>
      <c r="C18" s="173"/>
      <c r="D18" s="174"/>
      <c r="E18" s="14"/>
      <c r="F18" s="14"/>
      <c r="G18" s="175"/>
      <c r="H18" s="176"/>
      <c r="I18" s="176"/>
      <c r="J18" s="15" t="s">
        <v>25</v>
      </c>
      <c r="K18" s="177"/>
      <c r="L18" s="177"/>
      <c r="M18" s="178"/>
      <c r="N18" s="16" t="s">
        <v>21</v>
      </c>
      <c r="O18" s="175"/>
      <c r="P18" s="176"/>
      <c r="Q18" s="176"/>
      <c r="R18" s="15" t="s">
        <v>25</v>
      </c>
      <c r="S18" s="177"/>
      <c r="T18" s="177"/>
      <c r="U18" s="178"/>
      <c r="V18" s="165">
        <v>0</v>
      </c>
      <c r="W18" s="165"/>
      <c r="X18" s="165"/>
      <c r="Y18" s="165"/>
      <c r="Z18" s="165"/>
      <c r="AA18" s="165"/>
      <c r="AB18" s="165">
        <v>0</v>
      </c>
      <c r="AC18" s="165"/>
      <c r="AD18" s="165"/>
      <c r="AE18" s="165"/>
      <c r="AF18" s="165"/>
      <c r="AG18" s="165"/>
      <c r="AH18" s="165">
        <v>0</v>
      </c>
      <c r="AI18" s="165"/>
      <c r="AJ18" s="165"/>
      <c r="AK18" s="165"/>
      <c r="AL18" s="165"/>
      <c r="AM18" s="165"/>
      <c r="AN18" s="166">
        <f t="shared" si="11"/>
        <v>0</v>
      </c>
      <c r="AO18" s="166"/>
      <c r="AP18" s="166"/>
      <c r="AQ18" s="167">
        <f t="shared" si="12"/>
        <v>0</v>
      </c>
      <c r="AR18" s="168"/>
      <c r="AS18" s="169"/>
      <c r="AT18" s="158">
        <f t="shared" si="0"/>
        <v>0</v>
      </c>
      <c r="AU18" s="158"/>
      <c r="AV18" s="158"/>
      <c r="AW18" s="158"/>
      <c r="AX18" s="170">
        <f t="shared" si="13"/>
        <v>0</v>
      </c>
      <c r="AY18" s="158"/>
      <c r="AZ18" s="158"/>
      <c r="BA18" s="171"/>
      <c r="BB18" s="162">
        <f t="shared" si="1"/>
        <v>0</v>
      </c>
      <c r="BC18" s="163"/>
      <c r="BD18" s="163"/>
      <c r="BE18" s="163"/>
      <c r="BF18" s="164"/>
      <c r="BK18" s="2"/>
      <c r="BL18" s="2"/>
      <c r="BM18" s="148" t="str">
        <f t="shared" si="2"/>
        <v/>
      </c>
      <c r="BN18" s="149"/>
      <c r="BO18" s="15" t="s">
        <v>25</v>
      </c>
      <c r="BP18" s="149" t="str">
        <f t="shared" si="3"/>
        <v/>
      </c>
      <c r="BQ18" s="179"/>
      <c r="BR18" s="16" t="s">
        <v>21</v>
      </c>
      <c r="BS18" s="148" t="str">
        <f t="shared" si="4"/>
        <v/>
      </c>
      <c r="BT18" s="149"/>
      <c r="BU18" s="15" t="s">
        <v>25</v>
      </c>
      <c r="BV18" s="149" t="str">
        <f t="shared" si="5"/>
        <v/>
      </c>
      <c r="BW18" s="179"/>
      <c r="BZ18" s="148" t="str">
        <f t="shared" si="6"/>
        <v/>
      </c>
      <c r="CA18" s="149"/>
      <c r="CB18" s="15" t="s">
        <v>25</v>
      </c>
      <c r="CC18" s="149" t="str">
        <f t="shared" si="7"/>
        <v/>
      </c>
      <c r="CD18" s="179"/>
      <c r="CE18" s="16" t="s">
        <v>21</v>
      </c>
      <c r="CF18" s="148" t="str">
        <f t="shared" si="8"/>
        <v/>
      </c>
      <c r="CG18" s="149"/>
      <c r="CH18" s="15" t="s">
        <v>25</v>
      </c>
      <c r="CI18" s="149" t="str">
        <f t="shared" si="9"/>
        <v/>
      </c>
      <c r="CJ18" s="179"/>
      <c r="CL18" s="20">
        <f t="shared" si="10"/>
        <v>0</v>
      </c>
      <c r="CM18" s="40">
        <f t="shared" si="14"/>
        <v>0</v>
      </c>
    </row>
    <row r="19" spans="2:91" ht="29.1" customHeight="1" x14ac:dyDescent="0.4">
      <c r="B19" s="172">
        <v>0</v>
      </c>
      <c r="C19" s="173"/>
      <c r="D19" s="174"/>
      <c r="E19" s="14"/>
      <c r="F19" s="14"/>
      <c r="G19" s="175"/>
      <c r="H19" s="176"/>
      <c r="I19" s="176"/>
      <c r="J19" s="15" t="s">
        <v>25</v>
      </c>
      <c r="K19" s="177"/>
      <c r="L19" s="177"/>
      <c r="M19" s="178"/>
      <c r="N19" s="16" t="s">
        <v>21</v>
      </c>
      <c r="O19" s="175"/>
      <c r="P19" s="176"/>
      <c r="Q19" s="176"/>
      <c r="R19" s="15" t="s">
        <v>25</v>
      </c>
      <c r="S19" s="177"/>
      <c r="T19" s="177"/>
      <c r="U19" s="178"/>
      <c r="V19" s="165">
        <v>0</v>
      </c>
      <c r="W19" s="165"/>
      <c r="X19" s="165"/>
      <c r="Y19" s="165"/>
      <c r="Z19" s="165"/>
      <c r="AA19" s="165"/>
      <c r="AB19" s="165">
        <v>0</v>
      </c>
      <c r="AC19" s="165"/>
      <c r="AD19" s="165"/>
      <c r="AE19" s="165"/>
      <c r="AF19" s="165"/>
      <c r="AG19" s="165"/>
      <c r="AH19" s="165">
        <v>0</v>
      </c>
      <c r="AI19" s="165"/>
      <c r="AJ19" s="165"/>
      <c r="AK19" s="165"/>
      <c r="AL19" s="165"/>
      <c r="AM19" s="165"/>
      <c r="AN19" s="166">
        <f t="shared" si="11"/>
        <v>0</v>
      </c>
      <c r="AO19" s="166"/>
      <c r="AP19" s="166"/>
      <c r="AQ19" s="167">
        <f t="shared" si="12"/>
        <v>0</v>
      </c>
      <c r="AR19" s="168"/>
      <c r="AS19" s="169"/>
      <c r="AT19" s="158">
        <f t="shared" si="0"/>
        <v>0</v>
      </c>
      <c r="AU19" s="158"/>
      <c r="AV19" s="158"/>
      <c r="AW19" s="158"/>
      <c r="AX19" s="170">
        <f t="shared" si="13"/>
        <v>0</v>
      </c>
      <c r="AY19" s="158"/>
      <c r="AZ19" s="158"/>
      <c r="BA19" s="171"/>
      <c r="BB19" s="162">
        <f t="shared" si="1"/>
        <v>0</v>
      </c>
      <c r="BC19" s="163"/>
      <c r="BD19" s="163"/>
      <c r="BE19" s="163"/>
      <c r="BF19" s="164"/>
      <c r="BK19" s="2"/>
      <c r="BL19" s="2"/>
      <c r="BM19" s="148" t="str">
        <f t="shared" si="2"/>
        <v/>
      </c>
      <c r="BN19" s="149"/>
      <c r="BO19" s="15" t="s">
        <v>25</v>
      </c>
      <c r="BP19" s="149" t="str">
        <f t="shared" si="3"/>
        <v/>
      </c>
      <c r="BQ19" s="179"/>
      <c r="BR19" s="16" t="s">
        <v>21</v>
      </c>
      <c r="BS19" s="148" t="str">
        <f t="shared" si="4"/>
        <v/>
      </c>
      <c r="BT19" s="149"/>
      <c r="BU19" s="15" t="s">
        <v>25</v>
      </c>
      <c r="BV19" s="149" t="str">
        <f t="shared" si="5"/>
        <v/>
      </c>
      <c r="BW19" s="179"/>
      <c r="BZ19" s="148" t="str">
        <f t="shared" si="6"/>
        <v/>
      </c>
      <c r="CA19" s="149"/>
      <c r="CB19" s="15" t="s">
        <v>25</v>
      </c>
      <c r="CC19" s="149" t="str">
        <f t="shared" si="7"/>
        <v/>
      </c>
      <c r="CD19" s="179"/>
      <c r="CE19" s="16" t="s">
        <v>21</v>
      </c>
      <c r="CF19" s="148" t="str">
        <f t="shared" si="8"/>
        <v/>
      </c>
      <c r="CG19" s="149"/>
      <c r="CH19" s="15" t="s">
        <v>25</v>
      </c>
      <c r="CI19" s="149" t="str">
        <f t="shared" si="9"/>
        <v/>
      </c>
      <c r="CJ19" s="179"/>
      <c r="CL19" s="20">
        <f>IFERROR(IFERROR(IF(OR(ISBLANK(BZ19),ISBLANK(CC19),ISBLANK(CF19),ISBLANK(CI19)),"",IF(CI19-CC19&lt;0,CF19-BZ19-1,CF19-BZ19)),"")+IFERROR(IF(OR(ISBLANK(BZ19),ISBLANK(CC19),ISBLANK(CF19),ISBLANK(CI19)),"",IF(CI19-CC19&lt;0,CI19-CC19+60,CI19-CC19)),"")/60,0)</f>
        <v>0</v>
      </c>
      <c r="CM19" s="40">
        <f t="shared" si="14"/>
        <v>0</v>
      </c>
    </row>
    <row r="20" spans="2:91" ht="29.1" customHeight="1" x14ac:dyDescent="0.4">
      <c r="B20" s="172">
        <v>0</v>
      </c>
      <c r="C20" s="173"/>
      <c r="D20" s="174"/>
      <c r="E20" s="14"/>
      <c r="F20" s="14"/>
      <c r="G20" s="175"/>
      <c r="H20" s="176"/>
      <c r="I20" s="176"/>
      <c r="J20" s="15" t="s">
        <v>25</v>
      </c>
      <c r="K20" s="177"/>
      <c r="L20" s="177"/>
      <c r="M20" s="178"/>
      <c r="N20" s="16" t="s">
        <v>21</v>
      </c>
      <c r="O20" s="175"/>
      <c r="P20" s="176"/>
      <c r="Q20" s="176"/>
      <c r="R20" s="15" t="s">
        <v>25</v>
      </c>
      <c r="S20" s="177"/>
      <c r="T20" s="177"/>
      <c r="U20" s="178"/>
      <c r="V20" s="165">
        <v>0</v>
      </c>
      <c r="W20" s="165"/>
      <c r="X20" s="165"/>
      <c r="Y20" s="165"/>
      <c r="Z20" s="165"/>
      <c r="AA20" s="165"/>
      <c r="AB20" s="165">
        <v>0</v>
      </c>
      <c r="AC20" s="165"/>
      <c r="AD20" s="165"/>
      <c r="AE20" s="165"/>
      <c r="AF20" s="165"/>
      <c r="AG20" s="165"/>
      <c r="AH20" s="165">
        <v>0</v>
      </c>
      <c r="AI20" s="165"/>
      <c r="AJ20" s="165"/>
      <c r="AK20" s="165"/>
      <c r="AL20" s="165"/>
      <c r="AM20" s="165"/>
      <c r="AN20" s="166">
        <f t="shared" si="11"/>
        <v>0</v>
      </c>
      <c r="AO20" s="166"/>
      <c r="AP20" s="166"/>
      <c r="AQ20" s="167">
        <f t="shared" si="12"/>
        <v>0</v>
      </c>
      <c r="AR20" s="168"/>
      <c r="AS20" s="169"/>
      <c r="AT20" s="158">
        <f t="shared" si="0"/>
        <v>0</v>
      </c>
      <c r="AU20" s="158"/>
      <c r="AV20" s="158"/>
      <c r="AW20" s="158"/>
      <c r="AX20" s="170">
        <f t="shared" si="13"/>
        <v>0</v>
      </c>
      <c r="AY20" s="158"/>
      <c r="AZ20" s="158"/>
      <c r="BA20" s="171"/>
      <c r="BB20" s="162">
        <f t="shared" si="1"/>
        <v>0</v>
      </c>
      <c r="BC20" s="163"/>
      <c r="BD20" s="163"/>
      <c r="BE20" s="163"/>
      <c r="BF20" s="164"/>
      <c r="BK20" s="2"/>
      <c r="BL20" s="2"/>
      <c r="BM20" s="148" t="str">
        <f t="shared" si="2"/>
        <v/>
      </c>
      <c r="BN20" s="149"/>
      <c r="BO20" s="15" t="s">
        <v>1</v>
      </c>
      <c r="BP20" s="146" t="str">
        <f t="shared" si="3"/>
        <v/>
      </c>
      <c r="BQ20" s="147"/>
      <c r="BR20" s="16" t="s">
        <v>0</v>
      </c>
      <c r="BS20" s="148" t="str">
        <f t="shared" si="4"/>
        <v/>
      </c>
      <c r="BT20" s="149"/>
      <c r="BU20" s="15" t="s">
        <v>1</v>
      </c>
      <c r="BV20" s="146" t="str">
        <f t="shared" si="5"/>
        <v/>
      </c>
      <c r="BW20" s="147"/>
      <c r="BZ20" s="148" t="str">
        <f t="shared" si="6"/>
        <v/>
      </c>
      <c r="CA20" s="149"/>
      <c r="CB20" s="15" t="s">
        <v>1</v>
      </c>
      <c r="CC20" s="146" t="str">
        <f t="shared" si="7"/>
        <v/>
      </c>
      <c r="CD20" s="147"/>
      <c r="CE20" s="16" t="s">
        <v>0</v>
      </c>
      <c r="CF20" s="148" t="str">
        <f t="shared" si="8"/>
        <v/>
      </c>
      <c r="CG20" s="149"/>
      <c r="CH20" s="15" t="s">
        <v>1</v>
      </c>
      <c r="CI20" s="146" t="str">
        <f t="shared" si="9"/>
        <v/>
      </c>
      <c r="CJ20" s="147"/>
      <c r="CL20" s="20">
        <f>IFERROR(IFERROR(IF(OR(ISBLANK(BZ20),ISBLANK(CC20),ISBLANK(CF20),ISBLANK(CI20)),"",IF(CI20-CC20&lt;0,CF20-BZ20-1,CF20-BZ20)),"")+IFERROR(IF(OR(ISBLANK(BZ20),ISBLANK(CC20),ISBLANK(CF20),ISBLANK(CI20)),"",IF(CI20-CC20&lt;0,CI20-CC20+60,CI20-CC20)),"")/60,0)</f>
        <v>0</v>
      </c>
      <c r="CM20" s="40">
        <f t="shared" si="14"/>
        <v>0</v>
      </c>
    </row>
    <row r="21" spans="2:91" ht="29.1" customHeight="1" x14ac:dyDescent="0.4">
      <c r="B21" s="172">
        <v>0</v>
      </c>
      <c r="C21" s="173"/>
      <c r="D21" s="174"/>
      <c r="E21" s="21"/>
      <c r="F21" s="21"/>
      <c r="G21" s="175"/>
      <c r="H21" s="176"/>
      <c r="I21" s="176"/>
      <c r="J21" s="15" t="s">
        <v>25</v>
      </c>
      <c r="K21" s="177"/>
      <c r="L21" s="177"/>
      <c r="M21" s="178"/>
      <c r="N21" s="16" t="s">
        <v>21</v>
      </c>
      <c r="O21" s="175"/>
      <c r="P21" s="176"/>
      <c r="Q21" s="176"/>
      <c r="R21" s="15" t="s">
        <v>25</v>
      </c>
      <c r="S21" s="177"/>
      <c r="T21" s="177"/>
      <c r="U21" s="178"/>
      <c r="V21" s="165">
        <v>0</v>
      </c>
      <c r="W21" s="165"/>
      <c r="X21" s="165"/>
      <c r="Y21" s="165"/>
      <c r="Z21" s="165"/>
      <c r="AA21" s="165"/>
      <c r="AB21" s="165">
        <v>0</v>
      </c>
      <c r="AC21" s="165"/>
      <c r="AD21" s="165"/>
      <c r="AE21" s="165"/>
      <c r="AF21" s="165"/>
      <c r="AG21" s="165"/>
      <c r="AH21" s="165">
        <v>0</v>
      </c>
      <c r="AI21" s="165"/>
      <c r="AJ21" s="165"/>
      <c r="AK21" s="165"/>
      <c r="AL21" s="165"/>
      <c r="AM21" s="165"/>
      <c r="AN21" s="166">
        <f t="shared" si="11"/>
        <v>0</v>
      </c>
      <c r="AO21" s="166"/>
      <c r="AP21" s="166"/>
      <c r="AQ21" s="167">
        <f t="shared" si="12"/>
        <v>0</v>
      </c>
      <c r="AR21" s="168"/>
      <c r="AS21" s="169"/>
      <c r="AT21" s="158">
        <f t="shared" si="0"/>
        <v>0</v>
      </c>
      <c r="AU21" s="158"/>
      <c r="AV21" s="158"/>
      <c r="AW21" s="158"/>
      <c r="AX21" s="170">
        <f t="shared" si="13"/>
        <v>0</v>
      </c>
      <c r="AY21" s="158"/>
      <c r="AZ21" s="158"/>
      <c r="BA21" s="171"/>
      <c r="BB21" s="162">
        <f t="shared" si="1"/>
        <v>0</v>
      </c>
      <c r="BC21" s="163"/>
      <c r="BD21" s="163"/>
      <c r="BE21" s="163"/>
      <c r="BF21" s="164"/>
      <c r="BK21" s="2"/>
      <c r="BL21" s="2"/>
      <c r="BM21" s="148" t="str">
        <f t="shared" si="2"/>
        <v/>
      </c>
      <c r="BN21" s="149"/>
      <c r="BO21" s="15" t="s">
        <v>1</v>
      </c>
      <c r="BP21" s="146" t="str">
        <f t="shared" si="3"/>
        <v/>
      </c>
      <c r="BQ21" s="147"/>
      <c r="BR21" s="16" t="s">
        <v>0</v>
      </c>
      <c r="BS21" s="148" t="str">
        <f t="shared" si="4"/>
        <v/>
      </c>
      <c r="BT21" s="149"/>
      <c r="BU21" s="15" t="s">
        <v>1</v>
      </c>
      <c r="BV21" s="146" t="str">
        <f t="shared" si="5"/>
        <v/>
      </c>
      <c r="BW21" s="147"/>
      <c r="BZ21" s="148" t="str">
        <f t="shared" si="6"/>
        <v/>
      </c>
      <c r="CA21" s="149"/>
      <c r="CB21" s="15" t="s">
        <v>1</v>
      </c>
      <c r="CC21" s="146" t="str">
        <f t="shared" si="7"/>
        <v/>
      </c>
      <c r="CD21" s="147"/>
      <c r="CE21" s="16" t="s">
        <v>0</v>
      </c>
      <c r="CF21" s="148" t="str">
        <f t="shared" si="8"/>
        <v/>
      </c>
      <c r="CG21" s="149"/>
      <c r="CH21" s="15" t="s">
        <v>1</v>
      </c>
      <c r="CI21" s="146" t="str">
        <f t="shared" si="9"/>
        <v/>
      </c>
      <c r="CJ21" s="147"/>
      <c r="CL21" s="20">
        <f t="shared" ref="CL21:CL45" si="15">IFERROR(IFERROR(IF(OR(ISBLANK(BZ21),ISBLANK(CC21),ISBLANK(CF21),ISBLANK(CI21)),"",IF(CI21-CC21&lt;0,CF21-BZ21-1,CF21-BZ21)),"")+IFERROR(IF(OR(ISBLANK(BZ21),ISBLANK(CC21),ISBLANK(CF21),ISBLANK(CI21)),"",IF(CI21-CC21&lt;0,CI21-CC21+60,CI21-CC21)),"")/60,0)</f>
        <v>0</v>
      </c>
      <c r="CM21" s="40">
        <f t="shared" si="14"/>
        <v>0</v>
      </c>
    </row>
    <row r="22" spans="2:91" ht="29.1" customHeight="1" outlineLevel="1" x14ac:dyDescent="0.4">
      <c r="B22" s="172">
        <v>0</v>
      </c>
      <c r="C22" s="173"/>
      <c r="D22" s="174"/>
      <c r="E22" s="14"/>
      <c r="F22" s="14"/>
      <c r="G22" s="175"/>
      <c r="H22" s="176"/>
      <c r="I22" s="176"/>
      <c r="J22" s="15" t="s">
        <v>25</v>
      </c>
      <c r="K22" s="177"/>
      <c r="L22" s="177"/>
      <c r="M22" s="178"/>
      <c r="N22" s="16" t="s">
        <v>21</v>
      </c>
      <c r="O22" s="175"/>
      <c r="P22" s="176"/>
      <c r="Q22" s="176"/>
      <c r="R22" s="15" t="s">
        <v>25</v>
      </c>
      <c r="S22" s="177"/>
      <c r="T22" s="177"/>
      <c r="U22" s="178"/>
      <c r="V22" s="165">
        <v>0</v>
      </c>
      <c r="W22" s="165"/>
      <c r="X22" s="165"/>
      <c r="Y22" s="165"/>
      <c r="Z22" s="165"/>
      <c r="AA22" s="165"/>
      <c r="AB22" s="165">
        <v>0</v>
      </c>
      <c r="AC22" s="165"/>
      <c r="AD22" s="165"/>
      <c r="AE22" s="165"/>
      <c r="AF22" s="165"/>
      <c r="AG22" s="165"/>
      <c r="AH22" s="165">
        <v>0</v>
      </c>
      <c r="AI22" s="165"/>
      <c r="AJ22" s="165"/>
      <c r="AK22" s="165"/>
      <c r="AL22" s="165"/>
      <c r="AM22" s="165"/>
      <c r="AN22" s="166">
        <f t="shared" si="11"/>
        <v>0</v>
      </c>
      <c r="AO22" s="166"/>
      <c r="AP22" s="166"/>
      <c r="AQ22" s="167">
        <f t="shared" si="12"/>
        <v>0</v>
      </c>
      <c r="AR22" s="168"/>
      <c r="AS22" s="169"/>
      <c r="AT22" s="158">
        <f t="shared" si="0"/>
        <v>0</v>
      </c>
      <c r="AU22" s="158"/>
      <c r="AV22" s="158"/>
      <c r="AW22" s="158"/>
      <c r="AX22" s="170">
        <f t="shared" si="13"/>
        <v>0</v>
      </c>
      <c r="AY22" s="158"/>
      <c r="AZ22" s="158"/>
      <c r="BA22" s="171"/>
      <c r="BB22" s="162">
        <f t="shared" si="1"/>
        <v>0</v>
      </c>
      <c r="BC22" s="163"/>
      <c r="BD22" s="163"/>
      <c r="BE22" s="163"/>
      <c r="BF22" s="164"/>
      <c r="BK22" s="2"/>
      <c r="BL22" s="2"/>
      <c r="BM22" s="148" t="str">
        <f t="shared" si="2"/>
        <v/>
      </c>
      <c r="BN22" s="149"/>
      <c r="BO22" s="15" t="s">
        <v>1</v>
      </c>
      <c r="BP22" s="146" t="str">
        <f t="shared" si="3"/>
        <v/>
      </c>
      <c r="BQ22" s="147"/>
      <c r="BR22" s="16" t="s">
        <v>0</v>
      </c>
      <c r="BS22" s="148" t="str">
        <f t="shared" si="4"/>
        <v/>
      </c>
      <c r="BT22" s="149"/>
      <c r="BU22" s="15" t="s">
        <v>1</v>
      </c>
      <c r="BV22" s="146" t="str">
        <f t="shared" si="5"/>
        <v/>
      </c>
      <c r="BW22" s="147"/>
      <c r="BZ22" s="148" t="str">
        <f t="shared" si="6"/>
        <v/>
      </c>
      <c r="CA22" s="149"/>
      <c r="CB22" s="15" t="s">
        <v>1</v>
      </c>
      <c r="CC22" s="146" t="str">
        <f t="shared" si="7"/>
        <v/>
      </c>
      <c r="CD22" s="147"/>
      <c r="CE22" s="16" t="s">
        <v>0</v>
      </c>
      <c r="CF22" s="148" t="str">
        <f t="shared" si="8"/>
        <v/>
      </c>
      <c r="CG22" s="149"/>
      <c r="CH22" s="15" t="s">
        <v>1</v>
      </c>
      <c r="CI22" s="146" t="str">
        <f t="shared" si="9"/>
        <v/>
      </c>
      <c r="CJ22" s="147"/>
      <c r="CL22" s="20">
        <f t="shared" si="15"/>
        <v>0</v>
      </c>
      <c r="CM22" s="40">
        <f t="shared" si="14"/>
        <v>0</v>
      </c>
    </row>
    <row r="23" spans="2:91" ht="29.1" customHeight="1" outlineLevel="1" x14ac:dyDescent="0.4">
      <c r="B23" s="172">
        <v>0</v>
      </c>
      <c r="C23" s="173"/>
      <c r="D23" s="174"/>
      <c r="E23" s="14"/>
      <c r="F23" s="14"/>
      <c r="G23" s="175"/>
      <c r="H23" s="176"/>
      <c r="I23" s="176"/>
      <c r="J23" s="15" t="s">
        <v>25</v>
      </c>
      <c r="K23" s="177"/>
      <c r="L23" s="177"/>
      <c r="M23" s="178"/>
      <c r="N23" s="16" t="s">
        <v>21</v>
      </c>
      <c r="O23" s="175"/>
      <c r="P23" s="176"/>
      <c r="Q23" s="176"/>
      <c r="R23" s="15" t="s">
        <v>25</v>
      </c>
      <c r="S23" s="177"/>
      <c r="T23" s="177"/>
      <c r="U23" s="178"/>
      <c r="V23" s="165">
        <v>0</v>
      </c>
      <c r="W23" s="165"/>
      <c r="X23" s="165"/>
      <c r="Y23" s="165"/>
      <c r="Z23" s="165"/>
      <c r="AA23" s="165"/>
      <c r="AB23" s="165">
        <v>0</v>
      </c>
      <c r="AC23" s="165"/>
      <c r="AD23" s="165"/>
      <c r="AE23" s="165"/>
      <c r="AF23" s="165"/>
      <c r="AG23" s="165"/>
      <c r="AH23" s="165">
        <v>0</v>
      </c>
      <c r="AI23" s="165"/>
      <c r="AJ23" s="165"/>
      <c r="AK23" s="165"/>
      <c r="AL23" s="165"/>
      <c r="AM23" s="165"/>
      <c r="AN23" s="166">
        <f t="shared" si="11"/>
        <v>0</v>
      </c>
      <c r="AO23" s="166"/>
      <c r="AP23" s="166"/>
      <c r="AQ23" s="167">
        <f t="shared" si="12"/>
        <v>0</v>
      </c>
      <c r="AR23" s="168"/>
      <c r="AS23" s="169"/>
      <c r="AT23" s="158">
        <f t="shared" si="0"/>
        <v>0</v>
      </c>
      <c r="AU23" s="158"/>
      <c r="AV23" s="158"/>
      <c r="AW23" s="158"/>
      <c r="AX23" s="170">
        <f t="shared" si="13"/>
        <v>0</v>
      </c>
      <c r="AY23" s="158"/>
      <c r="AZ23" s="158"/>
      <c r="BA23" s="171"/>
      <c r="BB23" s="162">
        <f t="shared" si="1"/>
        <v>0</v>
      </c>
      <c r="BC23" s="163"/>
      <c r="BD23" s="163"/>
      <c r="BE23" s="163"/>
      <c r="BF23" s="164"/>
      <c r="BK23" s="2"/>
      <c r="BL23" s="2"/>
      <c r="BM23" s="148" t="str">
        <f t="shared" si="2"/>
        <v/>
      </c>
      <c r="BN23" s="149"/>
      <c r="BO23" s="18" t="s">
        <v>1</v>
      </c>
      <c r="BP23" s="149" t="str">
        <f t="shared" si="3"/>
        <v/>
      </c>
      <c r="BQ23" s="179"/>
      <c r="BR23" s="19" t="s">
        <v>0</v>
      </c>
      <c r="BS23" s="148" t="str">
        <f t="shared" si="4"/>
        <v/>
      </c>
      <c r="BT23" s="149"/>
      <c r="BU23" s="18" t="s">
        <v>1</v>
      </c>
      <c r="BV23" s="149" t="str">
        <f t="shared" si="5"/>
        <v/>
      </c>
      <c r="BW23" s="179"/>
      <c r="BZ23" s="148" t="str">
        <f t="shared" si="6"/>
        <v/>
      </c>
      <c r="CA23" s="149"/>
      <c r="CB23" s="18" t="s">
        <v>1</v>
      </c>
      <c r="CC23" s="149" t="str">
        <f t="shared" si="7"/>
        <v/>
      </c>
      <c r="CD23" s="179"/>
      <c r="CE23" s="19" t="s">
        <v>0</v>
      </c>
      <c r="CF23" s="148" t="str">
        <f t="shared" si="8"/>
        <v/>
      </c>
      <c r="CG23" s="149"/>
      <c r="CH23" s="18" t="s">
        <v>1</v>
      </c>
      <c r="CI23" s="149" t="str">
        <f t="shared" si="9"/>
        <v/>
      </c>
      <c r="CJ23" s="179"/>
      <c r="CL23" s="20">
        <f t="shared" si="15"/>
        <v>0</v>
      </c>
      <c r="CM23" s="40">
        <f t="shared" si="14"/>
        <v>0</v>
      </c>
    </row>
    <row r="24" spans="2:91" ht="29.1" customHeight="1" outlineLevel="1" x14ac:dyDescent="0.4">
      <c r="B24" s="172">
        <v>0</v>
      </c>
      <c r="C24" s="173"/>
      <c r="D24" s="174"/>
      <c r="E24" s="14"/>
      <c r="F24" s="14"/>
      <c r="G24" s="175"/>
      <c r="H24" s="176"/>
      <c r="I24" s="176"/>
      <c r="J24" s="15" t="s">
        <v>25</v>
      </c>
      <c r="K24" s="177"/>
      <c r="L24" s="177"/>
      <c r="M24" s="178"/>
      <c r="N24" s="16" t="s">
        <v>21</v>
      </c>
      <c r="O24" s="175"/>
      <c r="P24" s="176"/>
      <c r="Q24" s="176"/>
      <c r="R24" s="15" t="s">
        <v>25</v>
      </c>
      <c r="S24" s="177"/>
      <c r="T24" s="177"/>
      <c r="U24" s="178"/>
      <c r="V24" s="165">
        <v>0</v>
      </c>
      <c r="W24" s="165"/>
      <c r="X24" s="165"/>
      <c r="Y24" s="165"/>
      <c r="Z24" s="165"/>
      <c r="AA24" s="165"/>
      <c r="AB24" s="165">
        <v>0</v>
      </c>
      <c r="AC24" s="165"/>
      <c r="AD24" s="165"/>
      <c r="AE24" s="165"/>
      <c r="AF24" s="165"/>
      <c r="AG24" s="165"/>
      <c r="AH24" s="165">
        <v>0</v>
      </c>
      <c r="AI24" s="165"/>
      <c r="AJ24" s="165"/>
      <c r="AK24" s="165"/>
      <c r="AL24" s="165"/>
      <c r="AM24" s="165"/>
      <c r="AN24" s="166">
        <f t="shared" si="11"/>
        <v>0</v>
      </c>
      <c r="AO24" s="166"/>
      <c r="AP24" s="166"/>
      <c r="AQ24" s="167">
        <f t="shared" si="12"/>
        <v>0</v>
      </c>
      <c r="AR24" s="168"/>
      <c r="AS24" s="169"/>
      <c r="AT24" s="158">
        <f t="shared" si="0"/>
        <v>0</v>
      </c>
      <c r="AU24" s="158"/>
      <c r="AV24" s="158"/>
      <c r="AW24" s="158"/>
      <c r="AX24" s="170">
        <f t="shared" si="13"/>
        <v>0</v>
      </c>
      <c r="AY24" s="158"/>
      <c r="AZ24" s="158"/>
      <c r="BA24" s="171"/>
      <c r="BB24" s="162">
        <f t="shared" si="1"/>
        <v>0</v>
      </c>
      <c r="BC24" s="163"/>
      <c r="BD24" s="163"/>
      <c r="BE24" s="163"/>
      <c r="BF24" s="164"/>
      <c r="BK24" s="2"/>
      <c r="BL24" s="2"/>
      <c r="BM24" s="148" t="str">
        <f t="shared" si="2"/>
        <v/>
      </c>
      <c r="BN24" s="149"/>
      <c r="BO24" s="15" t="s">
        <v>1</v>
      </c>
      <c r="BP24" s="146" t="str">
        <f t="shared" si="3"/>
        <v/>
      </c>
      <c r="BQ24" s="147"/>
      <c r="BR24" s="16" t="s">
        <v>0</v>
      </c>
      <c r="BS24" s="148" t="str">
        <f t="shared" si="4"/>
        <v/>
      </c>
      <c r="BT24" s="149"/>
      <c r="BU24" s="15" t="s">
        <v>1</v>
      </c>
      <c r="BV24" s="146" t="str">
        <f t="shared" si="5"/>
        <v/>
      </c>
      <c r="BW24" s="147"/>
      <c r="BZ24" s="148" t="str">
        <f t="shared" si="6"/>
        <v/>
      </c>
      <c r="CA24" s="149"/>
      <c r="CB24" s="15" t="s">
        <v>1</v>
      </c>
      <c r="CC24" s="146" t="str">
        <f t="shared" si="7"/>
        <v/>
      </c>
      <c r="CD24" s="147"/>
      <c r="CE24" s="16" t="s">
        <v>0</v>
      </c>
      <c r="CF24" s="148" t="str">
        <f t="shared" si="8"/>
        <v/>
      </c>
      <c r="CG24" s="149"/>
      <c r="CH24" s="15" t="s">
        <v>1</v>
      </c>
      <c r="CI24" s="146" t="str">
        <f t="shared" si="9"/>
        <v/>
      </c>
      <c r="CJ24" s="147"/>
      <c r="CL24" s="20">
        <f t="shared" si="15"/>
        <v>0</v>
      </c>
      <c r="CM24" s="40">
        <f t="shared" si="14"/>
        <v>0</v>
      </c>
    </row>
    <row r="25" spans="2:91" ht="29.1" customHeight="1" outlineLevel="1" x14ac:dyDescent="0.4">
      <c r="B25" s="172">
        <v>0</v>
      </c>
      <c r="C25" s="173"/>
      <c r="D25" s="174"/>
      <c r="E25" s="14"/>
      <c r="F25" s="14"/>
      <c r="G25" s="175"/>
      <c r="H25" s="176"/>
      <c r="I25" s="176"/>
      <c r="J25" s="15" t="s">
        <v>25</v>
      </c>
      <c r="K25" s="177"/>
      <c r="L25" s="177"/>
      <c r="M25" s="178"/>
      <c r="N25" s="16" t="s">
        <v>21</v>
      </c>
      <c r="O25" s="175"/>
      <c r="P25" s="176"/>
      <c r="Q25" s="176"/>
      <c r="R25" s="15" t="s">
        <v>25</v>
      </c>
      <c r="S25" s="177"/>
      <c r="T25" s="177"/>
      <c r="U25" s="178"/>
      <c r="V25" s="165">
        <v>0</v>
      </c>
      <c r="W25" s="165"/>
      <c r="X25" s="165"/>
      <c r="Y25" s="165"/>
      <c r="Z25" s="165"/>
      <c r="AA25" s="165"/>
      <c r="AB25" s="165">
        <v>0</v>
      </c>
      <c r="AC25" s="165"/>
      <c r="AD25" s="165"/>
      <c r="AE25" s="165"/>
      <c r="AF25" s="165"/>
      <c r="AG25" s="165"/>
      <c r="AH25" s="165">
        <v>0</v>
      </c>
      <c r="AI25" s="165"/>
      <c r="AJ25" s="165"/>
      <c r="AK25" s="165"/>
      <c r="AL25" s="165"/>
      <c r="AM25" s="165"/>
      <c r="AN25" s="166">
        <f t="shared" si="11"/>
        <v>0</v>
      </c>
      <c r="AO25" s="166"/>
      <c r="AP25" s="166"/>
      <c r="AQ25" s="167">
        <f t="shared" si="12"/>
        <v>0</v>
      </c>
      <c r="AR25" s="168"/>
      <c r="AS25" s="169"/>
      <c r="AT25" s="158">
        <f t="shared" si="0"/>
        <v>0</v>
      </c>
      <c r="AU25" s="158"/>
      <c r="AV25" s="158"/>
      <c r="AW25" s="158"/>
      <c r="AX25" s="170">
        <f t="shared" si="13"/>
        <v>0</v>
      </c>
      <c r="AY25" s="158"/>
      <c r="AZ25" s="158"/>
      <c r="BA25" s="171"/>
      <c r="BB25" s="162">
        <f t="shared" si="1"/>
        <v>0</v>
      </c>
      <c r="BC25" s="163"/>
      <c r="BD25" s="163"/>
      <c r="BE25" s="163"/>
      <c r="BF25" s="164"/>
      <c r="BK25" s="2"/>
      <c r="BL25" s="2"/>
      <c r="BM25" s="148" t="str">
        <f t="shared" si="2"/>
        <v/>
      </c>
      <c r="BN25" s="149"/>
      <c r="BO25" s="15" t="s">
        <v>1</v>
      </c>
      <c r="BP25" s="146" t="str">
        <f t="shared" si="3"/>
        <v/>
      </c>
      <c r="BQ25" s="147"/>
      <c r="BR25" s="16" t="s">
        <v>0</v>
      </c>
      <c r="BS25" s="148" t="str">
        <f t="shared" si="4"/>
        <v/>
      </c>
      <c r="BT25" s="149"/>
      <c r="BU25" s="15" t="s">
        <v>1</v>
      </c>
      <c r="BV25" s="146" t="str">
        <f t="shared" si="5"/>
        <v/>
      </c>
      <c r="BW25" s="147"/>
      <c r="BZ25" s="148" t="str">
        <f t="shared" si="6"/>
        <v/>
      </c>
      <c r="CA25" s="149"/>
      <c r="CB25" s="15" t="s">
        <v>1</v>
      </c>
      <c r="CC25" s="146" t="str">
        <f t="shared" si="7"/>
        <v/>
      </c>
      <c r="CD25" s="147"/>
      <c r="CE25" s="16" t="s">
        <v>0</v>
      </c>
      <c r="CF25" s="148" t="str">
        <f t="shared" si="8"/>
        <v/>
      </c>
      <c r="CG25" s="149"/>
      <c r="CH25" s="15" t="s">
        <v>1</v>
      </c>
      <c r="CI25" s="146" t="str">
        <f t="shared" si="9"/>
        <v/>
      </c>
      <c r="CJ25" s="147"/>
      <c r="CL25" s="20">
        <f t="shared" si="15"/>
        <v>0</v>
      </c>
      <c r="CM25" s="40">
        <f t="shared" si="14"/>
        <v>0</v>
      </c>
    </row>
    <row r="26" spans="2:91" ht="29.1" customHeight="1" outlineLevel="1" x14ac:dyDescent="0.4">
      <c r="B26" s="172">
        <v>0</v>
      </c>
      <c r="C26" s="173"/>
      <c r="D26" s="174"/>
      <c r="E26" s="14"/>
      <c r="F26" s="14"/>
      <c r="G26" s="175"/>
      <c r="H26" s="176"/>
      <c r="I26" s="176"/>
      <c r="J26" s="15" t="s">
        <v>25</v>
      </c>
      <c r="K26" s="177"/>
      <c r="L26" s="177"/>
      <c r="M26" s="178"/>
      <c r="N26" s="16" t="s">
        <v>21</v>
      </c>
      <c r="O26" s="175"/>
      <c r="P26" s="176"/>
      <c r="Q26" s="176"/>
      <c r="R26" s="15" t="s">
        <v>25</v>
      </c>
      <c r="S26" s="177"/>
      <c r="T26" s="177"/>
      <c r="U26" s="178"/>
      <c r="V26" s="165">
        <v>0</v>
      </c>
      <c r="W26" s="165"/>
      <c r="X26" s="165"/>
      <c r="Y26" s="165"/>
      <c r="Z26" s="165"/>
      <c r="AA26" s="165"/>
      <c r="AB26" s="165">
        <v>0</v>
      </c>
      <c r="AC26" s="165"/>
      <c r="AD26" s="165"/>
      <c r="AE26" s="165"/>
      <c r="AF26" s="165"/>
      <c r="AG26" s="165"/>
      <c r="AH26" s="165">
        <v>0</v>
      </c>
      <c r="AI26" s="165"/>
      <c r="AJ26" s="165"/>
      <c r="AK26" s="165"/>
      <c r="AL26" s="165"/>
      <c r="AM26" s="165"/>
      <c r="AN26" s="166">
        <f t="shared" si="11"/>
        <v>0</v>
      </c>
      <c r="AO26" s="166"/>
      <c r="AP26" s="166"/>
      <c r="AQ26" s="167">
        <f t="shared" si="12"/>
        <v>0</v>
      </c>
      <c r="AR26" s="168"/>
      <c r="AS26" s="169"/>
      <c r="AT26" s="158">
        <f t="shared" si="0"/>
        <v>0</v>
      </c>
      <c r="AU26" s="158"/>
      <c r="AV26" s="158"/>
      <c r="AW26" s="158"/>
      <c r="AX26" s="170">
        <f t="shared" si="13"/>
        <v>0</v>
      </c>
      <c r="AY26" s="158"/>
      <c r="AZ26" s="158"/>
      <c r="BA26" s="171"/>
      <c r="BB26" s="162">
        <f t="shared" si="1"/>
        <v>0</v>
      </c>
      <c r="BC26" s="163"/>
      <c r="BD26" s="163"/>
      <c r="BE26" s="163"/>
      <c r="BF26" s="164"/>
      <c r="BK26" s="2"/>
      <c r="BL26" s="2"/>
      <c r="BM26" s="148" t="str">
        <f t="shared" si="2"/>
        <v/>
      </c>
      <c r="BN26" s="149"/>
      <c r="BO26" s="15" t="s">
        <v>1</v>
      </c>
      <c r="BP26" s="146" t="str">
        <f t="shared" si="3"/>
        <v/>
      </c>
      <c r="BQ26" s="147"/>
      <c r="BR26" s="16" t="s">
        <v>0</v>
      </c>
      <c r="BS26" s="148" t="str">
        <f t="shared" si="4"/>
        <v/>
      </c>
      <c r="BT26" s="149"/>
      <c r="BU26" s="15" t="s">
        <v>1</v>
      </c>
      <c r="BV26" s="146" t="str">
        <f t="shared" si="5"/>
        <v/>
      </c>
      <c r="BW26" s="147"/>
      <c r="BZ26" s="148" t="str">
        <f t="shared" si="6"/>
        <v/>
      </c>
      <c r="CA26" s="149"/>
      <c r="CB26" s="15" t="s">
        <v>1</v>
      </c>
      <c r="CC26" s="146" t="str">
        <f t="shared" si="7"/>
        <v/>
      </c>
      <c r="CD26" s="147"/>
      <c r="CE26" s="16" t="s">
        <v>0</v>
      </c>
      <c r="CF26" s="148" t="str">
        <f t="shared" si="8"/>
        <v/>
      </c>
      <c r="CG26" s="149"/>
      <c r="CH26" s="15" t="s">
        <v>1</v>
      </c>
      <c r="CI26" s="146" t="str">
        <f t="shared" si="9"/>
        <v/>
      </c>
      <c r="CJ26" s="147"/>
      <c r="CL26" s="20">
        <f t="shared" si="15"/>
        <v>0</v>
      </c>
      <c r="CM26" s="40">
        <f t="shared" si="14"/>
        <v>0</v>
      </c>
    </row>
    <row r="27" spans="2:91" ht="29.1" customHeight="1" x14ac:dyDescent="0.4">
      <c r="B27" s="172">
        <v>0</v>
      </c>
      <c r="C27" s="173"/>
      <c r="D27" s="174"/>
      <c r="E27" s="14"/>
      <c r="F27" s="14"/>
      <c r="G27" s="175"/>
      <c r="H27" s="176"/>
      <c r="I27" s="176"/>
      <c r="J27" s="15" t="s">
        <v>25</v>
      </c>
      <c r="K27" s="177"/>
      <c r="L27" s="177"/>
      <c r="M27" s="178"/>
      <c r="N27" s="16" t="s">
        <v>21</v>
      </c>
      <c r="O27" s="175"/>
      <c r="P27" s="176"/>
      <c r="Q27" s="176"/>
      <c r="R27" s="15" t="s">
        <v>25</v>
      </c>
      <c r="S27" s="177"/>
      <c r="T27" s="177"/>
      <c r="U27" s="178"/>
      <c r="V27" s="165">
        <v>0</v>
      </c>
      <c r="W27" s="165"/>
      <c r="X27" s="165"/>
      <c r="Y27" s="165"/>
      <c r="Z27" s="165"/>
      <c r="AA27" s="165"/>
      <c r="AB27" s="165">
        <v>0</v>
      </c>
      <c r="AC27" s="165"/>
      <c r="AD27" s="165"/>
      <c r="AE27" s="165"/>
      <c r="AF27" s="165"/>
      <c r="AG27" s="165"/>
      <c r="AH27" s="165">
        <v>0</v>
      </c>
      <c r="AI27" s="165"/>
      <c r="AJ27" s="165"/>
      <c r="AK27" s="165"/>
      <c r="AL27" s="165"/>
      <c r="AM27" s="165"/>
      <c r="AN27" s="166">
        <f t="shared" si="11"/>
        <v>0</v>
      </c>
      <c r="AO27" s="166"/>
      <c r="AP27" s="166"/>
      <c r="AQ27" s="167">
        <f t="shared" si="12"/>
        <v>0</v>
      </c>
      <c r="AR27" s="168"/>
      <c r="AS27" s="169"/>
      <c r="AT27" s="158">
        <f t="shared" si="0"/>
        <v>0</v>
      </c>
      <c r="AU27" s="158"/>
      <c r="AV27" s="158"/>
      <c r="AW27" s="158"/>
      <c r="AX27" s="170">
        <f t="shared" si="13"/>
        <v>0</v>
      </c>
      <c r="AY27" s="158"/>
      <c r="AZ27" s="158"/>
      <c r="BA27" s="171"/>
      <c r="BB27" s="162">
        <f t="shared" si="1"/>
        <v>0</v>
      </c>
      <c r="BC27" s="163"/>
      <c r="BD27" s="163"/>
      <c r="BE27" s="163"/>
      <c r="BF27" s="164"/>
      <c r="BK27" s="2"/>
      <c r="BL27" s="2"/>
      <c r="BM27" s="148" t="str">
        <f t="shared" si="2"/>
        <v/>
      </c>
      <c r="BN27" s="149"/>
      <c r="BO27" s="15" t="s">
        <v>25</v>
      </c>
      <c r="BP27" s="149" t="str">
        <f t="shared" si="3"/>
        <v/>
      </c>
      <c r="BQ27" s="179"/>
      <c r="BR27" s="16" t="s">
        <v>21</v>
      </c>
      <c r="BS27" s="148" t="str">
        <f t="shared" si="4"/>
        <v/>
      </c>
      <c r="BT27" s="149"/>
      <c r="BU27" s="15" t="s">
        <v>25</v>
      </c>
      <c r="BV27" s="149" t="str">
        <f t="shared" si="5"/>
        <v/>
      </c>
      <c r="BW27" s="179"/>
      <c r="BZ27" s="148" t="str">
        <f t="shared" si="6"/>
        <v/>
      </c>
      <c r="CA27" s="149"/>
      <c r="CB27" s="15" t="s">
        <v>25</v>
      </c>
      <c r="CC27" s="149" t="str">
        <f t="shared" si="7"/>
        <v/>
      </c>
      <c r="CD27" s="179"/>
      <c r="CE27" s="16" t="s">
        <v>21</v>
      </c>
      <c r="CF27" s="148" t="str">
        <f t="shared" si="8"/>
        <v/>
      </c>
      <c r="CG27" s="149"/>
      <c r="CH27" s="15" t="s">
        <v>25</v>
      </c>
      <c r="CI27" s="149" t="str">
        <f t="shared" si="9"/>
        <v/>
      </c>
      <c r="CJ27" s="179"/>
      <c r="CL27" s="20">
        <f t="shared" si="15"/>
        <v>0</v>
      </c>
      <c r="CM27" s="40">
        <f t="shared" si="14"/>
        <v>0</v>
      </c>
    </row>
    <row r="28" spans="2:91" ht="29.1" customHeight="1" x14ac:dyDescent="0.4">
      <c r="B28" s="172">
        <v>0</v>
      </c>
      <c r="C28" s="173"/>
      <c r="D28" s="174"/>
      <c r="E28" s="14"/>
      <c r="F28" s="14"/>
      <c r="G28" s="175"/>
      <c r="H28" s="176"/>
      <c r="I28" s="176"/>
      <c r="J28" s="15" t="s">
        <v>25</v>
      </c>
      <c r="K28" s="177"/>
      <c r="L28" s="177"/>
      <c r="M28" s="178"/>
      <c r="N28" s="16" t="s">
        <v>21</v>
      </c>
      <c r="O28" s="175"/>
      <c r="P28" s="176"/>
      <c r="Q28" s="176"/>
      <c r="R28" s="15" t="s">
        <v>25</v>
      </c>
      <c r="S28" s="177"/>
      <c r="T28" s="177"/>
      <c r="U28" s="178"/>
      <c r="V28" s="165">
        <v>0</v>
      </c>
      <c r="W28" s="165"/>
      <c r="X28" s="165"/>
      <c r="Y28" s="165"/>
      <c r="Z28" s="165"/>
      <c r="AA28" s="165"/>
      <c r="AB28" s="165">
        <v>0</v>
      </c>
      <c r="AC28" s="165"/>
      <c r="AD28" s="165"/>
      <c r="AE28" s="165"/>
      <c r="AF28" s="165"/>
      <c r="AG28" s="165"/>
      <c r="AH28" s="165">
        <v>0</v>
      </c>
      <c r="AI28" s="165"/>
      <c r="AJ28" s="165"/>
      <c r="AK28" s="165"/>
      <c r="AL28" s="165"/>
      <c r="AM28" s="165"/>
      <c r="AN28" s="166">
        <f t="shared" si="11"/>
        <v>0</v>
      </c>
      <c r="AO28" s="166"/>
      <c r="AP28" s="166"/>
      <c r="AQ28" s="167">
        <f t="shared" si="12"/>
        <v>0</v>
      </c>
      <c r="AR28" s="168"/>
      <c r="AS28" s="169"/>
      <c r="AT28" s="158">
        <f t="shared" si="0"/>
        <v>0</v>
      </c>
      <c r="AU28" s="158"/>
      <c r="AV28" s="158"/>
      <c r="AW28" s="158"/>
      <c r="AX28" s="170">
        <f t="shared" si="13"/>
        <v>0</v>
      </c>
      <c r="AY28" s="158"/>
      <c r="AZ28" s="158"/>
      <c r="BA28" s="171"/>
      <c r="BB28" s="162">
        <f t="shared" si="1"/>
        <v>0</v>
      </c>
      <c r="BC28" s="163"/>
      <c r="BD28" s="163"/>
      <c r="BE28" s="163"/>
      <c r="BF28" s="164"/>
      <c r="BK28" s="2"/>
      <c r="BL28" s="2"/>
      <c r="BM28" s="148" t="str">
        <f t="shared" si="2"/>
        <v/>
      </c>
      <c r="BN28" s="149"/>
      <c r="BO28" s="15" t="s">
        <v>25</v>
      </c>
      <c r="BP28" s="149" t="str">
        <f t="shared" si="3"/>
        <v/>
      </c>
      <c r="BQ28" s="179"/>
      <c r="BR28" s="16" t="s">
        <v>21</v>
      </c>
      <c r="BS28" s="148" t="str">
        <f t="shared" si="4"/>
        <v/>
      </c>
      <c r="BT28" s="149"/>
      <c r="BU28" s="15" t="s">
        <v>25</v>
      </c>
      <c r="BV28" s="149" t="str">
        <f t="shared" si="5"/>
        <v/>
      </c>
      <c r="BW28" s="179"/>
      <c r="BZ28" s="148" t="str">
        <f t="shared" si="6"/>
        <v/>
      </c>
      <c r="CA28" s="149"/>
      <c r="CB28" s="15" t="s">
        <v>25</v>
      </c>
      <c r="CC28" s="149" t="str">
        <f t="shared" si="7"/>
        <v/>
      </c>
      <c r="CD28" s="179"/>
      <c r="CE28" s="16" t="s">
        <v>21</v>
      </c>
      <c r="CF28" s="148" t="str">
        <f t="shared" si="8"/>
        <v/>
      </c>
      <c r="CG28" s="149"/>
      <c r="CH28" s="15" t="s">
        <v>25</v>
      </c>
      <c r="CI28" s="149" t="str">
        <f t="shared" si="9"/>
        <v/>
      </c>
      <c r="CJ28" s="179"/>
      <c r="CL28" s="20">
        <f>IFERROR(IFERROR(IF(OR(ISBLANK(BZ28),ISBLANK(CC28),ISBLANK(CF28),ISBLANK(CI28)),"",IF(CI28-CC28&lt;0,CF28-BZ28-1,CF28-BZ28)),"")+IFERROR(IF(OR(ISBLANK(BZ28),ISBLANK(CC28),ISBLANK(CF28),ISBLANK(CI28)),"",IF(CI28-CC28&lt;0,CI28-CC28+60,CI28-CC28)),"")/60,0)</f>
        <v>0</v>
      </c>
      <c r="CM28" s="40">
        <f t="shared" si="14"/>
        <v>0</v>
      </c>
    </row>
    <row r="29" spans="2:91" ht="29.1" customHeight="1" x14ac:dyDescent="0.4">
      <c r="B29" s="172">
        <v>0</v>
      </c>
      <c r="C29" s="173"/>
      <c r="D29" s="174"/>
      <c r="E29" s="14"/>
      <c r="F29" s="14"/>
      <c r="G29" s="175"/>
      <c r="H29" s="176"/>
      <c r="I29" s="176"/>
      <c r="J29" s="15" t="s">
        <v>25</v>
      </c>
      <c r="K29" s="177"/>
      <c r="L29" s="177"/>
      <c r="M29" s="178"/>
      <c r="N29" s="16" t="s">
        <v>21</v>
      </c>
      <c r="O29" s="175"/>
      <c r="P29" s="176"/>
      <c r="Q29" s="176"/>
      <c r="R29" s="15" t="s">
        <v>25</v>
      </c>
      <c r="S29" s="177"/>
      <c r="T29" s="177"/>
      <c r="U29" s="178"/>
      <c r="V29" s="165">
        <v>0</v>
      </c>
      <c r="W29" s="165"/>
      <c r="X29" s="165"/>
      <c r="Y29" s="165"/>
      <c r="Z29" s="165"/>
      <c r="AA29" s="165"/>
      <c r="AB29" s="165">
        <v>0</v>
      </c>
      <c r="AC29" s="165"/>
      <c r="AD29" s="165"/>
      <c r="AE29" s="165"/>
      <c r="AF29" s="165"/>
      <c r="AG29" s="165"/>
      <c r="AH29" s="165">
        <v>0</v>
      </c>
      <c r="AI29" s="165"/>
      <c r="AJ29" s="165"/>
      <c r="AK29" s="165"/>
      <c r="AL29" s="165"/>
      <c r="AM29" s="165"/>
      <c r="AN29" s="166">
        <f>IF(AND(G29&lt;&gt;"",O29&lt;&gt;""),ROUNDDOWN(IFERROR(IFERROR(IF(OR(ISBLANK(BM29),ISBLANK(BP29),ISBLANK(BS29),ISBLANK(BV29)),"",IF(BV29-BP29&lt;0,BS29-BM29-1,BS29-BM29)),"")+IFERROR(IF(OR(ISBLANK(BM29),ISBLANK(BP29),ISBLANK(BS29),ISBLANK(BV29)),"",IF(BV29-BP29&lt;0,BV29-BP29+60,BV29-BP29)),"")/60,0)+CL29,2),0)</f>
        <v>0</v>
      </c>
      <c r="AO29" s="166"/>
      <c r="AP29" s="166"/>
      <c r="AQ29" s="167">
        <f t="shared" si="12"/>
        <v>0</v>
      </c>
      <c r="AR29" s="168"/>
      <c r="AS29" s="169"/>
      <c r="AT29" s="158">
        <f t="shared" si="0"/>
        <v>0</v>
      </c>
      <c r="AU29" s="158"/>
      <c r="AV29" s="158"/>
      <c r="AW29" s="158"/>
      <c r="AX29" s="170">
        <f t="shared" si="13"/>
        <v>0</v>
      </c>
      <c r="AY29" s="158"/>
      <c r="AZ29" s="158"/>
      <c r="BA29" s="171"/>
      <c r="BB29" s="162">
        <f t="shared" si="1"/>
        <v>0</v>
      </c>
      <c r="BC29" s="163"/>
      <c r="BD29" s="163"/>
      <c r="BE29" s="163"/>
      <c r="BF29" s="164"/>
      <c r="BK29" s="2"/>
      <c r="BL29" s="2"/>
      <c r="BM29" s="148" t="str">
        <f>IF(O29&lt;7,"",IF(G29&gt;22,0,IF(G29&lt;7,7,G29)))</f>
        <v/>
      </c>
      <c r="BN29" s="149"/>
      <c r="BO29" s="15" t="s">
        <v>1</v>
      </c>
      <c r="BP29" s="146" t="str">
        <f t="shared" si="3"/>
        <v/>
      </c>
      <c r="BQ29" s="147"/>
      <c r="BR29" s="16" t="s">
        <v>0</v>
      </c>
      <c r="BS29" s="148" t="str">
        <f>IF(BM29="","",IF(G29&gt;22,"",IF(O29&gt;22,22,IF(O29&lt;7,0,O29))))</f>
        <v/>
      </c>
      <c r="BT29" s="149"/>
      <c r="BU29" s="15" t="s">
        <v>1</v>
      </c>
      <c r="BV29" s="146" t="str">
        <f>IF(BM29="","",IF(O29&gt;21,0,IF(O29&lt;7,0,S29)))</f>
        <v/>
      </c>
      <c r="BW29" s="147"/>
      <c r="BZ29" s="148" t="str">
        <f>IF(O29&gt;30,31,"")</f>
        <v/>
      </c>
      <c r="CA29" s="149"/>
      <c r="CB29" s="15" t="s">
        <v>1</v>
      </c>
      <c r="CC29" s="146" t="str">
        <f>IF(O29&gt;30,0,"")</f>
        <v/>
      </c>
      <c r="CD29" s="147"/>
      <c r="CE29" s="16" t="s">
        <v>0</v>
      </c>
      <c r="CF29" s="148" t="str">
        <f>IF(BZ29="","",O29)</f>
        <v/>
      </c>
      <c r="CG29" s="149"/>
      <c r="CH29" s="15" t="s">
        <v>1</v>
      </c>
      <c r="CI29" s="146" t="str">
        <f t="shared" si="9"/>
        <v/>
      </c>
      <c r="CJ29" s="147"/>
      <c r="CL29" s="20">
        <f>IFERROR(IFERROR(IF(OR(ISBLANK(BZ29),ISBLANK(CC29),ISBLANK(CF29),ISBLANK(CI29)),"",IF(CI29-CC29&lt;0,CF29-BZ29-1,CF29-BZ29)),"")+IFERROR(IF(OR(ISBLANK(BZ29),ISBLANK(CC29),ISBLANK(CF29),ISBLANK(CI29)),"",IF(CI29-CC29&lt;0,CI29-CC29+60,CI29-CC29)),"")/60,0)</f>
        <v>0</v>
      </c>
      <c r="CM29" s="40">
        <f t="shared" si="14"/>
        <v>0</v>
      </c>
    </row>
    <row r="30" spans="2:91" ht="29.1" customHeight="1" x14ac:dyDescent="0.4">
      <c r="B30" s="172">
        <v>0</v>
      </c>
      <c r="C30" s="173"/>
      <c r="D30" s="174"/>
      <c r="E30" s="21"/>
      <c r="F30" s="21"/>
      <c r="G30" s="175"/>
      <c r="H30" s="176"/>
      <c r="I30" s="176"/>
      <c r="J30" s="15" t="s">
        <v>25</v>
      </c>
      <c r="K30" s="177"/>
      <c r="L30" s="177"/>
      <c r="M30" s="178"/>
      <c r="N30" s="16" t="s">
        <v>21</v>
      </c>
      <c r="O30" s="175"/>
      <c r="P30" s="176"/>
      <c r="Q30" s="176"/>
      <c r="R30" s="15" t="s">
        <v>25</v>
      </c>
      <c r="S30" s="177"/>
      <c r="T30" s="177"/>
      <c r="U30" s="178"/>
      <c r="V30" s="165">
        <v>0</v>
      </c>
      <c r="W30" s="165"/>
      <c r="X30" s="165"/>
      <c r="Y30" s="165"/>
      <c r="Z30" s="165"/>
      <c r="AA30" s="165"/>
      <c r="AB30" s="165">
        <v>0</v>
      </c>
      <c r="AC30" s="165"/>
      <c r="AD30" s="165"/>
      <c r="AE30" s="165"/>
      <c r="AF30" s="165"/>
      <c r="AG30" s="165"/>
      <c r="AH30" s="165">
        <v>0</v>
      </c>
      <c r="AI30" s="165"/>
      <c r="AJ30" s="165"/>
      <c r="AK30" s="165"/>
      <c r="AL30" s="165"/>
      <c r="AM30" s="165"/>
      <c r="AN30" s="166">
        <f>IF(AND(G30&lt;&gt;"",O30&lt;&gt;""),ROUNDDOWN(IFERROR(IFERROR(IF(OR(ISBLANK(BM30),ISBLANK(BP30),ISBLANK(BS30),ISBLANK(BV30)),"",IF(BV30-BP30&lt;0,BS30-BM30-1,BS30-BM30)),"")+IFERROR(IF(OR(ISBLANK(BM30),ISBLANK(BP30),ISBLANK(BS30),ISBLANK(BV30)),"",IF(BV30-BP30&lt;0,BV30-BP30+60,BV30-BP30)),"")/60,0)+CL30,2),0)</f>
        <v>0</v>
      </c>
      <c r="AO30" s="166"/>
      <c r="AP30" s="166"/>
      <c r="AQ30" s="167">
        <f t="shared" si="12"/>
        <v>0</v>
      </c>
      <c r="AR30" s="168"/>
      <c r="AS30" s="169"/>
      <c r="AT30" s="158">
        <f t="shared" si="0"/>
        <v>0</v>
      </c>
      <c r="AU30" s="158"/>
      <c r="AV30" s="158"/>
      <c r="AW30" s="158"/>
      <c r="AX30" s="170">
        <f t="shared" si="13"/>
        <v>0</v>
      </c>
      <c r="AY30" s="158"/>
      <c r="AZ30" s="158"/>
      <c r="BA30" s="171"/>
      <c r="BB30" s="162">
        <f t="shared" si="1"/>
        <v>0</v>
      </c>
      <c r="BC30" s="163"/>
      <c r="BD30" s="163"/>
      <c r="BE30" s="163"/>
      <c r="BF30" s="164"/>
      <c r="BK30" s="2"/>
      <c r="BL30" s="2"/>
      <c r="BM30" s="148" t="str">
        <f>IF(O30&lt;7,"",IF(G30&gt;22,0,IF(G30&lt;7,7,G30)))</f>
        <v/>
      </c>
      <c r="BN30" s="149"/>
      <c r="BO30" s="15" t="s">
        <v>1</v>
      </c>
      <c r="BP30" s="146" t="str">
        <f>IF(BM30="","",IF(G30&gt;21,0,IF(G30&lt;7,0,K30)))</f>
        <v/>
      </c>
      <c r="BQ30" s="147"/>
      <c r="BR30" s="16" t="s">
        <v>0</v>
      </c>
      <c r="BS30" s="148" t="str">
        <f>IF(BM30="","",IF(G30&gt;22,"",IF(O30&gt;22,22,IF(O30&lt;7,0,O30))))</f>
        <v/>
      </c>
      <c r="BT30" s="149"/>
      <c r="BU30" s="15" t="s">
        <v>1</v>
      </c>
      <c r="BV30" s="146" t="str">
        <f>IF(BM30="","",IF(O30&gt;21,0,IF(O30&lt;7,0,S30)))</f>
        <v/>
      </c>
      <c r="BW30" s="147"/>
      <c r="BZ30" s="148" t="str">
        <f>IF(O30&gt;30,31,"")</f>
        <v/>
      </c>
      <c r="CA30" s="149"/>
      <c r="CB30" s="15" t="s">
        <v>1</v>
      </c>
      <c r="CC30" s="146" t="str">
        <f>IF(O30&gt;30,0,"")</f>
        <v/>
      </c>
      <c r="CD30" s="147"/>
      <c r="CE30" s="16" t="s">
        <v>0</v>
      </c>
      <c r="CF30" s="148" t="str">
        <f>IF(BZ30="","",O30)</f>
        <v/>
      </c>
      <c r="CG30" s="149"/>
      <c r="CH30" s="15" t="s">
        <v>1</v>
      </c>
      <c r="CI30" s="146" t="str">
        <f t="shared" si="9"/>
        <v/>
      </c>
      <c r="CJ30" s="147"/>
      <c r="CL30" s="20">
        <f t="shared" ref="CL30:CL35" si="16">IFERROR(IFERROR(IF(OR(ISBLANK(BZ30),ISBLANK(CC30),ISBLANK(CF30),ISBLANK(CI30)),"",IF(CI30-CC30&lt;0,CF30-BZ30-1,CF30-BZ30)),"")+IFERROR(IF(OR(ISBLANK(BZ30),ISBLANK(CC30),ISBLANK(CF30),ISBLANK(CI30)),"",IF(CI30-CC30&lt;0,CI30-CC30+60,CI30-CC30)),"")/60,0)</f>
        <v>0</v>
      </c>
      <c r="CM30" s="40">
        <f t="shared" si="14"/>
        <v>0</v>
      </c>
    </row>
    <row r="31" spans="2:91" ht="29.1" customHeight="1" outlineLevel="1" x14ac:dyDescent="0.4">
      <c r="B31" s="172">
        <v>0</v>
      </c>
      <c r="C31" s="173"/>
      <c r="D31" s="174"/>
      <c r="E31" s="14"/>
      <c r="F31" s="14"/>
      <c r="G31" s="175"/>
      <c r="H31" s="176"/>
      <c r="I31" s="176"/>
      <c r="J31" s="15" t="s">
        <v>25</v>
      </c>
      <c r="K31" s="177"/>
      <c r="L31" s="177"/>
      <c r="M31" s="178"/>
      <c r="N31" s="16" t="s">
        <v>21</v>
      </c>
      <c r="O31" s="175"/>
      <c r="P31" s="176"/>
      <c r="Q31" s="176"/>
      <c r="R31" s="15" t="s">
        <v>25</v>
      </c>
      <c r="S31" s="177"/>
      <c r="T31" s="177"/>
      <c r="U31" s="178"/>
      <c r="V31" s="165">
        <v>0</v>
      </c>
      <c r="W31" s="165"/>
      <c r="X31" s="165"/>
      <c r="Y31" s="165"/>
      <c r="Z31" s="165"/>
      <c r="AA31" s="165"/>
      <c r="AB31" s="165">
        <v>0</v>
      </c>
      <c r="AC31" s="165"/>
      <c r="AD31" s="165"/>
      <c r="AE31" s="165"/>
      <c r="AF31" s="165"/>
      <c r="AG31" s="165"/>
      <c r="AH31" s="165">
        <v>0</v>
      </c>
      <c r="AI31" s="165"/>
      <c r="AJ31" s="165"/>
      <c r="AK31" s="165"/>
      <c r="AL31" s="165"/>
      <c r="AM31" s="165"/>
      <c r="AN31" s="166">
        <f>IF(AND(G31&lt;&gt;"",O31&lt;&gt;""),ROUNDDOWN(IFERROR(IFERROR(IF(OR(ISBLANK(BM31),ISBLANK(BP31),ISBLANK(BS31),ISBLANK(BV31)),"",IF(BV31-BP31&lt;0,BS31-BM31-1,BS31-BM31)),"")+IFERROR(IF(OR(ISBLANK(BM31),ISBLANK(BP31),ISBLANK(BS31),ISBLANK(BV31)),"",IF(BV31-BP31&lt;0,BV31-BP31+60,BV31-BP31)),"")/60,0)+CL31,2),0)</f>
        <v>0</v>
      </c>
      <c r="AO31" s="166"/>
      <c r="AP31" s="166"/>
      <c r="AQ31" s="167">
        <f t="shared" si="12"/>
        <v>0</v>
      </c>
      <c r="AR31" s="168"/>
      <c r="AS31" s="169"/>
      <c r="AT31" s="158">
        <f t="shared" si="0"/>
        <v>0</v>
      </c>
      <c r="AU31" s="158"/>
      <c r="AV31" s="158"/>
      <c r="AW31" s="158"/>
      <c r="AX31" s="170">
        <f t="shared" si="13"/>
        <v>0</v>
      </c>
      <c r="AY31" s="158"/>
      <c r="AZ31" s="158"/>
      <c r="BA31" s="171"/>
      <c r="BB31" s="162">
        <f t="shared" si="1"/>
        <v>0</v>
      </c>
      <c r="BC31" s="163"/>
      <c r="BD31" s="163"/>
      <c r="BE31" s="163"/>
      <c r="BF31" s="164"/>
      <c r="BK31" s="2"/>
      <c r="BL31" s="2"/>
      <c r="BM31" s="148" t="str">
        <f>IF(O31&lt;7,"",IF(G31&gt;22,0,IF(G31&lt;7,7,G31)))</f>
        <v/>
      </c>
      <c r="BN31" s="149"/>
      <c r="BO31" s="15" t="s">
        <v>1</v>
      </c>
      <c r="BP31" s="146" t="str">
        <f>IF(BM31="","",IF(G31&gt;21,0,IF(G31&lt;7,0,K31)))</f>
        <v/>
      </c>
      <c r="BQ31" s="147"/>
      <c r="BR31" s="16" t="s">
        <v>0</v>
      </c>
      <c r="BS31" s="148" t="str">
        <f>IF(BM31="","",IF(G31&gt;22,"",IF(O31&gt;22,22,IF(O31&lt;7,0,O31))))</f>
        <v/>
      </c>
      <c r="BT31" s="149"/>
      <c r="BU31" s="15" t="s">
        <v>1</v>
      </c>
      <c r="BV31" s="146" t="str">
        <f t="shared" si="5"/>
        <v/>
      </c>
      <c r="BW31" s="147"/>
      <c r="BZ31" s="148" t="str">
        <f t="shared" si="6"/>
        <v/>
      </c>
      <c r="CA31" s="149"/>
      <c r="CB31" s="15" t="s">
        <v>1</v>
      </c>
      <c r="CC31" s="146" t="str">
        <f t="shared" si="7"/>
        <v/>
      </c>
      <c r="CD31" s="147"/>
      <c r="CE31" s="16" t="s">
        <v>0</v>
      </c>
      <c r="CF31" s="148" t="str">
        <f t="shared" si="8"/>
        <v/>
      </c>
      <c r="CG31" s="149"/>
      <c r="CH31" s="15" t="s">
        <v>1</v>
      </c>
      <c r="CI31" s="146" t="str">
        <f t="shared" si="9"/>
        <v/>
      </c>
      <c r="CJ31" s="147"/>
      <c r="CL31" s="20">
        <f t="shared" si="16"/>
        <v>0</v>
      </c>
      <c r="CM31" s="40">
        <f t="shared" si="14"/>
        <v>0</v>
      </c>
    </row>
    <row r="32" spans="2:91" ht="29.1" customHeight="1" outlineLevel="1" x14ac:dyDescent="0.4">
      <c r="B32" s="172">
        <v>0</v>
      </c>
      <c r="C32" s="173"/>
      <c r="D32" s="174"/>
      <c r="E32" s="14"/>
      <c r="F32" s="14"/>
      <c r="G32" s="175"/>
      <c r="H32" s="176"/>
      <c r="I32" s="176"/>
      <c r="J32" s="15" t="s">
        <v>25</v>
      </c>
      <c r="K32" s="177"/>
      <c r="L32" s="177"/>
      <c r="M32" s="178"/>
      <c r="N32" s="16" t="s">
        <v>21</v>
      </c>
      <c r="O32" s="175"/>
      <c r="P32" s="176"/>
      <c r="Q32" s="176"/>
      <c r="R32" s="15" t="s">
        <v>25</v>
      </c>
      <c r="S32" s="177"/>
      <c r="T32" s="177"/>
      <c r="U32" s="178"/>
      <c r="V32" s="165">
        <v>0</v>
      </c>
      <c r="W32" s="165"/>
      <c r="X32" s="165"/>
      <c r="Y32" s="165"/>
      <c r="Z32" s="165"/>
      <c r="AA32" s="165"/>
      <c r="AB32" s="165">
        <v>0</v>
      </c>
      <c r="AC32" s="165"/>
      <c r="AD32" s="165"/>
      <c r="AE32" s="165"/>
      <c r="AF32" s="165"/>
      <c r="AG32" s="165"/>
      <c r="AH32" s="165">
        <v>0</v>
      </c>
      <c r="AI32" s="165"/>
      <c r="AJ32" s="165"/>
      <c r="AK32" s="165"/>
      <c r="AL32" s="165"/>
      <c r="AM32" s="165"/>
      <c r="AN32" s="166">
        <f t="shared" si="11"/>
        <v>0</v>
      </c>
      <c r="AO32" s="166"/>
      <c r="AP32" s="166"/>
      <c r="AQ32" s="167">
        <f t="shared" si="12"/>
        <v>0</v>
      </c>
      <c r="AR32" s="168"/>
      <c r="AS32" s="169"/>
      <c r="AT32" s="158">
        <f t="shared" si="0"/>
        <v>0</v>
      </c>
      <c r="AU32" s="158"/>
      <c r="AV32" s="158"/>
      <c r="AW32" s="158"/>
      <c r="AX32" s="170">
        <f t="shared" si="13"/>
        <v>0</v>
      </c>
      <c r="AY32" s="158"/>
      <c r="AZ32" s="158"/>
      <c r="BA32" s="171"/>
      <c r="BB32" s="162">
        <f t="shared" si="1"/>
        <v>0</v>
      </c>
      <c r="BC32" s="163"/>
      <c r="BD32" s="163"/>
      <c r="BE32" s="163"/>
      <c r="BF32" s="164"/>
      <c r="BK32" s="2"/>
      <c r="BL32" s="2"/>
      <c r="BM32" s="148" t="str">
        <f t="shared" si="2"/>
        <v/>
      </c>
      <c r="BN32" s="149"/>
      <c r="BO32" s="18" t="s">
        <v>1</v>
      </c>
      <c r="BP32" s="149" t="str">
        <f t="shared" si="3"/>
        <v/>
      </c>
      <c r="BQ32" s="179"/>
      <c r="BR32" s="19" t="s">
        <v>0</v>
      </c>
      <c r="BS32" s="148" t="str">
        <f t="shared" si="4"/>
        <v/>
      </c>
      <c r="BT32" s="149"/>
      <c r="BU32" s="18" t="s">
        <v>1</v>
      </c>
      <c r="BV32" s="149" t="str">
        <f t="shared" si="5"/>
        <v/>
      </c>
      <c r="BW32" s="179"/>
      <c r="BZ32" s="148" t="str">
        <f t="shared" si="6"/>
        <v/>
      </c>
      <c r="CA32" s="149"/>
      <c r="CB32" s="18" t="s">
        <v>1</v>
      </c>
      <c r="CC32" s="149" t="str">
        <f t="shared" si="7"/>
        <v/>
      </c>
      <c r="CD32" s="179"/>
      <c r="CE32" s="19" t="s">
        <v>0</v>
      </c>
      <c r="CF32" s="148" t="str">
        <f t="shared" si="8"/>
        <v/>
      </c>
      <c r="CG32" s="149"/>
      <c r="CH32" s="18" t="s">
        <v>1</v>
      </c>
      <c r="CI32" s="149" t="str">
        <f t="shared" si="9"/>
        <v/>
      </c>
      <c r="CJ32" s="179"/>
      <c r="CL32" s="20">
        <f t="shared" si="16"/>
        <v>0</v>
      </c>
      <c r="CM32" s="40">
        <f t="shared" si="14"/>
        <v>0</v>
      </c>
    </row>
    <row r="33" spans="2:91" ht="29.1" customHeight="1" outlineLevel="1" x14ac:dyDescent="0.4">
      <c r="B33" s="172">
        <v>0</v>
      </c>
      <c r="C33" s="173"/>
      <c r="D33" s="174"/>
      <c r="E33" s="14"/>
      <c r="F33" s="14"/>
      <c r="G33" s="175"/>
      <c r="H33" s="176"/>
      <c r="I33" s="176"/>
      <c r="J33" s="15" t="s">
        <v>25</v>
      </c>
      <c r="K33" s="177"/>
      <c r="L33" s="177"/>
      <c r="M33" s="178"/>
      <c r="N33" s="16" t="s">
        <v>21</v>
      </c>
      <c r="O33" s="175"/>
      <c r="P33" s="176"/>
      <c r="Q33" s="176"/>
      <c r="R33" s="15" t="s">
        <v>25</v>
      </c>
      <c r="S33" s="177"/>
      <c r="T33" s="177"/>
      <c r="U33" s="178"/>
      <c r="V33" s="165">
        <v>0</v>
      </c>
      <c r="W33" s="165"/>
      <c r="X33" s="165"/>
      <c r="Y33" s="165"/>
      <c r="Z33" s="165"/>
      <c r="AA33" s="165"/>
      <c r="AB33" s="165">
        <v>0</v>
      </c>
      <c r="AC33" s="165"/>
      <c r="AD33" s="165"/>
      <c r="AE33" s="165"/>
      <c r="AF33" s="165"/>
      <c r="AG33" s="165"/>
      <c r="AH33" s="165">
        <v>0</v>
      </c>
      <c r="AI33" s="165"/>
      <c r="AJ33" s="165"/>
      <c r="AK33" s="165"/>
      <c r="AL33" s="165"/>
      <c r="AM33" s="165"/>
      <c r="AN33" s="166">
        <f t="shared" si="11"/>
        <v>0</v>
      </c>
      <c r="AO33" s="166"/>
      <c r="AP33" s="166"/>
      <c r="AQ33" s="167">
        <f t="shared" si="12"/>
        <v>0</v>
      </c>
      <c r="AR33" s="168"/>
      <c r="AS33" s="169"/>
      <c r="AT33" s="158">
        <f t="shared" si="0"/>
        <v>0</v>
      </c>
      <c r="AU33" s="158"/>
      <c r="AV33" s="158"/>
      <c r="AW33" s="158"/>
      <c r="AX33" s="170">
        <f t="shared" si="13"/>
        <v>0</v>
      </c>
      <c r="AY33" s="158"/>
      <c r="AZ33" s="158"/>
      <c r="BA33" s="171"/>
      <c r="BB33" s="162">
        <f t="shared" si="1"/>
        <v>0</v>
      </c>
      <c r="BC33" s="163"/>
      <c r="BD33" s="163"/>
      <c r="BE33" s="163"/>
      <c r="BF33" s="164"/>
      <c r="BK33" s="2"/>
      <c r="BL33" s="2"/>
      <c r="BM33" s="148" t="str">
        <f t="shared" si="2"/>
        <v/>
      </c>
      <c r="BN33" s="149"/>
      <c r="BO33" s="15" t="s">
        <v>1</v>
      </c>
      <c r="BP33" s="146" t="str">
        <f t="shared" si="3"/>
        <v/>
      </c>
      <c r="BQ33" s="147"/>
      <c r="BR33" s="16" t="s">
        <v>0</v>
      </c>
      <c r="BS33" s="148" t="str">
        <f t="shared" si="4"/>
        <v/>
      </c>
      <c r="BT33" s="149"/>
      <c r="BU33" s="15" t="s">
        <v>1</v>
      </c>
      <c r="BV33" s="146" t="str">
        <f t="shared" si="5"/>
        <v/>
      </c>
      <c r="BW33" s="147"/>
      <c r="BZ33" s="148" t="str">
        <f t="shared" si="6"/>
        <v/>
      </c>
      <c r="CA33" s="149"/>
      <c r="CB33" s="15" t="s">
        <v>1</v>
      </c>
      <c r="CC33" s="146" t="str">
        <f t="shared" si="7"/>
        <v/>
      </c>
      <c r="CD33" s="147"/>
      <c r="CE33" s="16" t="s">
        <v>0</v>
      </c>
      <c r="CF33" s="148" t="str">
        <f t="shared" si="8"/>
        <v/>
      </c>
      <c r="CG33" s="149"/>
      <c r="CH33" s="15" t="s">
        <v>1</v>
      </c>
      <c r="CI33" s="146" t="str">
        <f t="shared" si="9"/>
        <v/>
      </c>
      <c r="CJ33" s="147"/>
      <c r="CL33" s="20">
        <f t="shared" si="16"/>
        <v>0</v>
      </c>
      <c r="CM33" s="40">
        <f t="shared" si="14"/>
        <v>0</v>
      </c>
    </row>
    <row r="34" spans="2:91" ht="29.1" customHeight="1" outlineLevel="1" x14ac:dyDescent="0.4">
      <c r="B34" s="172">
        <v>0</v>
      </c>
      <c r="C34" s="173"/>
      <c r="D34" s="174"/>
      <c r="E34" s="14"/>
      <c r="F34" s="14"/>
      <c r="G34" s="175"/>
      <c r="H34" s="176"/>
      <c r="I34" s="176"/>
      <c r="J34" s="15" t="s">
        <v>25</v>
      </c>
      <c r="K34" s="177"/>
      <c r="L34" s="177"/>
      <c r="M34" s="178"/>
      <c r="N34" s="16" t="s">
        <v>21</v>
      </c>
      <c r="O34" s="175"/>
      <c r="P34" s="176"/>
      <c r="Q34" s="176"/>
      <c r="R34" s="15" t="s">
        <v>25</v>
      </c>
      <c r="S34" s="177"/>
      <c r="T34" s="177"/>
      <c r="U34" s="178"/>
      <c r="V34" s="165">
        <v>0</v>
      </c>
      <c r="W34" s="165"/>
      <c r="X34" s="165"/>
      <c r="Y34" s="165"/>
      <c r="Z34" s="165"/>
      <c r="AA34" s="165"/>
      <c r="AB34" s="165">
        <v>0</v>
      </c>
      <c r="AC34" s="165"/>
      <c r="AD34" s="165"/>
      <c r="AE34" s="165"/>
      <c r="AF34" s="165"/>
      <c r="AG34" s="165"/>
      <c r="AH34" s="165">
        <v>0</v>
      </c>
      <c r="AI34" s="165"/>
      <c r="AJ34" s="165"/>
      <c r="AK34" s="165"/>
      <c r="AL34" s="165"/>
      <c r="AM34" s="165"/>
      <c r="AN34" s="166">
        <f t="shared" si="11"/>
        <v>0</v>
      </c>
      <c r="AO34" s="166"/>
      <c r="AP34" s="166"/>
      <c r="AQ34" s="167">
        <f t="shared" si="12"/>
        <v>0</v>
      </c>
      <c r="AR34" s="168"/>
      <c r="AS34" s="169"/>
      <c r="AT34" s="158">
        <f t="shared" si="0"/>
        <v>0</v>
      </c>
      <c r="AU34" s="158"/>
      <c r="AV34" s="158"/>
      <c r="AW34" s="158"/>
      <c r="AX34" s="170">
        <f t="shared" si="13"/>
        <v>0</v>
      </c>
      <c r="AY34" s="158"/>
      <c r="AZ34" s="158"/>
      <c r="BA34" s="171"/>
      <c r="BB34" s="162">
        <f t="shared" si="1"/>
        <v>0</v>
      </c>
      <c r="BC34" s="163"/>
      <c r="BD34" s="163"/>
      <c r="BE34" s="163"/>
      <c r="BF34" s="164"/>
      <c r="BK34" s="2"/>
      <c r="BL34" s="2"/>
      <c r="BM34" s="148" t="str">
        <f t="shared" si="2"/>
        <v/>
      </c>
      <c r="BN34" s="149"/>
      <c r="BO34" s="15" t="s">
        <v>1</v>
      </c>
      <c r="BP34" s="146" t="str">
        <f t="shared" si="3"/>
        <v/>
      </c>
      <c r="BQ34" s="147"/>
      <c r="BR34" s="16" t="s">
        <v>0</v>
      </c>
      <c r="BS34" s="148" t="str">
        <f t="shared" si="4"/>
        <v/>
      </c>
      <c r="BT34" s="149"/>
      <c r="BU34" s="15" t="s">
        <v>1</v>
      </c>
      <c r="BV34" s="146" t="str">
        <f t="shared" si="5"/>
        <v/>
      </c>
      <c r="BW34" s="147"/>
      <c r="BZ34" s="148" t="str">
        <f t="shared" si="6"/>
        <v/>
      </c>
      <c r="CA34" s="149"/>
      <c r="CB34" s="15" t="s">
        <v>1</v>
      </c>
      <c r="CC34" s="146" t="str">
        <f t="shared" si="7"/>
        <v/>
      </c>
      <c r="CD34" s="147"/>
      <c r="CE34" s="16" t="s">
        <v>0</v>
      </c>
      <c r="CF34" s="148" t="str">
        <f t="shared" si="8"/>
        <v/>
      </c>
      <c r="CG34" s="149"/>
      <c r="CH34" s="15" t="s">
        <v>1</v>
      </c>
      <c r="CI34" s="146" t="str">
        <f t="shared" si="9"/>
        <v/>
      </c>
      <c r="CJ34" s="147"/>
      <c r="CL34" s="20">
        <f t="shared" si="16"/>
        <v>0</v>
      </c>
      <c r="CM34" s="40">
        <f t="shared" si="14"/>
        <v>0</v>
      </c>
    </row>
    <row r="35" spans="2:91" ht="29.1" customHeight="1" outlineLevel="1" x14ac:dyDescent="0.4">
      <c r="B35" s="172">
        <v>0</v>
      </c>
      <c r="C35" s="173"/>
      <c r="D35" s="174"/>
      <c r="E35" s="14"/>
      <c r="F35" s="14"/>
      <c r="G35" s="175"/>
      <c r="H35" s="176"/>
      <c r="I35" s="176"/>
      <c r="J35" s="15" t="s">
        <v>25</v>
      </c>
      <c r="K35" s="177"/>
      <c r="L35" s="177"/>
      <c r="M35" s="178"/>
      <c r="N35" s="16" t="s">
        <v>21</v>
      </c>
      <c r="O35" s="175"/>
      <c r="P35" s="176"/>
      <c r="Q35" s="176"/>
      <c r="R35" s="15" t="s">
        <v>25</v>
      </c>
      <c r="S35" s="177"/>
      <c r="T35" s="177"/>
      <c r="U35" s="178"/>
      <c r="V35" s="165">
        <v>0</v>
      </c>
      <c r="W35" s="165"/>
      <c r="X35" s="165"/>
      <c r="Y35" s="165"/>
      <c r="Z35" s="165"/>
      <c r="AA35" s="165"/>
      <c r="AB35" s="165">
        <v>0</v>
      </c>
      <c r="AC35" s="165"/>
      <c r="AD35" s="165"/>
      <c r="AE35" s="165"/>
      <c r="AF35" s="165"/>
      <c r="AG35" s="165"/>
      <c r="AH35" s="165">
        <v>0</v>
      </c>
      <c r="AI35" s="165"/>
      <c r="AJ35" s="165"/>
      <c r="AK35" s="165"/>
      <c r="AL35" s="165"/>
      <c r="AM35" s="165"/>
      <c r="AN35" s="166">
        <f t="shared" si="11"/>
        <v>0</v>
      </c>
      <c r="AO35" s="166"/>
      <c r="AP35" s="166"/>
      <c r="AQ35" s="167">
        <f t="shared" si="12"/>
        <v>0</v>
      </c>
      <c r="AR35" s="168"/>
      <c r="AS35" s="169"/>
      <c r="AT35" s="158">
        <f t="shared" si="0"/>
        <v>0</v>
      </c>
      <c r="AU35" s="158"/>
      <c r="AV35" s="158"/>
      <c r="AW35" s="158"/>
      <c r="AX35" s="170">
        <f t="shared" si="13"/>
        <v>0</v>
      </c>
      <c r="AY35" s="158"/>
      <c r="AZ35" s="158"/>
      <c r="BA35" s="171"/>
      <c r="BB35" s="162">
        <f t="shared" si="1"/>
        <v>0</v>
      </c>
      <c r="BC35" s="163"/>
      <c r="BD35" s="163"/>
      <c r="BE35" s="163"/>
      <c r="BF35" s="164"/>
      <c r="BK35" s="2"/>
      <c r="BL35" s="2"/>
      <c r="BM35" s="148" t="str">
        <f t="shared" si="2"/>
        <v/>
      </c>
      <c r="BN35" s="149"/>
      <c r="BO35" s="15" t="s">
        <v>1</v>
      </c>
      <c r="BP35" s="146" t="str">
        <f t="shared" si="3"/>
        <v/>
      </c>
      <c r="BQ35" s="147"/>
      <c r="BR35" s="16" t="s">
        <v>0</v>
      </c>
      <c r="BS35" s="148" t="str">
        <f t="shared" si="4"/>
        <v/>
      </c>
      <c r="BT35" s="149"/>
      <c r="BU35" s="15" t="s">
        <v>1</v>
      </c>
      <c r="BV35" s="146" t="str">
        <f t="shared" si="5"/>
        <v/>
      </c>
      <c r="BW35" s="147"/>
      <c r="BZ35" s="148" t="str">
        <f t="shared" si="6"/>
        <v/>
      </c>
      <c r="CA35" s="149"/>
      <c r="CB35" s="15" t="s">
        <v>1</v>
      </c>
      <c r="CC35" s="146" t="str">
        <f t="shared" si="7"/>
        <v/>
      </c>
      <c r="CD35" s="147"/>
      <c r="CE35" s="16" t="s">
        <v>0</v>
      </c>
      <c r="CF35" s="148" t="str">
        <f t="shared" si="8"/>
        <v/>
      </c>
      <c r="CG35" s="149"/>
      <c r="CH35" s="15" t="s">
        <v>1</v>
      </c>
      <c r="CI35" s="146" t="str">
        <f t="shared" si="9"/>
        <v/>
      </c>
      <c r="CJ35" s="147"/>
      <c r="CL35" s="20">
        <f t="shared" si="16"/>
        <v>0</v>
      </c>
      <c r="CM35" s="40">
        <f t="shared" si="14"/>
        <v>0</v>
      </c>
    </row>
    <row r="36" spans="2:91" ht="29.1" customHeight="1" outlineLevel="1" x14ac:dyDescent="0.4">
      <c r="B36" s="172">
        <v>0</v>
      </c>
      <c r="C36" s="173"/>
      <c r="D36" s="174"/>
      <c r="E36" s="14"/>
      <c r="F36" s="14"/>
      <c r="G36" s="175"/>
      <c r="H36" s="176"/>
      <c r="I36" s="176"/>
      <c r="J36" s="18" t="s">
        <v>25</v>
      </c>
      <c r="K36" s="176"/>
      <c r="L36" s="176"/>
      <c r="M36" s="180"/>
      <c r="N36" s="19" t="s">
        <v>21</v>
      </c>
      <c r="O36" s="175"/>
      <c r="P36" s="176"/>
      <c r="Q36" s="176"/>
      <c r="R36" s="18" t="s">
        <v>25</v>
      </c>
      <c r="S36" s="176"/>
      <c r="T36" s="176"/>
      <c r="U36" s="180"/>
      <c r="V36" s="165">
        <v>0</v>
      </c>
      <c r="W36" s="165"/>
      <c r="X36" s="165"/>
      <c r="Y36" s="165"/>
      <c r="Z36" s="165"/>
      <c r="AA36" s="165"/>
      <c r="AB36" s="165">
        <v>0</v>
      </c>
      <c r="AC36" s="165"/>
      <c r="AD36" s="165"/>
      <c r="AE36" s="165"/>
      <c r="AF36" s="165"/>
      <c r="AG36" s="165"/>
      <c r="AH36" s="165">
        <v>0</v>
      </c>
      <c r="AI36" s="165"/>
      <c r="AJ36" s="165"/>
      <c r="AK36" s="165"/>
      <c r="AL36" s="165"/>
      <c r="AM36" s="165"/>
      <c r="AN36" s="166">
        <f t="shared" si="11"/>
        <v>0</v>
      </c>
      <c r="AO36" s="166"/>
      <c r="AP36" s="166"/>
      <c r="AQ36" s="167">
        <f t="shared" si="12"/>
        <v>0</v>
      </c>
      <c r="AR36" s="168"/>
      <c r="AS36" s="169"/>
      <c r="AT36" s="158">
        <f t="shared" si="0"/>
        <v>0</v>
      </c>
      <c r="AU36" s="158"/>
      <c r="AV36" s="158"/>
      <c r="AW36" s="158"/>
      <c r="AX36" s="170">
        <f t="shared" si="13"/>
        <v>0</v>
      </c>
      <c r="AY36" s="158"/>
      <c r="AZ36" s="158"/>
      <c r="BA36" s="171"/>
      <c r="BB36" s="162">
        <f t="shared" si="1"/>
        <v>0</v>
      </c>
      <c r="BC36" s="163"/>
      <c r="BD36" s="163"/>
      <c r="BE36" s="163"/>
      <c r="BF36" s="164"/>
      <c r="BK36" s="2"/>
      <c r="BL36" s="2"/>
      <c r="BM36" s="148" t="str">
        <f t="shared" si="2"/>
        <v/>
      </c>
      <c r="BN36" s="149"/>
      <c r="BO36" s="18" t="s">
        <v>1</v>
      </c>
      <c r="BP36" s="149" t="str">
        <f t="shared" si="3"/>
        <v/>
      </c>
      <c r="BQ36" s="179"/>
      <c r="BR36" s="19" t="s">
        <v>0</v>
      </c>
      <c r="BS36" s="148" t="str">
        <f t="shared" si="4"/>
        <v/>
      </c>
      <c r="BT36" s="149"/>
      <c r="BU36" s="18" t="s">
        <v>1</v>
      </c>
      <c r="BV36" s="149" t="str">
        <f t="shared" si="5"/>
        <v/>
      </c>
      <c r="BW36" s="179"/>
      <c r="BZ36" s="148" t="str">
        <f t="shared" si="6"/>
        <v/>
      </c>
      <c r="CA36" s="149"/>
      <c r="CB36" s="18" t="s">
        <v>1</v>
      </c>
      <c r="CC36" s="149" t="str">
        <f t="shared" si="7"/>
        <v/>
      </c>
      <c r="CD36" s="179"/>
      <c r="CE36" s="19" t="s">
        <v>0</v>
      </c>
      <c r="CF36" s="148" t="str">
        <f t="shared" si="8"/>
        <v/>
      </c>
      <c r="CG36" s="149"/>
      <c r="CH36" s="18" t="s">
        <v>1</v>
      </c>
      <c r="CI36" s="149" t="str">
        <f t="shared" si="9"/>
        <v/>
      </c>
      <c r="CJ36" s="179"/>
      <c r="CL36" s="20">
        <f t="shared" si="15"/>
        <v>0</v>
      </c>
      <c r="CM36" s="40">
        <f t="shared" si="14"/>
        <v>0</v>
      </c>
    </row>
    <row r="37" spans="2:91" ht="29.1" customHeight="1" outlineLevel="1" x14ac:dyDescent="0.4">
      <c r="B37" s="172">
        <v>0</v>
      </c>
      <c r="C37" s="173"/>
      <c r="D37" s="174"/>
      <c r="E37" s="14"/>
      <c r="F37" s="14"/>
      <c r="G37" s="175"/>
      <c r="H37" s="176"/>
      <c r="I37" s="176"/>
      <c r="J37" s="15" t="s">
        <v>25</v>
      </c>
      <c r="K37" s="177"/>
      <c r="L37" s="177"/>
      <c r="M37" s="178"/>
      <c r="N37" s="16" t="s">
        <v>21</v>
      </c>
      <c r="O37" s="175"/>
      <c r="P37" s="176"/>
      <c r="Q37" s="176"/>
      <c r="R37" s="15" t="s">
        <v>25</v>
      </c>
      <c r="S37" s="177"/>
      <c r="T37" s="177"/>
      <c r="U37" s="178"/>
      <c r="V37" s="165">
        <v>0</v>
      </c>
      <c r="W37" s="165"/>
      <c r="X37" s="165"/>
      <c r="Y37" s="165"/>
      <c r="Z37" s="165"/>
      <c r="AA37" s="165"/>
      <c r="AB37" s="165">
        <v>0</v>
      </c>
      <c r="AC37" s="165"/>
      <c r="AD37" s="165"/>
      <c r="AE37" s="165"/>
      <c r="AF37" s="165"/>
      <c r="AG37" s="165"/>
      <c r="AH37" s="165">
        <v>0</v>
      </c>
      <c r="AI37" s="165"/>
      <c r="AJ37" s="165"/>
      <c r="AK37" s="165"/>
      <c r="AL37" s="165"/>
      <c r="AM37" s="165"/>
      <c r="AN37" s="166">
        <f t="shared" si="11"/>
        <v>0</v>
      </c>
      <c r="AO37" s="166"/>
      <c r="AP37" s="166"/>
      <c r="AQ37" s="167">
        <f t="shared" si="12"/>
        <v>0</v>
      </c>
      <c r="AR37" s="168"/>
      <c r="AS37" s="169"/>
      <c r="AT37" s="158">
        <f t="shared" si="0"/>
        <v>0</v>
      </c>
      <c r="AU37" s="158"/>
      <c r="AV37" s="158"/>
      <c r="AW37" s="158"/>
      <c r="AX37" s="170">
        <f t="shared" si="13"/>
        <v>0</v>
      </c>
      <c r="AY37" s="158"/>
      <c r="AZ37" s="158"/>
      <c r="BA37" s="171"/>
      <c r="BB37" s="162">
        <f t="shared" si="1"/>
        <v>0</v>
      </c>
      <c r="BC37" s="163"/>
      <c r="BD37" s="163"/>
      <c r="BE37" s="163"/>
      <c r="BF37" s="164"/>
      <c r="BK37" s="2"/>
      <c r="BL37" s="2"/>
      <c r="BM37" s="148" t="str">
        <f t="shared" si="2"/>
        <v/>
      </c>
      <c r="BN37" s="149"/>
      <c r="BO37" s="15" t="s">
        <v>1</v>
      </c>
      <c r="BP37" s="146" t="str">
        <f t="shared" si="3"/>
        <v/>
      </c>
      <c r="BQ37" s="147"/>
      <c r="BR37" s="16" t="s">
        <v>0</v>
      </c>
      <c r="BS37" s="148" t="str">
        <f t="shared" si="4"/>
        <v/>
      </c>
      <c r="BT37" s="149"/>
      <c r="BU37" s="15" t="s">
        <v>1</v>
      </c>
      <c r="BV37" s="146" t="str">
        <f t="shared" si="5"/>
        <v/>
      </c>
      <c r="BW37" s="147"/>
      <c r="BZ37" s="148" t="str">
        <f t="shared" si="6"/>
        <v/>
      </c>
      <c r="CA37" s="149"/>
      <c r="CB37" s="15" t="s">
        <v>1</v>
      </c>
      <c r="CC37" s="146" t="str">
        <f t="shared" si="7"/>
        <v/>
      </c>
      <c r="CD37" s="147"/>
      <c r="CE37" s="16" t="s">
        <v>0</v>
      </c>
      <c r="CF37" s="148" t="str">
        <f t="shared" si="8"/>
        <v/>
      </c>
      <c r="CG37" s="149"/>
      <c r="CH37" s="15" t="s">
        <v>1</v>
      </c>
      <c r="CI37" s="146" t="str">
        <f t="shared" si="9"/>
        <v/>
      </c>
      <c r="CJ37" s="147"/>
      <c r="CL37" s="20">
        <f t="shared" si="15"/>
        <v>0</v>
      </c>
      <c r="CM37" s="40">
        <f t="shared" si="14"/>
        <v>0</v>
      </c>
    </row>
    <row r="38" spans="2:91" ht="29.1" customHeight="1" outlineLevel="1" x14ac:dyDescent="0.4">
      <c r="B38" s="172">
        <v>0</v>
      </c>
      <c r="C38" s="173"/>
      <c r="D38" s="174"/>
      <c r="E38" s="14"/>
      <c r="F38" s="14"/>
      <c r="G38" s="175"/>
      <c r="H38" s="176"/>
      <c r="I38" s="176"/>
      <c r="J38" s="15" t="s">
        <v>25</v>
      </c>
      <c r="K38" s="177"/>
      <c r="L38" s="177"/>
      <c r="M38" s="178"/>
      <c r="N38" s="16" t="s">
        <v>21</v>
      </c>
      <c r="O38" s="175"/>
      <c r="P38" s="176"/>
      <c r="Q38" s="176"/>
      <c r="R38" s="15" t="s">
        <v>25</v>
      </c>
      <c r="S38" s="177"/>
      <c r="T38" s="177"/>
      <c r="U38" s="178"/>
      <c r="V38" s="165">
        <v>0</v>
      </c>
      <c r="W38" s="165"/>
      <c r="X38" s="165"/>
      <c r="Y38" s="165"/>
      <c r="Z38" s="165"/>
      <c r="AA38" s="165"/>
      <c r="AB38" s="165">
        <v>0</v>
      </c>
      <c r="AC38" s="165"/>
      <c r="AD38" s="165"/>
      <c r="AE38" s="165"/>
      <c r="AF38" s="165"/>
      <c r="AG38" s="165"/>
      <c r="AH38" s="165">
        <v>0</v>
      </c>
      <c r="AI38" s="165"/>
      <c r="AJ38" s="165"/>
      <c r="AK38" s="165"/>
      <c r="AL38" s="165"/>
      <c r="AM38" s="165"/>
      <c r="AN38" s="166">
        <f t="shared" si="11"/>
        <v>0</v>
      </c>
      <c r="AO38" s="166"/>
      <c r="AP38" s="166"/>
      <c r="AQ38" s="167">
        <f t="shared" si="12"/>
        <v>0</v>
      </c>
      <c r="AR38" s="168"/>
      <c r="AS38" s="169"/>
      <c r="AT38" s="158">
        <f t="shared" si="0"/>
        <v>0</v>
      </c>
      <c r="AU38" s="158"/>
      <c r="AV38" s="158"/>
      <c r="AW38" s="158"/>
      <c r="AX38" s="170">
        <f t="shared" si="13"/>
        <v>0</v>
      </c>
      <c r="AY38" s="158"/>
      <c r="AZ38" s="158"/>
      <c r="BA38" s="171"/>
      <c r="BB38" s="162">
        <f t="shared" si="1"/>
        <v>0</v>
      </c>
      <c r="BC38" s="163"/>
      <c r="BD38" s="163"/>
      <c r="BE38" s="163"/>
      <c r="BF38" s="164"/>
      <c r="BK38" s="2"/>
      <c r="BL38" s="2"/>
      <c r="BM38" s="148" t="str">
        <f t="shared" si="2"/>
        <v/>
      </c>
      <c r="BN38" s="149"/>
      <c r="BO38" s="15" t="s">
        <v>1</v>
      </c>
      <c r="BP38" s="146" t="str">
        <f t="shared" si="3"/>
        <v/>
      </c>
      <c r="BQ38" s="147"/>
      <c r="BR38" s="16" t="s">
        <v>0</v>
      </c>
      <c r="BS38" s="148" t="str">
        <f t="shared" si="4"/>
        <v/>
      </c>
      <c r="BT38" s="149"/>
      <c r="BU38" s="15" t="s">
        <v>1</v>
      </c>
      <c r="BV38" s="146" t="str">
        <f t="shared" si="5"/>
        <v/>
      </c>
      <c r="BW38" s="147"/>
      <c r="BZ38" s="148" t="str">
        <f t="shared" si="6"/>
        <v/>
      </c>
      <c r="CA38" s="149"/>
      <c r="CB38" s="15" t="s">
        <v>1</v>
      </c>
      <c r="CC38" s="146" t="str">
        <f t="shared" si="7"/>
        <v/>
      </c>
      <c r="CD38" s="147"/>
      <c r="CE38" s="16" t="s">
        <v>0</v>
      </c>
      <c r="CF38" s="148" t="str">
        <f t="shared" si="8"/>
        <v/>
      </c>
      <c r="CG38" s="149"/>
      <c r="CH38" s="15" t="s">
        <v>1</v>
      </c>
      <c r="CI38" s="146" t="str">
        <f t="shared" si="9"/>
        <v/>
      </c>
      <c r="CJ38" s="147"/>
      <c r="CL38" s="20">
        <f t="shared" si="15"/>
        <v>0</v>
      </c>
      <c r="CM38" s="40">
        <f t="shared" si="14"/>
        <v>0</v>
      </c>
    </row>
    <row r="39" spans="2:91" ht="29.1" customHeight="1" outlineLevel="1" x14ac:dyDescent="0.4">
      <c r="B39" s="172">
        <v>0</v>
      </c>
      <c r="C39" s="173"/>
      <c r="D39" s="174"/>
      <c r="E39" s="14"/>
      <c r="F39" s="14"/>
      <c r="G39" s="175"/>
      <c r="H39" s="176"/>
      <c r="I39" s="176"/>
      <c r="J39" s="15" t="s">
        <v>25</v>
      </c>
      <c r="K39" s="177"/>
      <c r="L39" s="177"/>
      <c r="M39" s="178"/>
      <c r="N39" s="16" t="s">
        <v>21</v>
      </c>
      <c r="O39" s="175"/>
      <c r="P39" s="176"/>
      <c r="Q39" s="176"/>
      <c r="R39" s="15" t="s">
        <v>25</v>
      </c>
      <c r="S39" s="177"/>
      <c r="T39" s="177"/>
      <c r="U39" s="178"/>
      <c r="V39" s="165">
        <v>0</v>
      </c>
      <c r="W39" s="165"/>
      <c r="X39" s="165"/>
      <c r="Y39" s="165"/>
      <c r="Z39" s="165"/>
      <c r="AA39" s="165"/>
      <c r="AB39" s="165">
        <v>0</v>
      </c>
      <c r="AC39" s="165"/>
      <c r="AD39" s="165"/>
      <c r="AE39" s="165"/>
      <c r="AF39" s="165"/>
      <c r="AG39" s="165"/>
      <c r="AH39" s="165">
        <v>0</v>
      </c>
      <c r="AI39" s="165"/>
      <c r="AJ39" s="165"/>
      <c r="AK39" s="165"/>
      <c r="AL39" s="165"/>
      <c r="AM39" s="165"/>
      <c r="AN39" s="166">
        <f t="shared" si="11"/>
        <v>0</v>
      </c>
      <c r="AO39" s="166"/>
      <c r="AP39" s="166"/>
      <c r="AQ39" s="167">
        <f t="shared" si="12"/>
        <v>0</v>
      </c>
      <c r="AR39" s="168"/>
      <c r="AS39" s="169"/>
      <c r="AT39" s="158">
        <f t="shared" si="0"/>
        <v>0</v>
      </c>
      <c r="AU39" s="158"/>
      <c r="AV39" s="158"/>
      <c r="AW39" s="158"/>
      <c r="AX39" s="170">
        <f t="shared" si="13"/>
        <v>0</v>
      </c>
      <c r="AY39" s="158"/>
      <c r="AZ39" s="158"/>
      <c r="BA39" s="171"/>
      <c r="BB39" s="162">
        <f t="shared" si="1"/>
        <v>0</v>
      </c>
      <c r="BC39" s="163"/>
      <c r="BD39" s="163"/>
      <c r="BE39" s="163"/>
      <c r="BF39" s="164"/>
      <c r="BK39" s="2"/>
      <c r="BL39" s="2"/>
      <c r="BM39" s="148" t="str">
        <f t="shared" si="2"/>
        <v/>
      </c>
      <c r="BN39" s="149"/>
      <c r="BO39" s="15" t="s">
        <v>1</v>
      </c>
      <c r="BP39" s="146" t="str">
        <f t="shared" si="3"/>
        <v/>
      </c>
      <c r="BQ39" s="147"/>
      <c r="BR39" s="16" t="s">
        <v>0</v>
      </c>
      <c r="BS39" s="148" t="str">
        <f t="shared" si="4"/>
        <v/>
      </c>
      <c r="BT39" s="149"/>
      <c r="BU39" s="15" t="s">
        <v>1</v>
      </c>
      <c r="BV39" s="146" t="str">
        <f t="shared" si="5"/>
        <v/>
      </c>
      <c r="BW39" s="147"/>
      <c r="BZ39" s="148" t="str">
        <f t="shared" si="6"/>
        <v/>
      </c>
      <c r="CA39" s="149"/>
      <c r="CB39" s="15" t="s">
        <v>1</v>
      </c>
      <c r="CC39" s="146" t="str">
        <f t="shared" si="7"/>
        <v/>
      </c>
      <c r="CD39" s="147"/>
      <c r="CE39" s="16" t="s">
        <v>0</v>
      </c>
      <c r="CF39" s="148" t="str">
        <f t="shared" si="8"/>
        <v/>
      </c>
      <c r="CG39" s="149"/>
      <c r="CH39" s="15" t="s">
        <v>1</v>
      </c>
      <c r="CI39" s="146" t="str">
        <f t="shared" si="9"/>
        <v/>
      </c>
      <c r="CJ39" s="147"/>
      <c r="CL39" s="20">
        <f t="shared" si="15"/>
        <v>0</v>
      </c>
      <c r="CM39" s="40">
        <f t="shared" si="14"/>
        <v>0</v>
      </c>
    </row>
    <row r="40" spans="2:91" ht="29.1" customHeight="1" outlineLevel="1" x14ac:dyDescent="0.4">
      <c r="B40" s="172">
        <v>0</v>
      </c>
      <c r="C40" s="173"/>
      <c r="D40" s="174"/>
      <c r="E40" s="14"/>
      <c r="F40" s="14"/>
      <c r="G40" s="175"/>
      <c r="H40" s="176"/>
      <c r="I40" s="176"/>
      <c r="J40" s="15" t="s">
        <v>25</v>
      </c>
      <c r="K40" s="177"/>
      <c r="L40" s="177"/>
      <c r="M40" s="178"/>
      <c r="N40" s="16" t="s">
        <v>21</v>
      </c>
      <c r="O40" s="175"/>
      <c r="P40" s="176"/>
      <c r="Q40" s="176"/>
      <c r="R40" s="15" t="s">
        <v>25</v>
      </c>
      <c r="S40" s="177"/>
      <c r="T40" s="177"/>
      <c r="U40" s="178"/>
      <c r="V40" s="165">
        <v>0</v>
      </c>
      <c r="W40" s="165"/>
      <c r="X40" s="165"/>
      <c r="Y40" s="165"/>
      <c r="Z40" s="165"/>
      <c r="AA40" s="165"/>
      <c r="AB40" s="165">
        <v>0</v>
      </c>
      <c r="AC40" s="165"/>
      <c r="AD40" s="165"/>
      <c r="AE40" s="165"/>
      <c r="AF40" s="165"/>
      <c r="AG40" s="165"/>
      <c r="AH40" s="165">
        <v>0</v>
      </c>
      <c r="AI40" s="165"/>
      <c r="AJ40" s="165"/>
      <c r="AK40" s="165"/>
      <c r="AL40" s="165"/>
      <c r="AM40" s="165"/>
      <c r="AN40" s="166">
        <f t="shared" si="11"/>
        <v>0</v>
      </c>
      <c r="AO40" s="166"/>
      <c r="AP40" s="166"/>
      <c r="AQ40" s="167">
        <f t="shared" si="12"/>
        <v>0</v>
      </c>
      <c r="AR40" s="168"/>
      <c r="AS40" s="169"/>
      <c r="AT40" s="158">
        <f t="shared" si="0"/>
        <v>0</v>
      </c>
      <c r="AU40" s="158"/>
      <c r="AV40" s="158"/>
      <c r="AW40" s="158"/>
      <c r="AX40" s="170">
        <f t="shared" si="13"/>
        <v>0</v>
      </c>
      <c r="AY40" s="158"/>
      <c r="AZ40" s="158"/>
      <c r="BA40" s="171"/>
      <c r="BB40" s="162">
        <f t="shared" si="1"/>
        <v>0</v>
      </c>
      <c r="BC40" s="163"/>
      <c r="BD40" s="163"/>
      <c r="BE40" s="163"/>
      <c r="BF40" s="164"/>
      <c r="BK40" s="2"/>
      <c r="BL40" s="2"/>
      <c r="BM40" s="148" t="str">
        <f t="shared" si="2"/>
        <v/>
      </c>
      <c r="BN40" s="149"/>
      <c r="BO40" s="15" t="s">
        <v>1</v>
      </c>
      <c r="BP40" s="146" t="str">
        <f t="shared" si="3"/>
        <v/>
      </c>
      <c r="BQ40" s="147"/>
      <c r="BR40" s="16" t="s">
        <v>0</v>
      </c>
      <c r="BS40" s="148" t="str">
        <f t="shared" si="4"/>
        <v/>
      </c>
      <c r="BT40" s="149"/>
      <c r="BU40" s="15" t="s">
        <v>1</v>
      </c>
      <c r="BV40" s="146" t="str">
        <f t="shared" si="5"/>
        <v/>
      </c>
      <c r="BW40" s="147"/>
      <c r="BZ40" s="148" t="str">
        <f t="shared" si="6"/>
        <v/>
      </c>
      <c r="CA40" s="149"/>
      <c r="CB40" s="15" t="s">
        <v>1</v>
      </c>
      <c r="CC40" s="146" t="str">
        <f t="shared" si="7"/>
        <v/>
      </c>
      <c r="CD40" s="147"/>
      <c r="CE40" s="16" t="s">
        <v>0</v>
      </c>
      <c r="CF40" s="148" t="str">
        <f t="shared" si="8"/>
        <v/>
      </c>
      <c r="CG40" s="149"/>
      <c r="CH40" s="15" t="s">
        <v>1</v>
      </c>
      <c r="CI40" s="146" t="str">
        <f t="shared" si="9"/>
        <v/>
      </c>
      <c r="CJ40" s="147"/>
      <c r="CL40" s="20">
        <f t="shared" si="15"/>
        <v>0</v>
      </c>
      <c r="CM40" s="40">
        <f t="shared" si="14"/>
        <v>0</v>
      </c>
    </row>
    <row r="41" spans="2:91" ht="29.1" customHeight="1" outlineLevel="1" x14ac:dyDescent="0.4">
      <c r="B41" s="172">
        <v>0</v>
      </c>
      <c r="C41" s="173"/>
      <c r="D41" s="174"/>
      <c r="E41" s="14"/>
      <c r="F41" s="14"/>
      <c r="G41" s="175"/>
      <c r="H41" s="176"/>
      <c r="I41" s="176"/>
      <c r="J41" s="15" t="s">
        <v>25</v>
      </c>
      <c r="K41" s="177"/>
      <c r="L41" s="177"/>
      <c r="M41" s="178"/>
      <c r="N41" s="16" t="s">
        <v>21</v>
      </c>
      <c r="O41" s="175"/>
      <c r="P41" s="176"/>
      <c r="Q41" s="176"/>
      <c r="R41" s="15" t="s">
        <v>25</v>
      </c>
      <c r="S41" s="177"/>
      <c r="T41" s="177"/>
      <c r="U41" s="178"/>
      <c r="V41" s="165">
        <v>0</v>
      </c>
      <c r="W41" s="165"/>
      <c r="X41" s="165"/>
      <c r="Y41" s="165"/>
      <c r="Z41" s="165"/>
      <c r="AA41" s="165"/>
      <c r="AB41" s="165">
        <v>0</v>
      </c>
      <c r="AC41" s="165"/>
      <c r="AD41" s="165"/>
      <c r="AE41" s="165"/>
      <c r="AF41" s="165"/>
      <c r="AG41" s="165"/>
      <c r="AH41" s="165">
        <v>0</v>
      </c>
      <c r="AI41" s="165"/>
      <c r="AJ41" s="165"/>
      <c r="AK41" s="165"/>
      <c r="AL41" s="165"/>
      <c r="AM41" s="165"/>
      <c r="AN41" s="166">
        <f t="shared" si="11"/>
        <v>0</v>
      </c>
      <c r="AO41" s="166"/>
      <c r="AP41" s="166"/>
      <c r="AQ41" s="167">
        <f t="shared" si="12"/>
        <v>0</v>
      </c>
      <c r="AR41" s="168"/>
      <c r="AS41" s="169"/>
      <c r="AT41" s="158">
        <f t="shared" si="0"/>
        <v>0</v>
      </c>
      <c r="AU41" s="158"/>
      <c r="AV41" s="158"/>
      <c r="AW41" s="158"/>
      <c r="AX41" s="170">
        <f t="shared" si="13"/>
        <v>0</v>
      </c>
      <c r="AY41" s="158"/>
      <c r="AZ41" s="158"/>
      <c r="BA41" s="171"/>
      <c r="BB41" s="162">
        <f t="shared" si="1"/>
        <v>0</v>
      </c>
      <c r="BC41" s="163"/>
      <c r="BD41" s="163"/>
      <c r="BE41" s="163"/>
      <c r="BF41" s="164"/>
      <c r="BK41" s="2"/>
      <c r="BL41" s="2"/>
      <c r="BM41" s="148" t="str">
        <f t="shared" si="2"/>
        <v/>
      </c>
      <c r="BN41" s="149"/>
      <c r="BO41" s="15" t="s">
        <v>1</v>
      </c>
      <c r="BP41" s="146" t="str">
        <f t="shared" si="3"/>
        <v/>
      </c>
      <c r="BQ41" s="147"/>
      <c r="BR41" s="16" t="s">
        <v>0</v>
      </c>
      <c r="BS41" s="148" t="str">
        <f t="shared" si="4"/>
        <v/>
      </c>
      <c r="BT41" s="149"/>
      <c r="BU41" s="15" t="s">
        <v>1</v>
      </c>
      <c r="BV41" s="146" t="str">
        <f t="shared" si="5"/>
        <v/>
      </c>
      <c r="BW41" s="147"/>
      <c r="BZ41" s="148" t="str">
        <f t="shared" si="6"/>
        <v/>
      </c>
      <c r="CA41" s="149"/>
      <c r="CB41" s="15" t="s">
        <v>1</v>
      </c>
      <c r="CC41" s="146" t="str">
        <f t="shared" si="7"/>
        <v/>
      </c>
      <c r="CD41" s="147"/>
      <c r="CE41" s="16" t="s">
        <v>0</v>
      </c>
      <c r="CF41" s="148" t="str">
        <f t="shared" si="8"/>
        <v/>
      </c>
      <c r="CG41" s="149"/>
      <c r="CH41" s="15" t="s">
        <v>1</v>
      </c>
      <c r="CI41" s="146" t="str">
        <f t="shared" si="9"/>
        <v/>
      </c>
      <c r="CJ41" s="147"/>
      <c r="CL41" s="20">
        <f t="shared" si="15"/>
        <v>0</v>
      </c>
      <c r="CM41" s="40">
        <f t="shared" si="14"/>
        <v>0</v>
      </c>
    </row>
    <row r="42" spans="2:91" ht="29.1" customHeight="1" outlineLevel="1" x14ac:dyDescent="0.4">
      <c r="B42" s="172">
        <v>0</v>
      </c>
      <c r="C42" s="173"/>
      <c r="D42" s="174"/>
      <c r="E42" s="14"/>
      <c r="F42" s="14"/>
      <c r="G42" s="175"/>
      <c r="H42" s="176"/>
      <c r="I42" s="176"/>
      <c r="J42" s="15" t="s">
        <v>25</v>
      </c>
      <c r="K42" s="177"/>
      <c r="L42" s="177"/>
      <c r="M42" s="178"/>
      <c r="N42" s="16" t="s">
        <v>21</v>
      </c>
      <c r="O42" s="175"/>
      <c r="P42" s="176"/>
      <c r="Q42" s="176"/>
      <c r="R42" s="15" t="s">
        <v>25</v>
      </c>
      <c r="S42" s="177"/>
      <c r="T42" s="177"/>
      <c r="U42" s="178"/>
      <c r="V42" s="165">
        <v>0</v>
      </c>
      <c r="W42" s="165"/>
      <c r="X42" s="165"/>
      <c r="Y42" s="165"/>
      <c r="Z42" s="165"/>
      <c r="AA42" s="165"/>
      <c r="AB42" s="165">
        <v>0</v>
      </c>
      <c r="AC42" s="165"/>
      <c r="AD42" s="165"/>
      <c r="AE42" s="165"/>
      <c r="AF42" s="165"/>
      <c r="AG42" s="165"/>
      <c r="AH42" s="165">
        <v>0</v>
      </c>
      <c r="AI42" s="165"/>
      <c r="AJ42" s="165"/>
      <c r="AK42" s="165"/>
      <c r="AL42" s="165"/>
      <c r="AM42" s="165"/>
      <c r="AN42" s="166">
        <f t="shared" si="11"/>
        <v>0</v>
      </c>
      <c r="AO42" s="166"/>
      <c r="AP42" s="166"/>
      <c r="AQ42" s="167">
        <f t="shared" si="12"/>
        <v>0</v>
      </c>
      <c r="AR42" s="168"/>
      <c r="AS42" s="169"/>
      <c r="AT42" s="158">
        <f t="shared" si="0"/>
        <v>0</v>
      </c>
      <c r="AU42" s="158"/>
      <c r="AV42" s="158"/>
      <c r="AW42" s="158"/>
      <c r="AX42" s="170">
        <f t="shared" si="13"/>
        <v>0</v>
      </c>
      <c r="AY42" s="158"/>
      <c r="AZ42" s="158"/>
      <c r="BA42" s="171"/>
      <c r="BB42" s="162">
        <f t="shared" si="1"/>
        <v>0</v>
      </c>
      <c r="BC42" s="163"/>
      <c r="BD42" s="163"/>
      <c r="BE42" s="163"/>
      <c r="BF42" s="164"/>
      <c r="BK42" s="2"/>
      <c r="BL42" s="2"/>
      <c r="BM42" s="148" t="str">
        <f t="shared" si="2"/>
        <v/>
      </c>
      <c r="BN42" s="149"/>
      <c r="BO42" s="18" t="s">
        <v>1</v>
      </c>
      <c r="BP42" s="149" t="str">
        <f t="shared" si="3"/>
        <v/>
      </c>
      <c r="BQ42" s="179"/>
      <c r="BR42" s="19" t="s">
        <v>0</v>
      </c>
      <c r="BS42" s="148" t="str">
        <f t="shared" si="4"/>
        <v/>
      </c>
      <c r="BT42" s="149"/>
      <c r="BU42" s="18" t="s">
        <v>1</v>
      </c>
      <c r="BV42" s="149" t="str">
        <f t="shared" si="5"/>
        <v/>
      </c>
      <c r="BW42" s="179"/>
      <c r="BZ42" s="148" t="str">
        <f t="shared" si="6"/>
        <v/>
      </c>
      <c r="CA42" s="149"/>
      <c r="CB42" s="18" t="s">
        <v>1</v>
      </c>
      <c r="CC42" s="149" t="str">
        <f t="shared" si="7"/>
        <v/>
      </c>
      <c r="CD42" s="179"/>
      <c r="CE42" s="19" t="s">
        <v>0</v>
      </c>
      <c r="CF42" s="148" t="str">
        <f t="shared" si="8"/>
        <v/>
      </c>
      <c r="CG42" s="149"/>
      <c r="CH42" s="18" t="s">
        <v>1</v>
      </c>
      <c r="CI42" s="149" t="str">
        <f t="shared" si="9"/>
        <v/>
      </c>
      <c r="CJ42" s="179"/>
      <c r="CL42" s="20">
        <f t="shared" si="15"/>
        <v>0</v>
      </c>
      <c r="CM42" s="40">
        <f t="shared" si="14"/>
        <v>0</v>
      </c>
    </row>
    <row r="43" spans="2:91" ht="29.1" customHeight="1" outlineLevel="1" x14ac:dyDescent="0.4">
      <c r="B43" s="172">
        <v>0</v>
      </c>
      <c r="C43" s="173"/>
      <c r="D43" s="174"/>
      <c r="E43" s="14"/>
      <c r="F43" s="14"/>
      <c r="G43" s="175"/>
      <c r="H43" s="176"/>
      <c r="I43" s="176"/>
      <c r="J43" s="15" t="s">
        <v>25</v>
      </c>
      <c r="K43" s="177"/>
      <c r="L43" s="177"/>
      <c r="M43" s="178"/>
      <c r="N43" s="16" t="s">
        <v>21</v>
      </c>
      <c r="O43" s="175"/>
      <c r="P43" s="176"/>
      <c r="Q43" s="176"/>
      <c r="R43" s="15" t="s">
        <v>25</v>
      </c>
      <c r="S43" s="177"/>
      <c r="T43" s="177"/>
      <c r="U43" s="178"/>
      <c r="V43" s="165">
        <v>0</v>
      </c>
      <c r="W43" s="165"/>
      <c r="X43" s="165"/>
      <c r="Y43" s="165"/>
      <c r="Z43" s="165"/>
      <c r="AA43" s="165"/>
      <c r="AB43" s="165">
        <v>0</v>
      </c>
      <c r="AC43" s="165"/>
      <c r="AD43" s="165"/>
      <c r="AE43" s="165"/>
      <c r="AF43" s="165"/>
      <c r="AG43" s="165"/>
      <c r="AH43" s="165">
        <v>0</v>
      </c>
      <c r="AI43" s="165"/>
      <c r="AJ43" s="165"/>
      <c r="AK43" s="165"/>
      <c r="AL43" s="165"/>
      <c r="AM43" s="165"/>
      <c r="AN43" s="166">
        <f>IF(AND(G43&lt;&gt;"",O43&lt;&gt;""),ROUNDDOWN(IFERROR(IFERROR(IF(OR(ISBLANK(BM43),ISBLANK(BP43),ISBLANK(BS43),ISBLANK(BV43)),"",IF(BV43-BP43&lt;0,BS43-BM43-1,BS43-BM43)),"")+IFERROR(IF(OR(ISBLANK(BM43),ISBLANK(BP43),ISBLANK(BS43),ISBLANK(BV43)),"",IF(BV43-BP43&lt;0,BV43-BP43+60,BV43-BP43)),"")/60,0)+CL43,2),0)</f>
        <v>0</v>
      </c>
      <c r="AO43" s="166"/>
      <c r="AP43" s="166"/>
      <c r="AQ43" s="167">
        <f t="shared" si="12"/>
        <v>0</v>
      </c>
      <c r="AR43" s="168"/>
      <c r="AS43" s="169"/>
      <c r="AT43" s="158">
        <f t="shared" si="0"/>
        <v>0</v>
      </c>
      <c r="AU43" s="158"/>
      <c r="AV43" s="158"/>
      <c r="AW43" s="158"/>
      <c r="AX43" s="170">
        <f t="shared" si="13"/>
        <v>0</v>
      </c>
      <c r="AY43" s="158"/>
      <c r="AZ43" s="158"/>
      <c r="BA43" s="171"/>
      <c r="BB43" s="162">
        <f t="shared" si="1"/>
        <v>0</v>
      </c>
      <c r="BC43" s="163"/>
      <c r="BD43" s="163"/>
      <c r="BE43" s="163"/>
      <c r="BF43" s="164"/>
      <c r="BK43" s="2"/>
      <c r="BL43" s="2"/>
      <c r="BM43" s="148" t="str">
        <f t="shared" si="2"/>
        <v/>
      </c>
      <c r="BN43" s="149"/>
      <c r="BO43" s="18" t="s">
        <v>1</v>
      </c>
      <c r="BP43" s="149" t="str">
        <f t="shared" si="3"/>
        <v/>
      </c>
      <c r="BQ43" s="179"/>
      <c r="BR43" s="19" t="s">
        <v>0</v>
      </c>
      <c r="BS43" s="148" t="str">
        <f t="shared" si="4"/>
        <v/>
      </c>
      <c r="BT43" s="149"/>
      <c r="BU43" s="18" t="s">
        <v>1</v>
      </c>
      <c r="BV43" s="149" t="str">
        <f t="shared" si="5"/>
        <v/>
      </c>
      <c r="BW43" s="179"/>
      <c r="BZ43" s="148" t="str">
        <f t="shared" si="6"/>
        <v/>
      </c>
      <c r="CA43" s="149"/>
      <c r="CB43" s="18" t="s">
        <v>1</v>
      </c>
      <c r="CC43" s="149" t="str">
        <f t="shared" si="7"/>
        <v/>
      </c>
      <c r="CD43" s="179"/>
      <c r="CE43" s="19" t="s">
        <v>0</v>
      </c>
      <c r="CF43" s="148" t="str">
        <f t="shared" si="8"/>
        <v/>
      </c>
      <c r="CG43" s="149"/>
      <c r="CH43" s="18" t="s">
        <v>1</v>
      </c>
      <c r="CI43" s="149" t="str">
        <f t="shared" si="9"/>
        <v/>
      </c>
      <c r="CJ43" s="179"/>
      <c r="CL43" s="20">
        <f t="shared" si="15"/>
        <v>0</v>
      </c>
      <c r="CM43" s="40">
        <f t="shared" si="14"/>
        <v>0</v>
      </c>
    </row>
    <row r="44" spans="2:91" ht="29.1" customHeight="1" outlineLevel="1" x14ac:dyDescent="0.4">
      <c r="B44" s="172">
        <v>0</v>
      </c>
      <c r="C44" s="173"/>
      <c r="D44" s="174"/>
      <c r="E44" s="14"/>
      <c r="F44" s="14"/>
      <c r="G44" s="175"/>
      <c r="H44" s="176"/>
      <c r="I44" s="176"/>
      <c r="J44" s="15" t="s">
        <v>25</v>
      </c>
      <c r="K44" s="177"/>
      <c r="L44" s="177"/>
      <c r="M44" s="178"/>
      <c r="N44" s="16" t="s">
        <v>21</v>
      </c>
      <c r="O44" s="175"/>
      <c r="P44" s="176"/>
      <c r="Q44" s="176"/>
      <c r="R44" s="15" t="s">
        <v>25</v>
      </c>
      <c r="S44" s="177"/>
      <c r="T44" s="177"/>
      <c r="U44" s="178"/>
      <c r="V44" s="165">
        <v>0</v>
      </c>
      <c r="W44" s="165"/>
      <c r="X44" s="165"/>
      <c r="Y44" s="165"/>
      <c r="Z44" s="165"/>
      <c r="AA44" s="165"/>
      <c r="AB44" s="165">
        <v>0</v>
      </c>
      <c r="AC44" s="165"/>
      <c r="AD44" s="165"/>
      <c r="AE44" s="165"/>
      <c r="AF44" s="165"/>
      <c r="AG44" s="165"/>
      <c r="AH44" s="165">
        <v>0</v>
      </c>
      <c r="AI44" s="165"/>
      <c r="AJ44" s="165"/>
      <c r="AK44" s="165"/>
      <c r="AL44" s="165"/>
      <c r="AM44" s="165"/>
      <c r="AN44" s="166">
        <f t="shared" si="11"/>
        <v>0</v>
      </c>
      <c r="AO44" s="166"/>
      <c r="AP44" s="166"/>
      <c r="AQ44" s="167">
        <f t="shared" si="12"/>
        <v>0</v>
      </c>
      <c r="AR44" s="168"/>
      <c r="AS44" s="169"/>
      <c r="AT44" s="158">
        <f t="shared" si="0"/>
        <v>0</v>
      </c>
      <c r="AU44" s="158"/>
      <c r="AV44" s="158"/>
      <c r="AW44" s="158"/>
      <c r="AX44" s="170">
        <f t="shared" si="13"/>
        <v>0</v>
      </c>
      <c r="AY44" s="158"/>
      <c r="AZ44" s="158"/>
      <c r="BA44" s="171"/>
      <c r="BB44" s="162">
        <f t="shared" si="1"/>
        <v>0</v>
      </c>
      <c r="BC44" s="163"/>
      <c r="BD44" s="163"/>
      <c r="BE44" s="163"/>
      <c r="BF44" s="164"/>
      <c r="BK44" s="2"/>
      <c r="BL44" s="2"/>
      <c r="BM44" s="148" t="str">
        <f t="shared" si="2"/>
        <v/>
      </c>
      <c r="BN44" s="149"/>
      <c r="BO44" s="15" t="s">
        <v>1</v>
      </c>
      <c r="BP44" s="146" t="str">
        <f t="shared" si="3"/>
        <v/>
      </c>
      <c r="BQ44" s="147"/>
      <c r="BR44" s="16" t="s">
        <v>0</v>
      </c>
      <c r="BS44" s="148" t="str">
        <f t="shared" si="4"/>
        <v/>
      </c>
      <c r="BT44" s="149"/>
      <c r="BU44" s="15" t="s">
        <v>1</v>
      </c>
      <c r="BV44" s="146" t="str">
        <f t="shared" si="5"/>
        <v/>
      </c>
      <c r="BW44" s="147"/>
      <c r="BZ44" s="148" t="str">
        <f t="shared" si="6"/>
        <v/>
      </c>
      <c r="CA44" s="149"/>
      <c r="CB44" s="15" t="s">
        <v>1</v>
      </c>
      <c r="CC44" s="146" t="str">
        <f t="shared" si="7"/>
        <v/>
      </c>
      <c r="CD44" s="147"/>
      <c r="CE44" s="16" t="s">
        <v>0</v>
      </c>
      <c r="CF44" s="148" t="str">
        <f t="shared" si="8"/>
        <v/>
      </c>
      <c r="CG44" s="149"/>
      <c r="CH44" s="15" t="s">
        <v>1</v>
      </c>
      <c r="CI44" s="146" t="str">
        <f t="shared" si="9"/>
        <v/>
      </c>
      <c r="CJ44" s="147"/>
      <c r="CL44" s="20">
        <f t="shared" si="15"/>
        <v>0</v>
      </c>
      <c r="CM44" s="40">
        <f t="shared" si="14"/>
        <v>0</v>
      </c>
    </row>
    <row r="45" spans="2:91" ht="29.1" customHeight="1" outlineLevel="1" x14ac:dyDescent="0.4">
      <c r="B45" s="172">
        <v>0</v>
      </c>
      <c r="C45" s="173"/>
      <c r="D45" s="174"/>
      <c r="E45" s="22"/>
      <c r="F45" s="21"/>
      <c r="G45" s="175"/>
      <c r="H45" s="176"/>
      <c r="I45" s="176"/>
      <c r="J45" s="23" t="s">
        <v>25</v>
      </c>
      <c r="K45" s="177"/>
      <c r="L45" s="177"/>
      <c r="M45" s="178"/>
      <c r="N45" s="24" t="s">
        <v>21</v>
      </c>
      <c r="O45" s="175"/>
      <c r="P45" s="176"/>
      <c r="Q45" s="176"/>
      <c r="R45" s="23" t="s">
        <v>25</v>
      </c>
      <c r="S45" s="177"/>
      <c r="T45" s="177"/>
      <c r="U45" s="178"/>
      <c r="V45" s="165">
        <v>0</v>
      </c>
      <c r="W45" s="165"/>
      <c r="X45" s="165"/>
      <c r="Y45" s="165"/>
      <c r="Z45" s="165"/>
      <c r="AA45" s="165"/>
      <c r="AB45" s="165">
        <v>0</v>
      </c>
      <c r="AC45" s="165"/>
      <c r="AD45" s="165"/>
      <c r="AE45" s="165"/>
      <c r="AF45" s="165"/>
      <c r="AG45" s="165"/>
      <c r="AH45" s="165">
        <v>0</v>
      </c>
      <c r="AI45" s="165"/>
      <c r="AJ45" s="165"/>
      <c r="AK45" s="165"/>
      <c r="AL45" s="165"/>
      <c r="AM45" s="165"/>
      <c r="AN45" s="166">
        <f t="shared" si="11"/>
        <v>0</v>
      </c>
      <c r="AO45" s="166"/>
      <c r="AP45" s="166"/>
      <c r="AQ45" s="167">
        <f t="shared" si="12"/>
        <v>0</v>
      </c>
      <c r="AR45" s="168"/>
      <c r="AS45" s="169"/>
      <c r="AT45" s="158">
        <f t="shared" si="0"/>
        <v>0</v>
      </c>
      <c r="AU45" s="158"/>
      <c r="AV45" s="158"/>
      <c r="AW45" s="158"/>
      <c r="AX45" s="170">
        <f t="shared" si="13"/>
        <v>0</v>
      </c>
      <c r="AY45" s="158"/>
      <c r="AZ45" s="158"/>
      <c r="BA45" s="171"/>
      <c r="BB45" s="162">
        <f t="shared" si="1"/>
        <v>0</v>
      </c>
      <c r="BC45" s="163"/>
      <c r="BD45" s="163"/>
      <c r="BE45" s="163"/>
      <c r="BF45" s="164"/>
      <c r="BK45" s="2"/>
      <c r="BL45" s="2"/>
      <c r="BM45" s="148" t="str">
        <f t="shared" si="2"/>
        <v/>
      </c>
      <c r="BN45" s="149"/>
      <c r="BO45" s="23" t="s">
        <v>1</v>
      </c>
      <c r="BP45" s="146" t="str">
        <f t="shared" si="3"/>
        <v/>
      </c>
      <c r="BQ45" s="147"/>
      <c r="BR45" s="16" t="s">
        <v>0</v>
      </c>
      <c r="BS45" s="148" t="str">
        <f t="shared" si="4"/>
        <v/>
      </c>
      <c r="BT45" s="149"/>
      <c r="BU45" s="23" t="s">
        <v>1</v>
      </c>
      <c r="BV45" s="146" t="str">
        <f t="shared" si="5"/>
        <v/>
      </c>
      <c r="BW45" s="147"/>
      <c r="BZ45" s="148" t="str">
        <f t="shared" si="6"/>
        <v/>
      </c>
      <c r="CA45" s="149"/>
      <c r="CB45" s="23" t="s">
        <v>1</v>
      </c>
      <c r="CC45" s="146" t="str">
        <f t="shared" si="7"/>
        <v/>
      </c>
      <c r="CD45" s="147"/>
      <c r="CE45" s="25" t="s">
        <v>0</v>
      </c>
      <c r="CF45" s="148" t="str">
        <f t="shared" si="8"/>
        <v/>
      </c>
      <c r="CG45" s="149"/>
      <c r="CH45" s="23" t="s">
        <v>1</v>
      </c>
      <c r="CI45" s="146" t="str">
        <f t="shared" si="9"/>
        <v/>
      </c>
      <c r="CJ45" s="147"/>
      <c r="CL45" s="20">
        <f t="shared" si="15"/>
        <v>0</v>
      </c>
      <c r="CM45" s="40">
        <f t="shared" si="14"/>
        <v>0</v>
      </c>
    </row>
    <row r="46" spans="2:91" ht="29.1" customHeight="1" thickBot="1" x14ac:dyDescent="0.45">
      <c r="AL46" s="150" t="s">
        <v>26</v>
      </c>
      <c r="AM46" s="151"/>
      <c r="AN46" s="152">
        <f>SUM(AN16:AP45)</f>
        <v>0</v>
      </c>
      <c r="AO46" s="153"/>
      <c r="AP46" s="154"/>
      <c r="AQ46" s="155">
        <f>SUM(AQ16:AS45)</f>
        <v>0</v>
      </c>
      <c r="AR46" s="156"/>
      <c r="AS46" s="157"/>
      <c r="AT46" s="158">
        <f>SUM(AT16:AW45)</f>
        <v>0</v>
      </c>
      <c r="AU46" s="158"/>
      <c r="AV46" s="158"/>
      <c r="AW46" s="158"/>
      <c r="AX46" s="26"/>
      <c r="AY46" s="26"/>
      <c r="BB46" s="159">
        <f>SUM(BB16:BF45)</f>
        <v>0</v>
      </c>
      <c r="BC46" s="160"/>
      <c r="BD46" s="160"/>
      <c r="BE46" s="160"/>
      <c r="BF46" s="161"/>
      <c r="BK46" s="2"/>
      <c r="BL46" s="2"/>
      <c r="BM46" s="2"/>
      <c r="BN46" s="2"/>
    </row>
    <row r="47" spans="2:91" ht="28.9" customHeight="1" x14ac:dyDescent="0.4">
      <c r="AN47" s="67" t="s">
        <v>27</v>
      </c>
      <c r="AO47" s="67"/>
      <c r="AP47" s="67"/>
      <c r="AQ47" s="68" t="s">
        <v>28</v>
      </c>
      <c r="AR47" s="68"/>
      <c r="AS47" s="68"/>
      <c r="AT47" s="27"/>
      <c r="AU47" s="27"/>
      <c r="AV47" s="27"/>
      <c r="AW47" s="27"/>
      <c r="AX47" s="27"/>
      <c r="AY47" s="27"/>
      <c r="BB47" s="69" t="s">
        <v>29</v>
      </c>
      <c r="BC47" s="69"/>
      <c r="BD47" s="69"/>
      <c r="BE47" s="69"/>
      <c r="BF47" s="69"/>
      <c r="BK47" s="2"/>
      <c r="BL47" s="2"/>
      <c r="BM47" s="2"/>
      <c r="BN47" s="2"/>
    </row>
    <row r="48" spans="2:91" ht="24.4" customHeight="1" thickBot="1" x14ac:dyDescent="0.45">
      <c r="B48" s="28" t="s">
        <v>30</v>
      </c>
      <c r="C48" s="29"/>
      <c r="AK48" s="28" t="s">
        <v>31</v>
      </c>
      <c r="AY48" s="28" t="s">
        <v>32</v>
      </c>
      <c r="BK48" s="2"/>
      <c r="BL48" s="30"/>
      <c r="BM48" s="2"/>
      <c r="BN48" s="2"/>
    </row>
    <row r="49" spans="2:66" ht="30" customHeight="1" thickTop="1" thickBot="1" x14ac:dyDescent="0.45">
      <c r="B49" s="70" t="s">
        <v>33</v>
      </c>
      <c r="C49" s="71"/>
      <c r="D49" s="72"/>
      <c r="E49" s="73">
        <f>AN46</f>
        <v>0</v>
      </c>
      <c r="F49" s="74"/>
      <c r="G49" s="74"/>
      <c r="H49" s="74"/>
      <c r="I49" s="74"/>
      <c r="J49" s="74"/>
      <c r="K49" s="75" t="s">
        <v>34</v>
      </c>
      <c r="L49" s="76"/>
      <c r="M49" s="76"/>
      <c r="N49" s="76"/>
      <c r="O49" s="77"/>
      <c r="R49" s="78" t="s">
        <v>45</v>
      </c>
      <c r="S49" s="79"/>
      <c r="T49" s="79"/>
      <c r="U49" s="79"/>
      <c r="V49" s="80" t="s">
        <v>46</v>
      </c>
      <c r="W49" s="79"/>
      <c r="X49" s="79"/>
      <c r="Y49" s="80" t="s">
        <v>47</v>
      </c>
      <c r="Z49" s="79"/>
      <c r="AA49" s="81"/>
      <c r="AD49" s="82" t="s">
        <v>35</v>
      </c>
      <c r="AE49" s="83"/>
      <c r="AF49" s="83"/>
      <c r="AG49" s="83"/>
      <c r="AH49" s="84"/>
      <c r="AK49" s="85" t="s">
        <v>36</v>
      </c>
      <c r="AL49" s="86"/>
      <c r="AM49" s="86"/>
      <c r="AN49" s="86"/>
      <c r="AO49" s="86"/>
      <c r="AP49" s="86"/>
      <c r="AQ49" s="86" t="s">
        <v>37</v>
      </c>
      <c r="AR49" s="86"/>
      <c r="AS49" s="86"/>
      <c r="AT49" s="86"/>
      <c r="AU49" s="86"/>
      <c r="AV49" s="87"/>
      <c r="AY49" s="88" t="s">
        <v>38</v>
      </c>
      <c r="AZ49" s="89"/>
      <c r="BA49" s="89"/>
      <c r="BB49" s="89"/>
      <c r="BC49" s="89"/>
      <c r="BD49" s="89"/>
      <c r="BE49" s="89"/>
      <c r="BF49" s="90"/>
      <c r="BN49" s="2"/>
    </row>
    <row r="50" spans="2:66" ht="30" customHeight="1" thickTop="1" thickBot="1" x14ac:dyDescent="0.45">
      <c r="B50" s="47"/>
      <c r="C50" s="48"/>
      <c r="D50" s="49"/>
      <c r="E50" s="52"/>
      <c r="F50" s="53"/>
      <c r="G50" s="53"/>
      <c r="H50" s="53"/>
      <c r="I50" s="53"/>
      <c r="J50" s="53"/>
      <c r="K50" s="91">
        <f>BB46</f>
        <v>0</v>
      </c>
      <c r="L50" s="92"/>
      <c r="M50" s="92"/>
      <c r="N50" s="92"/>
      <c r="O50" s="93"/>
      <c r="R50" s="100" t="e">
        <f>ROUNDDOWN(BB46/(AN46+AQ46),0)</f>
        <v>#DIV/0!</v>
      </c>
      <c r="S50" s="101"/>
      <c r="T50" s="101"/>
      <c r="U50" s="102"/>
      <c r="V50" s="109">
        <f>(AN46-INT(AN46))+(AQ46-INT(AQ46))</f>
        <v>0</v>
      </c>
      <c r="W50" s="110"/>
      <c r="X50" s="110"/>
      <c r="Y50" s="115" t="e">
        <f>ROUNDDOWN(R50*V50,0)</f>
        <v>#DIV/0!</v>
      </c>
      <c r="Z50" s="116"/>
      <c r="AA50" s="117"/>
      <c r="AD50" s="124" t="e">
        <f>K50-Y50</f>
        <v>#DIV/0!</v>
      </c>
      <c r="AE50" s="125"/>
      <c r="AF50" s="125"/>
      <c r="AG50" s="125"/>
      <c r="AH50" s="126"/>
      <c r="AK50" s="57">
        <f>ROUNDDOWN(E49,0)</f>
        <v>0</v>
      </c>
      <c r="AL50" s="58"/>
      <c r="AM50" s="58"/>
      <c r="AN50" s="58"/>
      <c r="AO50" s="58"/>
      <c r="AP50" s="58"/>
      <c r="AQ50" s="132">
        <f>AK50*2500</f>
        <v>0</v>
      </c>
      <c r="AR50" s="132"/>
      <c r="AS50" s="132"/>
      <c r="AT50" s="132"/>
      <c r="AU50" s="132"/>
      <c r="AV50" s="133"/>
      <c r="AY50" s="143">
        <f>IFERROR(IF(AD50-AQ54&lt;0,AD50,AQ54),0)</f>
        <v>0</v>
      </c>
      <c r="AZ50" s="144"/>
      <c r="BA50" s="144"/>
      <c r="BB50" s="144"/>
      <c r="BC50" s="144"/>
      <c r="BD50" s="144"/>
      <c r="BE50" s="144"/>
      <c r="BF50" s="145"/>
      <c r="BK50" s="2"/>
      <c r="BL50" s="2"/>
      <c r="BM50" s="2"/>
      <c r="BN50" s="2"/>
    </row>
    <row r="51" spans="2:66" ht="30" customHeight="1" thickTop="1" thickBot="1" x14ac:dyDescent="0.45">
      <c r="B51" s="44" t="s">
        <v>39</v>
      </c>
      <c r="C51" s="45"/>
      <c r="D51" s="46"/>
      <c r="E51" s="50">
        <f>AQ46</f>
        <v>0</v>
      </c>
      <c r="F51" s="51"/>
      <c r="G51" s="51"/>
      <c r="H51" s="51"/>
      <c r="I51" s="51"/>
      <c r="J51" s="51"/>
      <c r="K51" s="94"/>
      <c r="L51" s="95"/>
      <c r="M51" s="95"/>
      <c r="N51" s="95"/>
      <c r="O51" s="96"/>
      <c r="P51" s="31"/>
      <c r="R51" s="103"/>
      <c r="S51" s="104"/>
      <c r="T51" s="104"/>
      <c r="U51" s="105"/>
      <c r="V51" s="111"/>
      <c r="W51" s="112"/>
      <c r="X51" s="112"/>
      <c r="Y51" s="118"/>
      <c r="Z51" s="119"/>
      <c r="AA51" s="120"/>
      <c r="AC51" s="32"/>
      <c r="AD51" s="127"/>
      <c r="AE51" s="95"/>
      <c r="AF51" s="95"/>
      <c r="AG51" s="95"/>
      <c r="AH51" s="128"/>
      <c r="AK51" s="54" t="s">
        <v>40</v>
      </c>
      <c r="AL51" s="55"/>
      <c r="AM51" s="55"/>
      <c r="AN51" s="55"/>
      <c r="AO51" s="55"/>
      <c r="AP51" s="55"/>
      <c r="AQ51" s="55" t="s">
        <v>41</v>
      </c>
      <c r="AR51" s="55"/>
      <c r="AS51" s="55"/>
      <c r="AT51" s="55"/>
      <c r="AU51" s="55"/>
      <c r="AV51" s="56"/>
      <c r="AY51" s="143"/>
      <c r="AZ51" s="144"/>
      <c r="BA51" s="144"/>
      <c r="BB51" s="144"/>
      <c r="BC51" s="144"/>
      <c r="BD51" s="144"/>
      <c r="BE51" s="144"/>
      <c r="BF51" s="145"/>
      <c r="BK51" s="2"/>
      <c r="BL51" s="2"/>
      <c r="BM51" s="2"/>
      <c r="BN51" s="2"/>
    </row>
    <row r="52" spans="2:66" ht="30" customHeight="1" thickTop="1" thickBot="1" x14ac:dyDescent="0.45">
      <c r="B52" s="47"/>
      <c r="C52" s="48"/>
      <c r="D52" s="49"/>
      <c r="E52" s="52"/>
      <c r="F52" s="53"/>
      <c r="G52" s="53"/>
      <c r="H52" s="53"/>
      <c r="I52" s="53"/>
      <c r="J52" s="53"/>
      <c r="K52" s="94"/>
      <c r="L52" s="95"/>
      <c r="M52" s="95"/>
      <c r="N52" s="95"/>
      <c r="O52" s="96"/>
      <c r="P52" s="33"/>
      <c r="R52" s="103"/>
      <c r="S52" s="104"/>
      <c r="T52" s="104"/>
      <c r="U52" s="105"/>
      <c r="V52" s="111"/>
      <c r="W52" s="112"/>
      <c r="X52" s="112"/>
      <c r="Y52" s="118"/>
      <c r="Z52" s="119"/>
      <c r="AA52" s="120"/>
      <c r="AC52" s="32"/>
      <c r="AD52" s="127"/>
      <c r="AE52" s="95"/>
      <c r="AF52" s="95"/>
      <c r="AG52" s="95"/>
      <c r="AH52" s="128"/>
      <c r="AK52" s="57">
        <f>ROUNDDOWN(E51,0)</f>
        <v>0</v>
      </c>
      <c r="AL52" s="58"/>
      <c r="AM52" s="58"/>
      <c r="AN52" s="58"/>
      <c r="AO52" s="58"/>
      <c r="AP52" s="58"/>
      <c r="AQ52" s="59">
        <f>AK52*3500</f>
        <v>0</v>
      </c>
      <c r="AR52" s="59"/>
      <c r="AS52" s="59"/>
      <c r="AT52" s="59"/>
      <c r="AU52" s="59"/>
      <c r="AV52" s="60"/>
      <c r="AY52" s="143"/>
      <c r="AZ52" s="144"/>
      <c r="BA52" s="144"/>
      <c r="BB52" s="144"/>
      <c r="BC52" s="144"/>
      <c r="BD52" s="144"/>
      <c r="BE52" s="144"/>
      <c r="BF52" s="145"/>
      <c r="BK52" s="2"/>
      <c r="BL52" s="2"/>
      <c r="BM52" s="2"/>
      <c r="BN52" s="2"/>
    </row>
    <row r="53" spans="2:66" ht="30" customHeight="1" thickTop="1" thickBot="1" x14ac:dyDescent="0.45">
      <c r="B53" s="44" t="s">
        <v>42</v>
      </c>
      <c r="C53" s="45"/>
      <c r="D53" s="46"/>
      <c r="E53" s="50">
        <f>SUM(E49:J52)</f>
        <v>0</v>
      </c>
      <c r="F53" s="51"/>
      <c r="G53" s="51"/>
      <c r="H53" s="51"/>
      <c r="I53" s="51"/>
      <c r="J53" s="51"/>
      <c r="K53" s="94"/>
      <c r="L53" s="95"/>
      <c r="M53" s="95"/>
      <c r="N53" s="95"/>
      <c r="O53" s="96"/>
      <c r="R53" s="103"/>
      <c r="S53" s="104"/>
      <c r="T53" s="104"/>
      <c r="U53" s="105"/>
      <c r="V53" s="111"/>
      <c r="W53" s="112"/>
      <c r="X53" s="112"/>
      <c r="Y53" s="118"/>
      <c r="Z53" s="119"/>
      <c r="AA53" s="120"/>
      <c r="AC53" s="32"/>
      <c r="AD53" s="127"/>
      <c r="AE53" s="95"/>
      <c r="AF53" s="95"/>
      <c r="AG53" s="95"/>
      <c r="AH53" s="128"/>
      <c r="AK53" s="54" t="s">
        <v>43</v>
      </c>
      <c r="AL53" s="55"/>
      <c r="AM53" s="55"/>
      <c r="AN53" s="55"/>
      <c r="AO53" s="55"/>
      <c r="AP53" s="66"/>
      <c r="AQ53" s="134" t="s">
        <v>44</v>
      </c>
      <c r="AR53" s="135"/>
      <c r="AS53" s="135"/>
      <c r="AT53" s="135"/>
      <c r="AU53" s="135"/>
      <c r="AV53" s="136"/>
      <c r="AY53" s="143"/>
      <c r="AZ53" s="144"/>
      <c r="BA53" s="144"/>
      <c r="BB53" s="144"/>
      <c r="BC53" s="144"/>
      <c r="BD53" s="144"/>
      <c r="BE53" s="144"/>
      <c r="BF53" s="145"/>
      <c r="BK53" s="2"/>
      <c r="BL53" s="2"/>
      <c r="BM53" s="2"/>
      <c r="BN53" s="2"/>
    </row>
    <row r="54" spans="2:66" ht="30" customHeight="1" thickTop="1" thickBot="1" x14ac:dyDescent="0.45">
      <c r="B54" s="61"/>
      <c r="C54" s="62"/>
      <c r="D54" s="63"/>
      <c r="E54" s="64"/>
      <c r="F54" s="65"/>
      <c r="G54" s="65"/>
      <c r="H54" s="65"/>
      <c r="I54" s="65"/>
      <c r="J54" s="65"/>
      <c r="K54" s="97"/>
      <c r="L54" s="98"/>
      <c r="M54" s="98"/>
      <c r="N54" s="98"/>
      <c r="O54" s="99"/>
      <c r="R54" s="106"/>
      <c r="S54" s="107"/>
      <c r="T54" s="107"/>
      <c r="U54" s="108"/>
      <c r="V54" s="113"/>
      <c r="W54" s="114"/>
      <c r="X54" s="114"/>
      <c r="Y54" s="121"/>
      <c r="Z54" s="122"/>
      <c r="AA54" s="123"/>
      <c r="AC54" s="32"/>
      <c r="AD54" s="129"/>
      <c r="AE54" s="130"/>
      <c r="AF54" s="130"/>
      <c r="AG54" s="130"/>
      <c r="AH54" s="131"/>
      <c r="AK54" s="137">
        <f>AK50+AK52</f>
        <v>0</v>
      </c>
      <c r="AL54" s="138"/>
      <c r="AM54" s="138"/>
      <c r="AN54" s="138"/>
      <c r="AO54" s="138"/>
      <c r="AP54" s="139"/>
      <c r="AQ54" s="140">
        <f>AQ50+AQ52</f>
        <v>0</v>
      </c>
      <c r="AR54" s="141"/>
      <c r="AS54" s="141"/>
      <c r="AT54" s="141"/>
      <c r="AU54" s="141"/>
      <c r="AV54" s="142"/>
      <c r="AY54" s="143"/>
      <c r="AZ54" s="144"/>
      <c r="BA54" s="144"/>
      <c r="BB54" s="144"/>
      <c r="BC54" s="144"/>
      <c r="BD54" s="144"/>
      <c r="BE54" s="144"/>
      <c r="BF54" s="145"/>
      <c r="BK54" s="2"/>
      <c r="BL54" s="2"/>
      <c r="BM54" s="2"/>
      <c r="BN54" s="2"/>
    </row>
    <row r="55" spans="2:66" ht="29.1" customHeight="1" x14ac:dyDescent="0.15">
      <c r="B55" s="34"/>
      <c r="C55" s="34"/>
      <c r="D55" s="34"/>
      <c r="E55" s="34"/>
      <c r="F55" s="34"/>
      <c r="G55" s="35"/>
      <c r="H55" s="35"/>
      <c r="I55" s="35"/>
      <c r="J55" s="35"/>
      <c r="K55" s="35"/>
      <c r="L55" s="35"/>
      <c r="M55" s="32"/>
      <c r="N55" s="32"/>
      <c r="O55" s="32"/>
      <c r="P55" s="32"/>
      <c r="Q55" s="32"/>
      <c r="R55" s="41"/>
      <c r="S55" s="41"/>
      <c r="T55" s="41"/>
      <c r="U55" s="36"/>
      <c r="V55" s="37"/>
      <c r="W55" s="37"/>
      <c r="X55" s="37"/>
      <c r="Y55" s="38"/>
      <c r="Z55" s="38"/>
      <c r="AA55" s="38"/>
      <c r="AB55" s="38"/>
      <c r="AC55" s="38"/>
      <c r="AD55" s="38"/>
      <c r="AE55" s="42"/>
      <c r="AF55" s="39"/>
      <c r="AG55" s="39"/>
      <c r="AH55" s="39"/>
      <c r="AI55" s="32"/>
      <c r="AJ55" s="32"/>
      <c r="AK55" s="32"/>
      <c r="BK55" s="2"/>
      <c r="BL55" s="2"/>
      <c r="BM55" s="2"/>
      <c r="BN55" s="2"/>
    </row>
    <row r="56" spans="2:66" ht="16.5" customHeight="1" x14ac:dyDescent="0.15">
      <c r="B56" s="34"/>
      <c r="C56" s="34"/>
      <c r="D56" s="34"/>
      <c r="E56" s="34"/>
      <c r="F56" s="34"/>
      <c r="G56" s="35"/>
      <c r="H56" s="35"/>
      <c r="I56" s="35"/>
      <c r="J56" s="35"/>
      <c r="K56" s="35"/>
      <c r="L56" s="35"/>
      <c r="M56" s="32"/>
      <c r="N56" s="32"/>
      <c r="O56" s="32"/>
      <c r="P56" s="32"/>
      <c r="Q56" s="32"/>
      <c r="R56" s="41"/>
      <c r="S56" s="41"/>
      <c r="T56" s="41"/>
      <c r="U56" s="36"/>
      <c r="V56" s="37"/>
      <c r="W56" s="37"/>
      <c r="X56" s="37"/>
      <c r="Y56" s="38"/>
      <c r="Z56" s="38"/>
      <c r="AA56" s="38"/>
      <c r="AB56" s="38"/>
      <c r="AC56" s="38"/>
      <c r="AD56" s="38"/>
      <c r="AE56" s="42"/>
      <c r="AF56" s="39"/>
      <c r="AG56" s="39"/>
      <c r="AH56" s="39"/>
      <c r="AI56" s="32"/>
      <c r="AJ56" s="32"/>
      <c r="AK56" s="32"/>
      <c r="BK56" s="2"/>
      <c r="BL56" s="2"/>
      <c r="BM56" s="2"/>
      <c r="BN56" s="2"/>
    </row>
    <row r="57" spans="2:66" ht="34.9" customHeight="1" x14ac:dyDescent="0.4">
      <c r="BK57" s="2"/>
      <c r="BL57" s="2"/>
      <c r="BM57" s="2"/>
      <c r="BN57" s="2"/>
    </row>
    <row r="58" spans="2:66" ht="16.149999999999999" customHeight="1" x14ac:dyDescent="0.4">
      <c r="BK58" s="2"/>
      <c r="BL58" s="2"/>
      <c r="BM58" s="2"/>
      <c r="BN58" s="2"/>
    </row>
    <row r="59" spans="2:66" ht="34.9" customHeight="1" x14ac:dyDescent="0.4">
      <c r="BK59" s="2"/>
      <c r="BL59" s="2"/>
      <c r="BM59" s="2"/>
      <c r="BN59" s="2"/>
    </row>
    <row r="60" spans="2:66" ht="16.149999999999999" customHeight="1" x14ac:dyDescent="0.4">
      <c r="BK60" s="2"/>
      <c r="BL60" s="2"/>
      <c r="BM60" s="2"/>
      <c r="BN60" s="2"/>
    </row>
    <row r="61" spans="2:66" ht="34.9" customHeight="1" x14ac:dyDescent="0.4">
      <c r="BK61" s="2"/>
      <c r="BL61" s="2"/>
      <c r="BM61" s="2"/>
      <c r="BN61" s="2"/>
    </row>
    <row r="62" spans="2:66" ht="16.149999999999999" customHeight="1" x14ac:dyDescent="0.4">
      <c r="BK62" s="2"/>
      <c r="BL62" s="2"/>
      <c r="BM62" s="2"/>
      <c r="BN62" s="2"/>
    </row>
  </sheetData>
  <sheetProtection algorithmName="SHA-512" hashValue="NkdDKWPzt2+B/ksoGsSMasLe4ziKzmw/WY5i5NE3cfg7TGGA543nRJqKfrKesYQT1EZr7puyFuOQvZRF3z22lQ==" saltValue="CsFmjDguZ2vdEUVeXh3QPw==" spinCount="100000" sheet="1" selectLockedCells="1"/>
  <mergeCells count="696">
    <mergeCell ref="B2:AT2"/>
    <mergeCell ref="B4:G4"/>
    <mergeCell ref="J4:M4"/>
    <mergeCell ref="O4:R4"/>
    <mergeCell ref="AB4:AF4"/>
    <mergeCell ref="AG4:AX4"/>
    <mergeCell ref="BM15:BQ15"/>
    <mergeCell ref="BS15:BW15"/>
    <mergeCell ref="BZ15:CD15"/>
    <mergeCell ref="B6:BF12"/>
    <mergeCell ref="B14:D15"/>
    <mergeCell ref="E14:E15"/>
    <mergeCell ref="G14:U14"/>
    <mergeCell ref="V14:AA15"/>
    <mergeCell ref="AB14:AG15"/>
    <mergeCell ref="AH14:AM15"/>
    <mergeCell ref="AN14:AS14"/>
    <mergeCell ref="AT14:AW15"/>
    <mergeCell ref="AX14:BA15"/>
    <mergeCell ref="F14:F15"/>
    <mergeCell ref="CI16:CJ16"/>
    <mergeCell ref="AQ16:AS16"/>
    <mergeCell ref="AT16:AW16"/>
    <mergeCell ref="AX16:BA16"/>
    <mergeCell ref="BB16:BF16"/>
    <mergeCell ref="BM16:BN16"/>
    <mergeCell ref="BP16:BQ16"/>
    <mergeCell ref="CF15:CJ15"/>
    <mergeCell ref="B16:D16"/>
    <mergeCell ref="G16:I16"/>
    <mergeCell ref="K16:M16"/>
    <mergeCell ref="O16:Q16"/>
    <mergeCell ref="S16:U16"/>
    <mergeCell ref="V16:AA16"/>
    <mergeCell ref="AB16:AG16"/>
    <mergeCell ref="AH16:AM16"/>
    <mergeCell ref="AN16:AP16"/>
    <mergeCell ref="BB14:BF15"/>
    <mergeCell ref="BM14:BW14"/>
    <mergeCell ref="BZ14:CJ14"/>
    <mergeCell ref="G15:M15"/>
    <mergeCell ref="O15:U15"/>
    <mergeCell ref="AN15:AP15"/>
    <mergeCell ref="AQ15:AS15"/>
    <mergeCell ref="K17:M17"/>
    <mergeCell ref="O17:Q17"/>
    <mergeCell ref="S17:U17"/>
    <mergeCell ref="V17:AA17"/>
    <mergeCell ref="BS16:BT16"/>
    <mergeCell ref="BV16:BW16"/>
    <mergeCell ref="BZ16:CA16"/>
    <mergeCell ref="CC16:CD16"/>
    <mergeCell ref="CF16:CG16"/>
    <mergeCell ref="CC17:CD17"/>
    <mergeCell ref="CF17:CG17"/>
    <mergeCell ref="CI17:CJ17"/>
    <mergeCell ref="B18:D18"/>
    <mergeCell ref="G18:I18"/>
    <mergeCell ref="K18:M18"/>
    <mergeCell ref="O18:Q18"/>
    <mergeCell ref="S18:U18"/>
    <mergeCell ref="V18:AA18"/>
    <mergeCell ref="AB18:AG18"/>
    <mergeCell ref="BB17:BF17"/>
    <mergeCell ref="BM17:BN17"/>
    <mergeCell ref="BP17:BQ17"/>
    <mergeCell ref="BS17:BT17"/>
    <mergeCell ref="BV17:BW17"/>
    <mergeCell ref="BZ17:CA17"/>
    <mergeCell ref="AB17:AG17"/>
    <mergeCell ref="AH17:AM17"/>
    <mergeCell ref="AN17:AP17"/>
    <mergeCell ref="AQ17:AS17"/>
    <mergeCell ref="AT17:AW17"/>
    <mergeCell ref="AX17:BA17"/>
    <mergeCell ref="B17:D17"/>
    <mergeCell ref="G17:I17"/>
    <mergeCell ref="CF18:CG18"/>
    <mergeCell ref="CI18:CJ18"/>
    <mergeCell ref="B19:D19"/>
    <mergeCell ref="G19:I19"/>
    <mergeCell ref="K19:M19"/>
    <mergeCell ref="O19:Q19"/>
    <mergeCell ref="S19:U19"/>
    <mergeCell ref="V19:AA19"/>
    <mergeCell ref="AB19:AG19"/>
    <mergeCell ref="AH19:AM19"/>
    <mergeCell ref="BM18:BN18"/>
    <mergeCell ref="BP18:BQ18"/>
    <mergeCell ref="BS18:BT18"/>
    <mergeCell ref="BV18:BW18"/>
    <mergeCell ref="BZ18:CA18"/>
    <mergeCell ref="CC18:CD18"/>
    <mergeCell ref="AH18:AM18"/>
    <mergeCell ref="AN18:AP18"/>
    <mergeCell ref="AQ18:AS18"/>
    <mergeCell ref="AT18:AW18"/>
    <mergeCell ref="AX18:BA18"/>
    <mergeCell ref="BB18:BF18"/>
    <mergeCell ref="CI19:CJ19"/>
    <mergeCell ref="B20:D20"/>
    <mergeCell ref="G20:I20"/>
    <mergeCell ref="K20:M20"/>
    <mergeCell ref="O20:Q20"/>
    <mergeCell ref="S20:U20"/>
    <mergeCell ref="V20:AA20"/>
    <mergeCell ref="AB20:AG20"/>
    <mergeCell ref="AH20:AM20"/>
    <mergeCell ref="AN20:AP20"/>
    <mergeCell ref="BP19:BQ19"/>
    <mergeCell ref="BS19:BT19"/>
    <mergeCell ref="BV19:BW19"/>
    <mergeCell ref="BZ19:CA19"/>
    <mergeCell ref="CC19:CD19"/>
    <mergeCell ref="CF19:CG19"/>
    <mergeCell ref="AN19:AP19"/>
    <mergeCell ref="AQ19:AS19"/>
    <mergeCell ref="AT19:AW19"/>
    <mergeCell ref="AX19:BA19"/>
    <mergeCell ref="BB19:BF19"/>
    <mergeCell ref="BM19:BN19"/>
    <mergeCell ref="BZ20:CA20"/>
    <mergeCell ref="CC20:CD20"/>
    <mergeCell ref="CF20:CG20"/>
    <mergeCell ref="CI20:CJ20"/>
    <mergeCell ref="AQ20:AS20"/>
    <mergeCell ref="AT20:AW20"/>
    <mergeCell ref="AX20:BA20"/>
    <mergeCell ref="BB20:BF20"/>
    <mergeCell ref="BM20:BN20"/>
    <mergeCell ref="BP20:BQ20"/>
    <mergeCell ref="AX21:BA21"/>
    <mergeCell ref="CC21:CD21"/>
    <mergeCell ref="CF21:CG21"/>
    <mergeCell ref="CI21:CJ21"/>
    <mergeCell ref="BZ21:CA21"/>
    <mergeCell ref="B21:D21"/>
    <mergeCell ref="G21:I21"/>
    <mergeCell ref="K21:M21"/>
    <mergeCell ref="O21:Q21"/>
    <mergeCell ref="S21:U21"/>
    <mergeCell ref="V21:AA21"/>
    <mergeCell ref="BS20:BT20"/>
    <mergeCell ref="BV20:BW20"/>
    <mergeCell ref="AT22:AW22"/>
    <mergeCell ref="AX22:BA22"/>
    <mergeCell ref="BB22:BF22"/>
    <mergeCell ref="B22:D22"/>
    <mergeCell ref="G22:I22"/>
    <mergeCell ref="K22:M22"/>
    <mergeCell ref="O22:Q22"/>
    <mergeCell ref="S22:U22"/>
    <mergeCell ref="V22:AA22"/>
    <mergeCell ref="AB22:AG22"/>
    <mergeCell ref="BB21:BF21"/>
    <mergeCell ref="BM21:BN21"/>
    <mergeCell ref="BP21:BQ21"/>
    <mergeCell ref="BS21:BT21"/>
    <mergeCell ref="BV21:BW21"/>
    <mergeCell ref="AB21:AG21"/>
    <mergeCell ref="AH21:AM21"/>
    <mergeCell ref="AN21:AP21"/>
    <mergeCell ref="AQ21:AS21"/>
    <mergeCell ref="AT21:AW21"/>
    <mergeCell ref="AQ23:AS23"/>
    <mergeCell ref="AT23:AW23"/>
    <mergeCell ref="AX23:BA23"/>
    <mergeCell ref="BB23:BF23"/>
    <mergeCell ref="BM23:BN23"/>
    <mergeCell ref="CF22:CG22"/>
    <mergeCell ref="CI22:CJ22"/>
    <mergeCell ref="B23:D23"/>
    <mergeCell ref="G23:I23"/>
    <mergeCell ref="K23:M23"/>
    <mergeCell ref="O23:Q23"/>
    <mergeCell ref="S23:U23"/>
    <mergeCell ref="V23:AA23"/>
    <mergeCell ref="AB23:AG23"/>
    <mergeCell ref="AH23:AM23"/>
    <mergeCell ref="BM22:BN22"/>
    <mergeCell ref="BP22:BQ22"/>
    <mergeCell ref="BS22:BT22"/>
    <mergeCell ref="BV22:BW22"/>
    <mergeCell ref="BZ22:CA22"/>
    <mergeCell ref="CC22:CD22"/>
    <mergeCell ref="AH22:AM22"/>
    <mergeCell ref="AN22:AP22"/>
    <mergeCell ref="AQ22:AS22"/>
    <mergeCell ref="CI24:CJ24"/>
    <mergeCell ref="AQ24:AS24"/>
    <mergeCell ref="AT24:AW24"/>
    <mergeCell ref="AX24:BA24"/>
    <mergeCell ref="BB24:BF24"/>
    <mergeCell ref="BM24:BN24"/>
    <mergeCell ref="BP24:BQ24"/>
    <mergeCell ref="CI23:CJ23"/>
    <mergeCell ref="B24:D24"/>
    <mergeCell ref="G24:I24"/>
    <mergeCell ref="K24:M24"/>
    <mergeCell ref="O24:Q24"/>
    <mergeCell ref="S24:U24"/>
    <mergeCell ref="V24:AA24"/>
    <mergeCell ref="AB24:AG24"/>
    <mergeCell ref="AH24:AM24"/>
    <mergeCell ref="AN24:AP24"/>
    <mergeCell ref="BP23:BQ23"/>
    <mergeCell ref="BS23:BT23"/>
    <mergeCell ref="BV23:BW23"/>
    <mergeCell ref="BZ23:CA23"/>
    <mergeCell ref="CC23:CD23"/>
    <mergeCell ref="CF23:CG23"/>
    <mergeCell ref="AN23:AP23"/>
    <mergeCell ref="K25:M25"/>
    <mergeCell ref="O25:Q25"/>
    <mergeCell ref="S25:U25"/>
    <mergeCell ref="V25:AA25"/>
    <mergeCell ref="BS24:BT24"/>
    <mergeCell ref="BV24:BW24"/>
    <mergeCell ref="BZ24:CA24"/>
    <mergeCell ref="CC24:CD24"/>
    <mergeCell ref="CF24:CG24"/>
    <mergeCell ref="CC25:CD25"/>
    <mergeCell ref="CF25:CG25"/>
    <mergeCell ref="CI25:CJ25"/>
    <mergeCell ref="B26:D26"/>
    <mergeCell ref="G26:I26"/>
    <mergeCell ref="K26:M26"/>
    <mergeCell ref="O26:Q26"/>
    <mergeCell ref="S26:U26"/>
    <mergeCell ref="V26:AA26"/>
    <mergeCell ref="AB26:AG26"/>
    <mergeCell ref="BB25:BF25"/>
    <mergeCell ref="BM25:BN25"/>
    <mergeCell ref="BP25:BQ25"/>
    <mergeCell ref="BS25:BT25"/>
    <mergeCell ref="BV25:BW25"/>
    <mergeCell ref="BZ25:CA25"/>
    <mergeCell ref="AB25:AG25"/>
    <mergeCell ref="AH25:AM25"/>
    <mergeCell ref="AN25:AP25"/>
    <mergeCell ref="AQ25:AS25"/>
    <mergeCell ref="AT25:AW25"/>
    <mergeCell ref="AX25:BA25"/>
    <mergeCell ref="B25:D25"/>
    <mergeCell ref="G25:I25"/>
    <mergeCell ref="CF26:CG26"/>
    <mergeCell ref="CI26:CJ26"/>
    <mergeCell ref="B27:D27"/>
    <mergeCell ref="G27:I27"/>
    <mergeCell ref="K27:M27"/>
    <mergeCell ref="O27:Q27"/>
    <mergeCell ref="S27:U27"/>
    <mergeCell ref="V27:AA27"/>
    <mergeCell ref="AB27:AG27"/>
    <mergeCell ref="AH27:AM27"/>
    <mergeCell ref="BM26:BN26"/>
    <mergeCell ref="BP26:BQ26"/>
    <mergeCell ref="BS26:BT26"/>
    <mergeCell ref="BV26:BW26"/>
    <mergeCell ref="BZ26:CA26"/>
    <mergeCell ref="CC26:CD26"/>
    <mergeCell ref="AH26:AM26"/>
    <mergeCell ref="AN26:AP26"/>
    <mergeCell ref="AQ26:AS26"/>
    <mergeCell ref="AT26:AW26"/>
    <mergeCell ref="AX26:BA26"/>
    <mergeCell ref="BB26:BF26"/>
    <mergeCell ref="CI27:CJ27"/>
    <mergeCell ref="B28:D28"/>
    <mergeCell ref="G28:I28"/>
    <mergeCell ref="K28:M28"/>
    <mergeCell ref="O28:Q28"/>
    <mergeCell ref="S28:U28"/>
    <mergeCell ref="V28:AA28"/>
    <mergeCell ref="AB28:AG28"/>
    <mergeCell ref="AH28:AM28"/>
    <mergeCell ref="AN28:AP28"/>
    <mergeCell ref="BP27:BQ27"/>
    <mergeCell ref="BS27:BT27"/>
    <mergeCell ref="BV27:BW27"/>
    <mergeCell ref="BZ27:CA27"/>
    <mergeCell ref="CC27:CD27"/>
    <mergeCell ref="CF27:CG27"/>
    <mergeCell ref="AN27:AP27"/>
    <mergeCell ref="AQ27:AS27"/>
    <mergeCell ref="AT27:AW27"/>
    <mergeCell ref="AX27:BA27"/>
    <mergeCell ref="BB27:BF27"/>
    <mergeCell ref="BM27:BN27"/>
    <mergeCell ref="BZ28:CA28"/>
    <mergeCell ref="CC28:CD28"/>
    <mergeCell ref="CF28:CG28"/>
    <mergeCell ref="CI28:CJ28"/>
    <mergeCell ref="AQ28:AS28"/>
    <mergeCell ref="AT28:AW28"/>
    <mergeCell ref="AX28:BA28"/>
    <mergeCell ref="BB28:BF28"/>
    <mergeCell ref="BM28:BN28"/>
    <mergeCell ref="BP28:BQ28"/>
    <mergeCell ref="AX29:BA29"/>
    <mergeCell ref="CC29:CD29"/>
    <mergeCell ref="CF29:CG29"/>
    <mergeCell ref="CI29:CJ29"/>
    <mergeCell ref="BZ29:CA29"/>
    <mergeCell ref="B29:D29"/>
    <mergeCell ref="G29:I29"/>
    <mergeCell ref="K29:M29"/>
    <mergeCell ref="O29:Q29"/>
    <mergeCell ref="S29:U29"/>
    <mergeCell ref="V29:AA29"/>
    <mergeCell ref="BS28:BT28"/>
    <mergeCell ref="BV28:BW28"/>
    <mergeCell ref="AT30:AW30"/>
    <mergeCell ref="AX30:BA30"/>
    <mergeCell ref="BB30:BF30"/>
    <mergeCell ref="B30:D30"/>
    <mergeCell ref="G30:I30"/>
    <mergeCell ref="K30:M30"/>
    <mergeCell ref="O30:Q30"/>
    <mergeCell ref="S30:U30"/>
    <mergeCell ref="V30:AA30"/>
    <mergeCell ref="AB30:AG30"/>
    <mergeCell ref="BB29:BF29"/>
    <mergeCell ref="BM29:BN29"/>
    <mergeCell ref="BP29:BQ29"/>
    <mergeCell ref="BS29:BT29"/>
    <mergeCell ref="BV29:BW29"/>
    <mergeCell ref="AB29:AG29"/>
    <mergeCell ref="AH29:AM29"/>
    <mergeCell ref="AN29:AP29"/>
    <mergeCell ref="AQ29:AS29"/>
    <mergeCell ref="AT29:AW29"/>
    <mergeCell ref="AQ31:AS31"/>
    <mergeCell ref="AT31:AW31"/>
    <mergeCell ref="AX31:BA31"/>
    <mergeCell ref="BB31:BF31"/>
    <mergeCell ref="BM31:BN31"/>
    <mergeCell ref="CF30:CG30"/>
    <mergeCell ref="CI30:CJ30"/>
    <mergeCell ref="B31:D31"/>
    <mergeCell ref="G31:I31"/>
    <mergeCell ref="K31:M31"/>
    <mergeCell ref="O31:Q31"/>
    <mergeCell ref="S31:U31"/>
    <mergeCell ref="V31:AA31"/>
    <mergeCell ref="AB31:AG31"/>
    <mergeCell ref="AH31:AM31"/>
    <mergeCell ref="BM30:BN30"/>
    <mergeCell ref="BP30:BQ30"/>
    <mergeCell ref="BS30:BT30"/>
    <mergeCell ref="BV30:BW30"/>
    <mergeCell ref="BZ30:CA30"/>
    <mergeCell ref="CC30:CD30"/>
    <mergeCell ref="AH30:AM30"/>
    <mergeCell ref="AN30:AP30"/>
    <mergeCell ref="AQ30:AS30"/>
    <mergeCell ref="CI32:CJ32"/>
    <mergeCell ref="AQ32:AS32"/>
    <mergeCell ref="AT32:AW32"/>
    <mergeCell ref="AX32:BA32"/>
    <mergeCell ref="BB32:BF32"/>
    <mergeCell ref="BM32:BN32"/>
    <mergeCell ref="BP32:BQ32"/>
    <mergeCell ref="CI31:CJ31"/>
    <mergeCell ref="B32:D32"/>
    <mergeCell ref="G32:I32"/>
    <mergeCell ref="K32:M32"/>
    <mergeCell ref="O32:Q32"/>
    <mergeCell ref="S32:U32"/>
    <mergeCell ref="V32:AA32"/>
    <mergeCell ref="AB32:AG32"/>
    <mergeCell ref="AH32:AM32"/>
    <mergeCell ref="AN32:AP32"/>
    <mergeCell ref="BP31:BQ31"/>
    <mergeCell ref="BS31:BT31"/>
    <mergeCell ref="BV31:BW31"/>
    <mergeCell ref="BZ31:CA31"/>
    <mergeCell ref="CC31:CD31"/>
    <mergeCell ref="CF31:CG31"/>
    <mergeCell ref="AN31:AP31"/>
    <mergeCell ref="K33:M33"/>
    <mergeCell ref="O33:Q33"/>
    <mergeCell ref="S33:U33"/>
    <mergeCell ref="V33:AA33"/>
    <mergeCell ref="BS32:BT32"/>
    <mergeCell ref="BV32:BW32"/>
    <mergeCell ref="BZ32:CA32"/>
    <mergeCell ref="CC32:CD32"/>
    <mergeCell ref="CF32:CG32"/>
    <mergeCell ref="CC33:CD33"/>
    <mergeCell ref="CF33:CG33"/>
    <mergeCell ref="CI33:CJ33"/>
    <mergeCell ref="B34:D34"/>
    <mergeCell ref="G34:I34"/>
    <mergeCell ref="K34:M34"/>
    <mergeCell ref="O34:Q34"/>
    <mergeCell ref="S34:U34"/>
    <mergeCell ref="V34:AA34"/>
    <mergeCell ref="AB34:AG34"/>
    <mergeCell ref="BB33:BF33"/>
    <mergeCell ref="BM33:BN33"/>
    <mergeCell ref="BP33:BQ33"/>
    <mergeCell ref="BS33:BT33"/>
    <mergeCell ref="BV33:BW33"/>
    <mergeCell ref="BZ33:CA33"/>
    <mergeCell ref="AB33:AG33"/>
    <mergeCell ref="AH33:AM33"/>
    <mergeCell ref="AN33:AP33"/>
    <mergeCell ref="AQ33:AS33"/>
    <mergeCell ref="AT33:AW33"/>
    <mergeCell ref="AX33:BA33"/>
    <mergeCell ref="B33:D33"/>
    <mergeCell ref="G33:I33"/>
    <mergeCell ref="CF34:CG34"/>
    <mergeCell ref="CI34:CJ34"/>
    <mergeCell ref="B35:D35"/>
    <mergeCell ref="G35:I35"/>
    <mergeCell ref="K35:M35"/>
    <mergeCell ref="O35:Q35"/>
    <mergeCell ref="S35:U35"/>
    <mergeCell ref="V35:AA35"/>
    <mergeCell ref="AB35:AG35"/>
    <mergeCell ref="AH35:AM35"/>
    <mergeCell ref="BM34:BN34"/>
    <mergeCell ref="BP34:BQ34"/>
    <mergeCell ref="BS34:BT34"/>
    <mergeCell ref="BV34:BW34"/>
    <mergeCell ref="BZ34:CA34"/>
    <mergeCell ref="CC34:CD34"/>
    <mergeCell ref="AH34:AM34"/>
    <mergeCell ref="AN34:AP34"/>
    <mergeCell ref="AQ34:AS34"/>
    <mergeCell ref="AT34:AW34"/>
    <mergeCell ref="AX34:BA34"/>
    <mergeCell ref="BB34:BF34"/>
    <mergeCell ref="CI35:CJ35"/>
    <mergeCell ref="B36:D36"/>
    <mergeCell ref="G36:I36"/>
    <mergeCell ref="K36:M36"/>
    <mergeCell ref="O36:Q36"/>
    <mergeCell ref="S36:U36"/>
    <mergeCell ref="V36:AA36"/>
    <mergeCell ref="AB36:AG36"/>
    <mergeCell ref="AH36:AM36"/>
    <mergeCell ref="AN36:AP36"/>
    <mergeCell ref="BP35:BQ35"/>
    <mergeCell ref="BS35:BT35"/>
    <mergeCell ref="BV35:BW35"/>
    <mergeCell ref="BZ35:CA35"/>
    <mergeCell ref="CC35:CD35"/>
    <mergeCell ref="CF35:CG35"/>
    <mergeCell ref="AN35:AP35"/>
    <mergeCell ref="AQ35:AS35"/>
    <mergeCell ref="AT35:AW35"/>
    <mergeCell ref="AX35:BA35"/>
    <mergeCell ref="BB35:BF35"/>
    <mergeCell ref="BM35:BN35"/>
    <mergeCell ref="BZ36:CA36"/>
    <mergeCell ref="CC36:CD36"/>
    <mergeCell ref="CF36:CG36"/>
    <mergeCell ref="CI36:CJ36"/>
    <mergeCell ref="AQ36:AS36"/>
    <mergeCell ref="AT36:AW36"/>
    <mergeCell ref="AX36:BA36"/>
    <mergeCell ref="BB36:BF36"/>
    <mergeCell ref="BM36:BN36"/>
    <mergeCell ref="BP36:BQ36"/>
    <mergeCell ref="AX37:BA37"/>
    <mergeCell ref="CC37:CD37"/>
    <mergeCell ref="CF37:CG37"/>
    <mergeCell ref="CI37:CJ37"/>
    <mergeCell ref="BZ37:CA37"/>
    <mergeCell ref="B37:D37"/>
    <mergeCell ref="G37:I37"/>
    <mergeCell ref="K37:M37"/>
    <mergeCell ref="O37:Q37"/>
    <mergeCell ref="S37:U37"/>
    <mergeCell ref="V37:AA37"/>
    <mergeCell ref="BS36:BT36"/>
    <mergeCell ref="BV36:BW36"/>
    <mergeCell ref="AT38:AW38"/>
    <mergeCell ref="AX38:BA38"/>
    <mergeCell ref="BB38:BF38"/>
    <mergeCell ref="B38:D38"/>
    <mergeCell ref="G38:I38"/>
    <mergeCell ref="K38:M38"/>
    <mergeCell ref="O38:Q38"/>
    <mergeCell ref="S38:U38"/>
    <mergeCell ref="V38:AA38"/>
    <mergeCell ref="AB38:AG38"/>
    <mergeCell ref="BB37:BF37"/>
    <mergeCell ref="BM37:BN37"/>
    <mergeCell ref="BP37:BQ37"/>
    <mergeCell ref="BS37:BT37"/>
    <mergeCell ref="BV37:BW37"/>
    <mergeCell ref="AB37:AG37"/>
    <mergeCell ref="AH37:AM37"/>
    <mergeCell ref="AN37:AP37"/>
    <mergeCell ref="AQ37:AS37"/>
    <mergeCell ref="AT37:AW37"/>
    <mergeCell ref="AQ39:AS39"/>
    <mergeCell ref="AT39:AW39"/>
    <mergeCell ref="AX39:BA39"/>
    <mergeCell ref="BB39:BF39"/>
    <mergeCell ref="BM39:BN39"/>
    <mergeCell ref="CF38:CG38"/>
    <mergeCell ref="CI38:CJ38"/>
    <mergeCell ref="B39:D39"/>
    <mergeCell ref="G39:I39"/>
    <mergeCell ref="K39:M39"/>
    <mergeCell ref="O39:Q39"/>
    <mergeCell ref="S39:U39"/>
    <mergeCell ref="V39:AA39"/>
    <mergeCell ref="AB39:AG39"/>
    <mergeCell ref="AH39:AM39"/>
    <mergeCell ref="BM38:BN38"/>
    <mergeCell ref="BP38:BQ38"/>
    <mergeCell ref="BS38:BT38"/>
    <mergeCell ref="BV38:BW38"/>
    <mergeCell ref="BZ38:CA38"/>
    <mergeCell ref="CC38:CD38"/>
    <mergeCell ref="AH38:AM38"/>
    <mergeCell ref="AN38:AP38"/>
    <mergeCell ref="AQ38:AS38"/>
    <mergeCell ref="CI40:CJ40"/>
    <mergeCell ref="AQ40:AS40"/>
    <mergeCell ref="AT40:AW40"/>
    <mergeCell ref="AX40:BA40"/>
    <mergeCell ref="BB40:BF40"/>
    <mergeCell ref="BM40:BN40"/>
    <mergeCell ref="BP40:BQ40"/>
    <mergeCell ref="CI39:CJ39"/>
    <mergeCell ref="B40:D40"/>
    <mergeCell ref="G40:I40"/>
    <mergeCell ref="K40:M40"/>
    <mergeCell ref="O40:Q40"/>
    <mergeCell ref="S40:U40"/>
    <mergeCell ref="V40:AA40"/>
    <mergeCell ref="AB40:AG40"/>
    <mergeCell ref="AH40:AM40"/>
    <mergeCell ref="AN40:AP40"/>
    <mergeCell ref="BP39:BQ39"/>
    <mergeCell ref="BS39:BT39"/>
    <mergeCell ref="BV39:BW39"/>
    <mergeCell ref="BZ39:CA39"/>
    <mergeCell ref="CC39:CD39"/>
    <mergeCell ref="CF39:CG39"/>
    <mergeCell ref="AN39:AP39"/>
    <mergeCell ref="K41:M41"/>
    <mergeCell ref="O41:Q41"/>
    <mergeCell ref="S41:U41"/>
    <mergeCell ref="V41:AA41"/>
    <mergeCell ref="BS40:BT40"/>
    <mergeCell ref="BV40:BW40"/>
    <mergeCell ref="BZ40:CA40"/>
    <mergeCell ref="CC40:CD40"/>
    <mergeCell ref="CF40:CG40"/>
    <mergeCell ref="CC41:CD41"/>
    <mergeCell ref="CF41:CG41"/>
    <mergeCell ref="CI41:CJ41"/>
    <mergeCell ref="B42:D42"/>
    <mergeCell ref="G42:I42"/>
    <mergeCell ref="K42:M42"/>
    <mergeCell ref="O42:Q42"/>
    <mergeCell ref="S42:U42"/>
    <mergeCell ref="V42:AA42"/>
    <mergeCell ref="AB42:AG42"/>
    <mergeCell ref="BB41:BF41"/>
    <mergeCell ref="BM41:BN41"/>
    <mergeCell ref="BP41:BQ41"/>
    <mergeCell ref="BS41:BT41"/>
    <mergeCell ref="BV41:BW41"/>
    <mergeCell ref="BZ41:CA41"/>
    <mergeCell ref="AB41:AG41"/>
    <mergeCell ref="AH41:AM41"/>
    <mergeCell ref="AN41:AP41"/>
    <mergeCell ref="AQ41:AS41"/>
    <mergeCell ref="AT41:AW41"/>
    <mergeCell ref="AX41:BA41"/>
    <mergeCell ref="B41:D41"/>
    <mergeCell ref="G41:I41"/>
    <mergeCell ref="CF42:CG42"/>
    <mergeCell ref="CI42:CJ42"/>
    <mergeCell ref="B43:D43"/>
    <mergeCell ref="G43:I43"/>
    <mergeCell ref="K43:M43"/>
    <mergeCell ref="O43:Q43"/>
    <mergeCell ref="S43:U43"/>
    <mergeCell ref="V43:AA43"/>
    <mergeCell ref="AB43:AG43"/>
    <mergeCell ref="AH43:AM43"/>
    <mergeCell ref="BM42:BN42"/>
    <mergeCell ref="BP42:BQ42"/>
    <mergeCell ref="BS42:BT42"/>
    <mergeCell ref="BV42:BW42"/>
    <mergeCell ref="BZ42:CA42"/>
    <mergeCell ref="CC42:CD42"/>
    <mergeCell ref="AH42:AM42"/>
    <mergeCell ref="AN42:AP42"/>
    <mergeCell ref="AQ42:AS42"/>
    <mergeCell ref="AT42:AW42"/>
    <mergeCell ref="AX42:BA42"/>
    <mergeCell ref="BB42:BF42"/>
    <mergeCell ref="CI43:CJ43"/>
    <mergeCell ref="B44:D44"/>
    <mergeCell ref="G44:I44"/>
    <mergeCell ref="K44:M44"/>
    <mergeCell ref="O44:Q44"/>
    <mergeCell ref="S44:U44"/>
    <mergeCell ref="V44:AA44"/>
    <mergeCell ref="AB44:AG44"/>
    <mergeCell ref="AH44:AM44"/>
    <mergeCell ref="AN44:AP44"/>
    <mergeCell ref="BP43:BQ43"/>
    <mergeCell ref="BS43:BT43"/>
    <mergeCell ref="BV43:BW43"/>
    <mergeCell ref="BZ43:CA43"/>
    <mergeCell ref="CC43:CD43"/>
    <mergeCell ref="CF43:CG43"/>
    <mergeCell ref="AN43:AP43"/>
    <mergeCell ref="AQ43:AS43"/>
    <mergeCell ref="AT43:AW43"/>
    <mergeCell ref="AX43:BA43"/>
    <mergeCell ref="BB43:BF43"/>
    <mergeCell ref="BM43:BN43"/>
    <mergeCell ref="BS44:BT44"/>
    <mergeCell ref="BV44:BW44"/>
    <mergeCell ref="BZ44:CA44"/>
    <mergeCell ref="CC44:CD44"/>
    <mergeCell ref="CF44:CG44"/>
    <mergeCell ref="CI44:CJ44"/>
    <mergeCell ref="AQ44:AS44"/>
    <mergeCell ref="AT44:AW44"/>
    <mergeCell ref="AX44:BA44"/>
    <mergeCell ref="BB44:BF44"/>
    <mergeCell ref="BM44:BN44"/>
    <mergeCell ref="BP44:BQ44"/>
    <mergeCell ref="AB45:AG45"/>
    <mergeCell ref="AH45:AM45"/>
    <mergeCell ref="AN45:AP45"/>
    <mergeCell ref="AQ45:AS45"/>
    <mergeCell ref="AT45:AW45"/>
    <mergeCell ref="AX45:BA45"/>
    <mergeCell ref="B45:D45"/>
    <mergeCell ref="G45:I45"/>
    <mergeCell ref="K45:M45"/>
    <mergeCell ref="O45:Q45"/>
    <mergeCell ref="S45:U45"/>
    <mergeCell ref="V45:AA45"/>
    <mergeCell ref="CC45:CD45"/>
    <mergeCell ref="CF45:CG45"/>
    <mergeCell ref="CI45:CJ45"/>
    <mergeCell ref="AL46:AM46"/>
    <mergeCell ref="AN46:AP46"/>
    <mergeCell ref="AQ46:AS46"/>
    <mergeCell ref="AT46:AW46"/>
    <mergeCell ref="BB46:BF46"/>
    <mergeCell ref="BB45:BF45"/>
    <mergeCell ref="BM45:BN45"/>
    <mergeCell ref="BP45:BQ45"/>
    <mergeCell ref="BS45:BT45"/>
    <mergeCell ref="BV45:BW45"/>
    <mergeCell ref="BZ45:CA45"/>
    <mergeCell ref="AN47:AP47"/>
    <mergeCell ref="AQ47:AS47"/>
    <mergeCell ref="BB47:BF47"/>
    <mergeCell ref="B49:D50"/>
    <mergeCell ref="E49:J50"/>
    <mergeCell ref="K49:O49"/>
    <mergeCell ref="R49:U49"/>
    <mergeCell ref="V49:X49"/>
    <mergeCell ref="Y49:AA49"/>
    <mergeCell ref="AD49:AH49"/>
    <mergeCell ref="AK49:AP49"/>
    <mergeCell ref="AQ49:AV49"/>
    <mergeCell ref="AY49:BF49"/>
    <mergeCell ref="K50:O54"/>
    <mergeCell ref="R50:U54"/>
    <mergeCell ref="V50:X54"/>
    <mergeCell ref="Y50:AA54"/>
    <mergeCell ref="AD50:AH54"/>
    <mergeCell ref="AK50:AP50"/>
    <mergeCell ref="AQ50:AV50"/>
    <mergeCell ref="AQ53:AV53"/>
    <mergeCell ref="AK54:AP54"/>
    <mergeCell ref="AQ54:AV54"/>
    <mergeCell ref="AY50:BF54"/>
    <mergeCell ref="B51:D52"/>
    <mergeCell ref="E51:J52"/>
    <mergeCell ref="AK51:AP51"/>
    <mergeCell ref="AQ51:AV51"/>
    <mergeCell ref="AK52:AP52"/>
    <mergeCell ref="AQ52:AV52"/>
    <mergeCell ref="B53:D54"/>
    <mergeCell ref="E53:J54"/>
    <mergeCell ref="AK53:AP53"/>
  </mergeCells>
  <phoneticPr fontId="10"/>
  <printOptions horizontalCentered="1" verticalCentered="1"/>
  <pageMargins left="0.23622047244094491" right="0.23622047244094491" top="0.39370078740157483" bottom="0.39370078740157483" header="0.31496062992125984" footer="0.31496062992125984"/>
  <pageSetup paperSize="9" scale="4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4340" r:id="rId4" name="Check Box 4">
              <controlPr defaultSize="0" autoFill="0" autoLine="0" autoPict="0">
                <anchor moveWithCells="1">
                  <from>
                    <xdr:col>4</xdr:col>
                    <xdr:colOff>57150</xdr:colOff>
                    <xdr:row>18</xdr:row>
                    <xdr:rowOff>0</xdr:rowOff>
                  </from>
                  <to>
                    <xdr:col>4</xdr:col>
                    <xdr:colOff>295275</xdr:colOff>
                    <xdr:row>19</xdr:row>
                    <xdr:rowOff>0</xdr:rowOff>
                  </to>
                </anchor>
              </controlPr>
            </control>
          </mc:Choice>
        </mc:AlternateContent>
        <mc:AlternateContent xmlns:mc="http://schemas.openxmlformats.org/markup-compatibility/2006">
          <mc:Choice Requires="x14">
            <control shapeId="14341" r:id="rId5" name="Check Box 5">
              <controlPr defaultSize="0" autoFill="0" autoLine="0" autoPict="0">
                <anchor moveWithCells="1">
                  <from>
                    <xdr:col>4</xdr:col>
                    <xdr:colOff>57150</xdr:colOff>
                    <xdr:row>19</xdr:row>
                    <xdr:rowOff>0</xdr:rowOff>
                  </from>
                  <to>
                    <xdr:col>4</xdr:col>
                    <xdr:colOff>295275</xdr:colOff>
                    <xdr:row>20</xdr:row>
                    <xdr:rowOff>0</xdr:rowOff>
                  </to>
                </anchor>
              </controlPr>
            </control>
          </mc:Choice>
        </mc:AlternateContent>
        <mc:AlternateContent xmlns:mc="http://schemas.openxmlformats.org/markup-compatibility/2006">
          <mc:Choice Requires="x14">
            <control shapeId="14342" r:id="rId6" name="Check Box 6">
              <controlPr defaultSize="0" autoFill="0" autoLine="0" autoPict="0">
                <anchor moveWithCells="1">
                  <from>
                    <xdr:col>4</xdr:col>
                    <xdr:colOff>57150</xdr:colOff>
                    <xdr:row>20</xdr:row>
                    <xdr:rowOff>0</xdr:rowOff>
                  </from>
                  <to>
                    <xdr:col>4</xdr:col>
                    <xdr:colOff>295275</xdr:colOff>
                    <xdr:row>21</xdr:row>
                    <xdr:rowOff>0</xdr:rowOff>
                  </to>
                </anchor>
              </controlPr>
            </control>
          </mc:Choice>
        </mc:AlternateContent>
        <mc:AlternateContent xmlns:mc="http://schemas.openxmlformats.org/markup-compatibility/2006">
          <mc:Choice Requires="x14">
            <control shapeId="14343" r:id="rId7" name="Check Box 7">
              <controlPr defaultSize="0" autoFill="0" autoLine="0" autoPict="0">
                <anchor moveWithCells="1">
                  <from>
                    <xdr:col>4</xdr:col>
                    <xdr:colOff>57150</xdr:colOff>
                    <xdr:row>21</xdr:row>
                    <xdr:rowOff>0</xdr:rowOff>
                  </from>
                  <to>
                    <xdr:col>4</xdr:col>
                    <xdr:colOff>295275</xdr:colOff>
                    <xdr:row>22</xdr:row>
                    <xdr:rowOff>0</xdr:rowOff>
                  </to>
                </anchor>
              </controlPr>
            </control>
          </mc:Choice>
        </mc:AlternateContent>
        <mc:AlternateContent xmlns:mc="http://schemas.openxmlformats.org/markup-compatibility/2006">
          <mc:Choice Requires="x14">
            <control shapeId="14344" r:id="rId8" name="Check Box 8">
              <controlPr defaultSize="0" autoFill="0" autoLine="0" autoPict="0">
                <anchor moveWithCells="1">
                  <from>
                    <xdr:col>4</xdr:col>
                    <xdr:colOff>57150</xdr:colOff>
                    <xdr:row>22</xdr:row>
                    <xdr:rowOff>0</xdr:rowOff>
                  </from>
                  <to>
                    <xdr:col>4</xdr:col>
                    <xdr:colOff>295275</xdr:colOff>
                    <xdr:row>23</xdr:row>
                    <xdr:rowOff>0</xdr:rowOff>
                  </to>
                </anchor>
              </controlPr>
            </control>
          </mc:Choice>
        </mc:AlternateContent>
        <mc:AlternateContent xmlns:mc="http://schemas.openxmlformats.org/markup-compatibility/2006">
          <mc:Choice Requires="x14">
            <control shapeId="14348" r:id="rId9" name="Check Box 12">
              <controlPr defaultSize="0" autoFill="0" autoLine="0" autoPict="0">
                <anchor moveWithCells="1">
                  <from>
                    <xdr:col>4</xdr:col>
                    <xdr:colOff>57150</xdr:colOff>
                    <xdr:row>35</xdr:row>
                    <xdr:rowOff>0</xdr:rowOff>
                  </from>
                  <to>
                    <xdr:col>4</xdr:col>
                    <xdr:colOff>295275</xdr:colOff>
                    <xdr:row>36</xdr:row>
                    <xdr:rowOff>0</xdr:rowOff>
                  </to>
                </anchor>
              </controlPr>
            </control>
          </mc:Choice>
        </mc:AlternateContent>
        <mc:AlternateContent xmlns:mc="http://schemas.openxmlformats.org/markup-compatibility/2006">
          <mc:Choice Requires="x14">
            <control shapeId="14349" r:id="rId10" name="Check Box 13">
              <controlPr defaultSize="0" autoFill="0" autoLine="0" autoPict="0">
                <anchor moveWithCells="1">
                  <from>
                    <xdr:col>4</xdr:col>
                    <xdr:colOff>57150</xdr:colOff>
                    <xdr:row>36</xdr:row>
                    <xdr:rowOff>0</xdr:rowOff>
                  </from>
                  <to>
                    <xdr:col>4</xdr:col>
                    <xdr:colOff>295275</xdr:colOff>
                    <xdr:row>37</xdr:row>
                    <xdr:rowOff>0</xdr:rowOff>
                  </to>
                </anchor>
              </controlPr>
            </control>
          </mc:Choice>
        </mc:AlternateContent>
        <mc:AlternateContent xmlns:mc="http://schemas.openxmlformats.org/markup-compatibility/2006">
          <mc:Choice Requires="x14">
            <control shapeId="14350" r:id="rId11" name="Check Box 14">
              <controlPr defaultSize="0" autoFill="0" autoLine="0" autoPict="0">
                <anchor moveWithCells="1">
                  <from>
                    <xdr:col>4</xdr:col>
                    <xdr:colOff>57150</xdr:colOff>
                    <xdr:row>37</xdr:row>
                    <xdr:rowOff>0</xdr:rowOff>
                  </from>
                  <to>
                    <xdr:col>4</xdr:col>
                    <xdr:colOff>295275</xdr:colOff>
                    <xdr:row>38</xdr:row>
                    <xdr:rowOff>0</xdr:rowOff>
                  </to>
                </anchor>
              </controlPr>
            </control>
          </mc:Choice>
        </mc:AlternateContent>
        <mc:AlternateContent xmlns:mc="http://schemas.openxmlformats.org/markup-compatibility/2006">
          <mc:Choice Requires="x14">
            <control shapeId="14351" r:id="rId12" name="Check Box 15">
              <controlPr defaultSize="0" autoFill="0" autoLine="0" autoPict="0">
                <anchor moveWithCells="1">
                  <from>
                    <xdr:col>4</xdr:col>
                    <xdr:colOff>57150</xdr:colOff>
                    <xdr:row>38</xdr:row>
                    <xdr:rowOff>0</xdr:rowOff>
                  </from>
                  <to>
                    <xdr:col>4</xdr:col>
                    <xdr:colOff>295275</xdr:colOff>
                    <xdr:row>39</xdr:row>
                    <xdr:rowOff>0</xdr:rowOff>
                  </to>
                </anchor>
              </controlPr>
            </control>
          </mc:Choice>
        </mc:AlternateContent>
        <mc:AlternateContent xmlns:mc="http://schemas.openxmlformats.org/markup-compatibility/2006">
          <mc:Choice Requires="x14">
            <control shapeId="14352" r:id="rId13" name="Check Box 16">
              <controlPr defaultSize="0" autoFill="0" autoLine="0" autoPict="0">
                <anchor moveWithCells="1">
                  <from>
                    <xdr:col>4</xdr:col>
                    <xdr:colOff>57150</xdr:colOff>
                    <xdr:row>39</xdr:row>
                    <xdr:rowOff>0</xdr:rowOff>
                  </from>
                  <to>
                    <xdr:col>4</xdr:col>
                    <xdr:colOff>295275</xdr:colOff>
                    <xdr:row>40</xdr:row>
                    <xdr:rowOff>0</xdr:rowOff>
                  </to>
                </anchor>
              </controlPr>
            </control>
          </mc:Choice>
        </mc:AlternateContent>
        <mc:AlternateContent xmlns:mc="http://schemas.openxmlformats.org/markup-compatibility/2006">
          <mc:Choice Requires="x14">
            <control shapeId="14353" r:id="rId14" name="Check Box 17">
              <controlPr defaultSize="0" autoFill="0" autoLine="0" autoPict="0">
                <anchor moveWithCells="1">
                  <from>
                    <xdr:col>4</xdr:col>
                    <xdr:colOff>57150</xdr:colOff>
                    <xdr:row>40</xdr:row>
                    <xdr:rowOff>0</xdr:rowOff>
                  </from>
                  <to>
                    <xdr:col>4</xdr:col>
                    <xdr:colOff>295275</xdr:colOff>
                    <xdr:row>41</xdr:row>
                    <xdr:rowOff>0</xdr:rowOff>
                  </to>
                </anchor>
              </controlPr>
            </control>
          </mc:Choice>
        </mc:AlternateContent>
        <mc:AlternateContent xmlns:mc="http://schemas.openxmlformats.org/markup-compatibility/2006">
          <mc:Choice Requires="x14">
            <control shapeId="14354" r:id="rId15" name="Check Box 18">
              <controlPr defaultSize="0" autoFill="0" autoLine="0" autoPict="0">
                <anchor moveWithCells="1">
                  <from>
                    <xdr:col>4</xdr:col>
                    <xdr:colOff>57150</xdr:colOff>
                    <xdr:row>41</xdr:row>
                    <xdr:rowOff>0</xdr:rowOff>
                  </from>
                  <to>
                    <xdr:col>4</xdr:col>
                    <xdr:colOff>295275</xdr:colOff>
                    <xdr:row>42</xdr:row>
                    <xdr:rowOff>0</xdr:rowOff>
                  </to>
                </anchor>
              </controlPr>
            </control>
          </mc:Choice>
        </mc:AlternateContent>
        <mc:AlternateContent xmlns:mc="http://schemas.openxmlformats.org/markup-compatibility/2006">
          <mc:Choice Requires="x14">
            <control shapeId="14355" r:id="rId16" name="Check Box 19">
              <controlPr defaultSize="0" autoFill="0" autoLine="0" autoPict="0">
                <anchor moveWithCells="1">
                  <from>
                    <xdr:col>4</xdr:col>
                    <xdr:colOff>57150</xdr:colOff>
                    <xdr:row>42</xdr:row>
                    <xdr:rowOff>0</xdr:rowOff>
                  </from>
                  <to>
                    <xdr:col>4</xdr:col>
                    <xdr:colOff>295275</xdr:colOff>
                    <xdr:row>43</xdr:row>
                    <xdr:rowOff>0</xdr:rowOff>
                  </to>
                </anchor>
              </controlPr>
            </control>
          </mc:Choice>
        </mc:AlternateContent>
        <mc:AlternateContent xmlns:mc="http://schemas.openxmlformats.org/markup-compatibility/2006">
          <mc:Choice Requires="x14">
            <control shapeId="14357" r:id="rId17" name="Check Box 21">
              <controlPr defaultSize="0" autoFill="0" autoLine="0" autoPict="0">
                <anchor moveWithCells="1">
                  <from>
                    <xdr:col>4</xdr:col>
                    <xdr:colOff>57150</xdr:colOff>
                    <xdr:row>44</xdr:row>
                    <xdr:rowOff>0</xdr:rowOff>
                  </from>
                  <to>
                    <xdr:col>4</xdr:col>
                    <xdr:colOff>295275</xdr:colOff>
                    <xdr:row>45</xdr:row>
                    <xdr:rowOff>0</xdr:rowOff>
                  </to>
                </anchor>
              </controlPr>
            </control>
          </mc:Choice>
        </mc:AlternateContent>
        <mc:AlternateContent xmlns:mc="http://schemas.openxmlformats.org/markup-compatibility/2006">
          <mc:Choice Requires="x14">
            <control shapeId="14359" r:id="rId18" name="Check Box 23">
              <controlPr defaultSize="0" autoFill="0" autoLine="0" autoPict="0">
                <anchor moveWithCells="1">
                  <from>
                    <xdr:col>4</xdr:col>
                    <xdr:colOff>57150</xdr:colOff>
                    <xdr:row>27</xdr:row>
                    <xdr:rowOff>0</xdr:rowOff>
                  </from>
                  <to>
                    <xdr:col>4</xdr:col>
                    <xdr:colOff>295275</xdr:colOff>
                    <xdr:row>28</xdr:row>
                    <xdr:rowOff>0</xdr:rowOff>
                  </to>
                </anchor>
              </controlPr>
            </control>
          </mc:Choice>
        </mc:AlternateContent>
        <mc:AlternateContent xmlns:mc="http://schemas.openxmlformats.org/markup-compatibility/2006">
          <mc:Choice Requires="x14">
            <control shapeId="14360" r:id="rId19" name="Check Box 24">
              <controlPr defaultSize="0" autoFill="0" autoLine="0" autoPict="0">
                <anchor moveWithCells="1">
                  <from>
                    <xdr:col>4</xdr:col>
                    <xdr:colOff>57150</xdr:colOff>
                    <xdr:row>28</xdr:row>
                    <xdr:rowOff>0</xdr:rowOff>
                  </from>
                  <to>
                    <xdr:col>4</xdr:col>
                    <xdr:colOff>295275</xdr:colOff>
                    <xdr:row>29</xdr:row>
                    <xdr:rowOff>0</xdr:rowOff>
                  </to>
                </anchor>
              </controlPr>
            </control>
          </mc:Choice>
        </mc:AlternateContent>
        <mc:AlternateContent xmlns:mc="http://schemas.openxmlformats.org/markup-compatibility/2006">
          <mc:Choice Requires="x14">
            <control shapeId="14361" r:id="rId20" name="Check Box 25">
              <controlPr defaultSize="0" autoFill="0" autoLine="0" autoPict="0">
                <anchor moveWithCells="1">
                  <from>
                    <xdr:col>4</xdr:col>
                    <xdr:colOff>57150</xdr:colOff>
                    <xdr:row>29</xdr:row>
                    <xdr:rowOff>0</xdr:rowOff>
                  </from>
                  <to>
                    <xdr:col>4</xdr:col>
                    <xdr:colOff>295275</xdr:colOff>
                    <xdr:row>30</xdr:row>
                    <xdr:rowOff>0</xdr:rowOff>
                  </to>
                </anchor>
              </controlPr>
            </control>
          </mc:Choice>
        </mc:AlternateContent>
        <mc:AlternateContent xmlns:mc="http://schemas.openxmlformats.org/markup-compatibility/2006">
          <mc:Choice Requires="x14">
            <control shapeId="14362" r:id="rId21" name="Check Box 26">
              <controlPr defaultSize="0" autoFill="0" autoLine="0" autoPict="0">
                <anchor moveWithCells="1">
                  <from>
                    <xdr:col>4</xdr:col>
                    <xdr:colOff>57150</xdr:colOff>
                    <xdr:row>30</xdr:row>
                    <xdr:rowOff>0</xdr:rowOff>
                  </from>
                  <to>
                    <xdr:col>4</xdr:col>
                    <xdr:colOff>295275</xdr:colOff>
                    <xdr:row>31</xdr:row>
                    <xdr:rowOff>0</xdr:rowOff>
                  </to>
                </anchor>
              </controlPr>
            </control>
          </mc:Choice>
        </mc:AlternateContent>
        <mc:AlternateContent xmlns:mc="http://schemas.openxmlformats.org/markup-compatibility/2006">
          <mc:Choice Requires="x14">
            <control shapeId="14363" r:id="rId22" name="Check Box 27">
              <controlPr defaultSize="0" autoFill="0" autoLine="0" autoPict="0">
                <anchor moveWithCells="1">
                  <from>
                    <xdr:col>4</xdr:col>
                    <xdr:colOff>57150</xdr:colOff>
                    <xdr:row>31</xdr:row>
                    <xdr:rowOff>0</xdr:rowOff>
                  </from>
                  <to>
                    <xdr:col>4</xdr:col>
                    <xdr:colOff>295275</xdr:colOff>
                    <xdr:row>32</xdr:row>
                    <xdr:rowOff>0</xdr:rowOff>
                  </to>
                </anchor>
              </controlPr>
            </control>
          </mc:Choice>
        </mc:AlternateContent>
        <mc:AlternateContent xmlns:mc="http://schemas.openxmlformats.org/markup-compatibility/2006">
          <mc:Choice Requires="x14">
            <control shapeId="14364" r:id="rId23" name="Check Box 28">
              <controlPr defaultSize="0" autoFill="0" autoLine="0" autoPict="0">
                <anchor moveWithCells="1">
                  <from>
                    <xdr:col>4</xdr:col>
                    <xdr:colOff>57150</xdr:colOff>
                    <xdr:row>32</xdr:row>
                    <xdr:rowOff>0</xdr:rowOff>
                  </from>
                  <to>
                    <xdr:col>4</xdr:col>
                    <xdr:colOff>295275</xdr:colOff>
                    <xdr:row>33</xdr:row>
                    <xdr:rowOff>0</xdr:rowOff>
                  </to>
                </anchor>
              </controlPr>
            </control>
          </mc:Choice>
        </mc:AlternateContent>
        <mc:AlternateContent xmlns:mc="http://schemas.openxmlformats.org/markup-compatibility/2006">
          <mc:Choice Requires="x14">
            <control shapeId="14365" r:id="rId24" name="Check Box 29">
              <controlPr defaultSize="0" autoFill="0" autoLine="0" autoPict="0">
                <anchor moveWithCells="1">
                  <from>
                    <xdr:col>4</xdr:col>
                    <xdr:colOff>57150</xdr:colOff>
                    <xdr:row>33</xdr:row>
                    <xdr:rowOff>0</xdr:rowOff>
                  </from>
                  <to>
                    <xdr:col>4</xdr:col>
                    <xdr:colOff>295275</xdr:colOff>
                    <xdr:row>34</xdr:row>
                    <xdr:rowOff>0</xdr:rowOff>
                  </to>
                </anchor>
              </controlPr>
            </control>
          </mc:Choice>
        </mc:AlternateContent>
        <mc:AlternateContent xmlns:mc="http://schemas.openxmlformats.org/markup-compatibility/2006">
          <mc:Choice Requires="x14">
            <control shapeId="14366" r:id="rId25" name="Check Box 30">
              <controlPr defaultSize="0" autoFill="0" autoLine="0" autoPict="0">
                <anchor moveWithCells="1">
                  <from>
                    <xdr:col>4</xdr:col>
                    <xdr:colOff>57150</xdr:colOff>
                    <xdr:row>34</xdr:row>
                    <xdr:rowOff>0</xdr:rowOff>
                  </from>
                  <to>
                    <xdr:col>4</xdr:col>
                    <xdr:colOff>295275</xdr:colOff>
                    <xdr:row>35</xdr:row>
                    <xdr:rowOff>0</xdr:rowOff>
                  </to>
                </anchor>
              </controlPr>
            </control>
          </mc:Choice>
        </mc:AlternateContent>
        <mc:AlternateContent xmlns:mc="http://schemas.openxmlformats.org/markup-compatibility/2006">
          <mc:Choice Requires="x14">
            <control shapeId="14401" r:id="rId26" name="Check Box 65">
              <controlPr defaultSize="0" autoFill="0" autoLine="0" autoPict="0">
                <anchor moveWithCells="1">
                  <from>
                    <xdr:col>4</xdr:col>
                    <xdr:colOff>57150</xdr:colOff>
                    <xdr:row>43</xdr:row>
                    <xdr:rowOff>0</xdr:rowOff>
                  </from>
                  <to>
                    <xdr:col>4</xdr:col>
                    <xdr:colOff>295275</xdr:colOff>
                    <xdr:row>44</xdr:row>
                    <xdr:rowOff>0</xdr:rowOff>
                  </to>
                </anchor>
              </controlPr>
            </control>
          </mc:Choice>
        </mc:AlternateContent>
        <mc:AlternateContent xmlns:mc="http://schemas.openxmlformats.org/markup-compatibility/2006">
          <mc:Choice Requires="x14">
            <control shapeId="14403" r:id="rId27" name="Check Box 67">
              <controlPr defaultSize="0" autoFill="0" autoLine="0" autoPict="0">
                <anchor moveWithCells="1">
                  <from>
                    <xdr:col>5</xdr:col>
                    <xdr:colOff>57150</xdr:colOff>
                    <xdr:row>15</xdr:row>
                    <xdr:rowOff>0</xdr:rowOff>
                  </from>
                  <to>
                    <xdr:col>5</xdr:col>
                    <xdr:colOff>295275</xdr:colOff>
                    <xdr:row>16</xdr:row>
                    <xdr:rowOff>0</xdr:rowOff>
                  </to>
                </anchor>
              </controlPr>
            </control>
          </mc:Choice>
        </mc:AlternateContent>
        <mc:AlternateContent xmlns:mc="http://schemas.openxmlformats.org/markup-compatibility/2006">
          <mc:Choice Requires="x14">
            <control shapeId="14404" r:id="rId28" name="Check Box 68">
              <controlPr defaultSize="0" autoFill="0" autoLine="0" autoPict="0">
                <anchor moveWithCells="1">
                  <from>
                    <xdr:col>5</xdr:col>
                    <xdr:colOff>57150</xdr:colOff>
                    <xdr:row>16</xdr:row>
                    <xdr:rowOff>0</xdr:rowOff>
                  </from>
                  <to>
                    <xdr:col>5</xdr:col>
                    <xdr:colOff>295275</xdr:colOff>
                    <xdr:row>17</xdr:row>
                    <xdr:rowOff>0</xdr:rowOff>
                  </to>
                </anchor>
              </controlPr>
            </control>
          </mc:Choice>
        </mc:AlternateContent>
        <mc:AlternateContent xmlns:mc="http://schemas.openxmlformats.org/markup-compatibility/2006">
          <mc:Choice Requires="x14">
            <control shapeId="14405" r:id="rId29" name="Check Box 69">
              <controlPr defaultSize="0" autoFill="0" autoLine="0" autoPict="0">
                <anchor moveWithCells="1">
                  <from>
                    <xdr:col>5</xdr:col>
                    <xdr:colOff>57150</xdr:colOff>
                    <xdr:row>17</xdr:row>
                    <xdr:rowOff>0</xdr:rowOff>
                  </from>
                  <to>
                    <xdr:col>5</xdr:col>
                    <xdr:colOff>295275</xdr:colOff>
                    <xdr:row>18</xdr:row>
                    <xdr:rowOff>0</xdr:rowOff>
                  </to>
                </anchor>
              </controlPr>
            </control>
          </mc:Choice>
        </mc:AlternateContent>
        <mc:AlternateContent xmlns:mc="http://schemas.openxmlformats.org/markup-compatibility/2006">
          <mc:Choice Requires="x14">
            <control shapeId="14406" r:id="rId30" name="Check Box 70">
              <controlPr defaultSize="0" autoFill="0" autoLine="0" autoPict="0">
                <anchor moveWithCells="1">
                  <from>
                    <xdr:col>5</xdr:col>
                    <xdr:colOff>57150</xdr:colOff>
                    <xdr:row>17</xdr:row>
                    <xdr:rowOff>0</xdr:rowOff>
                  </from>
                  <to>
                    <xdr:col>5</xdr:col>
                    <xdr:colOff>295275</xdr:colOff>
                    <xdr:row>18</xdr:row>
                    <xdr:rowOff>0</xdr:rowOff>
                  </to>
                </anchor>
              </controlPr>
            </control>
          </mc:Choice>
        </mc:AlternateContent>
        <mc:AlternateContent xmlns:mc="http://schemas.openxmlformats.org/markup-compatibility/2006">
          <mc:Choice Requires="x14">
            <control shapeId="14407" r:id="rId31" name="Check Box 71">
              <controlPr defaultSize="0" autoFill="0" autoLine="0" autoPict="0">
                <anchor moveWithCells="1">
                  <from>
                    <xdr:col>5</xdr:col>
                    <xdr:colOff>57150</xdr:colOff>
                    <xdr:row>18</xdr:row>
                    <xdr:rowOff>0</xdr:rowOff>
                  </from>
                  <to>
                    <xdr:col>5</xdr:col>
                    <xdr:colOff>295275</xdr:colOff>
                    <xdr:row>19</xdr:row>
                    <xdr:rowOff>0</xdr:rowOff>
                  </to>
                </anchor>
              </controlPr>
            </control>
          </mc:Choice>
        </mc:AlternateContent>
        <mc:AlternateContent xmlns:mc="http://schemas.openxmlformats.org/markup-compatibility/2006">
          <mc:Choice Requires="x14">
            <control shapeId="14408" r:id="rId32" name="Check Box 72">
              <controlPr defaultSize="0" autoFill="0" autoLine="0" autoPict="0">
                <anchor moveWithCells="1">
                  <from>
                    <xdr:col>5</xdr:col>
                    <xdr:colOff>57150</xdr:colOff>
                    <xdr:row>19</xdr:row>
                    <xdr:rowOff>0</xdr:rowOff>
                  </from>
                  <to>
                    <xdr:col>5</xdr:col>
                    <xdr:colOff>295275</xdr:colOff>
                    <xdr:row>20</xdr:row>
                    <xdr:rowOff>0</xdr:rowOff>
                  </to>
                </anchor>
              </controlPr>
            </control>
          </mc:Choice>
        </mc:AlternateContent>
        <mc:AlternateContent xmlns:mc="http://schemas.openxmlformats.org/markup-compatibility/2006">
          <mc:Choice Requires="x14">
            <control shapeId="14409" r:id="rId33" name="Check Box 73">
              <controlPr defaultSize="0" autoFill="0" autoLine="0" autoPict="0">
                <anchor moveWithCells="1">
                  <from>
                    <xdr:col>5</xdr:col>
                    <xdr:colOff>57150</xdr:colOff>
                    <xdr:row>20</xdr:row>
                    <xdr:rowOff>0</xdr:rowOff>
                  </from>
                  <to>
                    <xdr:col>5</xdr:col>
                    <xdr:colOff>295275</xdr:colOff>
                    <xdr:row>21</xdr:row>
                    <xdr:rowOff>0</xdr:rowOff>
                  </to>
                </anchor>
              </controlPr>
            </control>
          </mc:Choice>
        </mc:AlternateContent>
        <mc:AlternateContent xmlns:mc="http://schemas.openxmlformats.org/markup-compatibility/2006">
          <mc:Choice Requires="x14">
            <control shapeId="14410" r:id="rId34" name="Check Box 74">
              <controlPr defaultSize="0" autoFill="0" autoLine="0" autoPict="0">
                <anchor moveWithCells="1">
                  <from>
                    <xdr:col>5</xdr:col>
                    <xdr:colOff>57150</xdr:colOff>
                    <xdr:row>21</xdr:row>
                    <xdr:rowOff>0</xdr:rowOff>
                  </from>
                  <to>
                    <xdr:col>5</xdr:col>
                    <xdr:colOff>295275</xdr:colOff>
                    <xdr:row>22</xdr:row>
                    <xdr:rowOff>0</xdr:rowOff>
                  </to>
                </anchor>
              </controlPr>
            </control>
          </mc:Choice>
        </mc:AlternateContent>
        <mc:AlternateContent xmlns:mc="http://schemas.openxmlformats.org/markup-compatibility/2006">
          <mc:Choice Requires="x14">
            <control shapeId="14411" r:id="rId35" name="Check Box 75">
              <controlPr defaultSize="0" autoFill="0" autoLine="0" autoPict="0">
                <anchor moveWithCells="1">
                  <from>
                    <xdr:col>5</xdr:col>
                    <xdr:colOff>57150</xdr:colOff>
                    <xdr:row>22</xdr:row>
                    <xdr:rowOff>0</xdr:rowOff>
                  </from>
                  <to>
                    <xdr:col>5</xdr:col>
                    <xdr:colOff>295275</xdr:colOff>
                    <xdr:row>23</xdr:row>
                    <xdr:rowOff>0</xdr:rowOff>
                  </to>
                </anchor>
              </controlPr>
            </control>
          </mc:Choice>
        </mc:AlternateContent>
        <mc:AlternateContent xmlns:mc="http://schemas.openxmlformats.org/markup-compatibility/2006">
          <mc:Choice Requires="x14">
            <control shapeId="14412" r:id="rId36" name="Check Box 76">
              <controlPr defaultSize="0" autoFill="0" autoLine="0" autoPict="0">
                <anchor moveWithCells="1">
                  <from>
                    <xdr:col>5</xdr:col>
                    <xdr:colOff>57150</xdr:colOff>
                    <xdr:row>23</xdr:row>
                    <xdr:rowOff>0</xdr:rowOff>
                  </from>
                  <to>
                    <xdr:col>5</xdr:col>
                    <xdr:colOff>295275</xdr:colOff>
                    <xdr:row>24</xdr:row>
                    <xdr:rowOff>0</xdr:rowOff>
                  </to>
                </anchor>
              </controlPr>
            </control>
          </mc:Choice>
        </mc:AlternateContent>
        <mc:AlternateContent xmlns:mc="http://schemas.openxmlformats.org/markup-compatibility/2006">
          <mc:Choice Requires="x14">
            <control shapeId="14413" r:id="rId37" name="Check Box 77">
              <controlPr defaultSize="0" autoFill="0" autoLine="0" autoPict="0">
                <anchor moveWithCells="1">
                  <from>
                    <xdr:col>5</xdr:col>
                    <xdr:colOff>57150</xdr:colOff>
                    <xdr:row>24</xdr:row>
                    <xdr:rowOff>0</xdr:rowOff>
                  </from>
                  <to>
                    <xdr:col>5</xdr:col>
                    <xdr:colOff>295275</xdr:colOff>
                    <xdr:row>25</xdr:row>
                    <xdr:rowOff>0</xdr:rowOff>
                  </to>
                </anchor>
              </controlPr>
            </control>
          </mc:Choice>
        </mc:AlternateContent>
        <mc:AlternateContent xmlns:mc="http://schemas.openxmlformats.org/markup-compatibility/2006">
          <mc:Choice Requires="x14">
            <control shapeId="14414" r:id="rId38" name="Check Box 78">
              <controlPr defaultSize="0" autoFill="0" autoLine="0" autoPict="0">
                <anchor moveWithCells="1">
                  <from>
                    <xdr:col>5</xdr:col>
                    <xdr:colOff>57150</xdr:colOff>
                    <xdr:row>25</xdr:row>
                    <xdr:rowOff>0</xdr:rowOff>
                  </from>
                  <to>
                    <xdr:col>5</xdr:col>
                    <xdr:colOff>295275</xdr:colOff>
                    <xdr:row>26</xdr:row>
                    <xdr:rowOff>0</xdr:rowOff>
                  </to>
                </anchor>
              </controlPr>
            </control>
          </mc:Choice>
        </mc:AlternateContent>
        <mc:AlternateContent xmlns:mc="http://schemas.openxmlformats.org/markup-compatibility/2006">
          <mc:Choice Requires="x14">
            <control shapeId="14415" r:id="rId39" name="Check Box 79">
              <controlPr defaultSize="0" autoFill="0" autoLine="0" autoPict="0">
                <anchor moveWithCells="1">
                  <from>
                    <xdr:col>5</xdr:col>
                    <xdr:colOff>57150</xdr:colOff>
                    <xdr:row>26</xdr:row>
                    <xdr:rowOff>0</xdr:rowOff>
                  </from>
                  <to>
                    <xdr:col>5</xdr:col>
                    <xdr:colOff>295275</xdr:colOff>
                    <xdr:row>27</xdr:row>
                    <xdr:rowOff>0</xdr:rowOff>
                  </to>
                </anchor>
              </controlPr>
            </control>
          </mc:Choice>
        </mc:AlternateContent>
        <mc:AlternateContent xmlns:mc="http://schemas.openxmlformats.org/markup-compatibility/2006">
          <mc:Choice Requires="x14">
            <control shapeId="14416" r:id="rId40" name="Check Box 80">
              <controlPr defaultSize="0" autoFill="0" autoLine="0" autoPict="0">
                <anchor moveWithCells="1">
                  <from>
                    <xdr:col>5</xdr:col>
                    <xdr:colOff>57150</xdr:colOff>
                    <xdr:row>27</xdr:row>
                    <xdr:rowOff>0</xdr:rowOff>
                  </from>
                  <to>
                    <xdr:col>5</xdr:col>
                    <xdr:colOff>295275</xdr:colOff>
                    <xdr:row>28</xdr:row>
                    <xdr:rowOff>0</xdr:rowOff>
                  </to>
                </anchor>
              </controlPr>
            </control>
          </mc:Choice>
        </mc:AlternateContent>
        <mc:AlternateContent xmlns:mc="http://schemas.openxmlformats.org/markup-compatibility/2006">
          <mc:Choice Requires="x14">
            <control shapeId="14417" r:id="rId41" name="Check Box 81">
              <controlPr defaultSize="0" autoFill="0" autoLine="0" autoPict="0">
                <anchor moveWithCells="1">
                  <from>
                    <xdr:col>5</xdr:col>
                    <xdr:colOff>57150</xdr:colOff>
                    <xdr:row>28</xdr:row>
                    <xdr:rowOff>0</xdr:rowOff>
                  </from>
                  <to>
                    <xdr:col>5</xdr:col>
                    <xdr:colOff>295275</xdr:colOff>
                    <xdr:row>29</xdr:row>
                    <xdr:rowOff>0</xdr:rowOff>
                  </to>
                </anchor>
              </controlPr>
            </control>
          </mc:Choice>
        </mc:AlternateContent>
        <mc:AlternateContent xmlns:mc="http://schemas.openxmlformats.org/markup-compatibility/2006">
          <mc:Choice Requires="x14">
            <control shapeId="14418" r:id="rId42" name="Check Box 82">
              <controlPr defaultSize="0" autoFill="0" autoLine="0" autoPict="0">
                <anchor moveWithCells="1">
                  <from>
                    <xdr:col>5</xdr:col>
                    <xdr:colOff>57150</xdr:colOff>
                    <xdr:row>29</xdr:row>
                    <xdr:rowOff>0</xdr:rowOff>
                  </from>
                  <to>
                    <xdr:col>5</xdr:col>
                    <xdr:colOff>295275</xdr:colOff>
                    <xdr:row>30</xdr:row>
                    <xdr:rowOff>0</xdr:rowOff>
                  </to>
                </anchor>
              </controlPr>
            </control>
          </mc:Choice>
        </mc:AlternateContent>
        <mc:AlternateContent xmlns:mc="http://schemas.openxmlformats.org/markup-compatibility/2006">
          <mc:Choice Requires="x14">
            <control shapeId="14419" r:id="rId43" name="Check Box 83">
              <controlPr defaultSize="0" autoFill="0" autoLine="0" autoPict="0">
                <anchor moveWithCells="1">
                  <from>
                    <xdr:col>5</xdr:col>
                    <xdr:colOff>57150</xdr:colOff>
                    <xdr:row>30</xdr:row>
                    <xdr:rowOff>0</xdr:rowOff>
                  </from>
                  <to>
                    <xdr:col>5</xdr:col>
                    <xdr:colOff>295275</xdr:colOff>
                    <xdr:row>31</xdr:row>
                    <xdr:rowOff>0</xdr:rowOff>
                  </to>
                </anchor>
              </controlPr>
            </control>
          </mc:Choice>
        </mc:AlternateContent>
        <mc:AlternateContent xmlns:mc="http://schemas.openxmlformats.org/markup-compatibility/2006">
          <mc:Choice Requires="x14">
            <control shapeId="14420" r:id="rId44" name="Check Box 84">
              <controlPr defaultSize="0" autoFill="0" autoLine="0" autoPict="0">
                <anchor moveWithCells="1">
                  <from>
                    <xdr:col>5</xdr:col>
                    <xdr:colOff>57150</xdr:colOff>
                    <xdr:row>31</xdr:row>
                    <xdr:rowOff>0</xdr:rowOff>
                  </from>
                  <to>
                    <xdr:col>5</xdr:col>
                    <xdr:colOff>295275</xdr:colOff>
                    <xdr:row>32</xdr:row>
                    <xdr:rowOff>0</xdr:rowOff>
                  </to>
                </anchor>
              </controlPr>
            </control>
          </mc:Choice>
        </mc:AlternateContent>
        <mc:AlternateContent xmlns:mc="http://schemas.openxmlformats.org/markup-compatibility/2006">
          <mc:Choice Requires="x14">
            <control shapeId="14421" r:id="rId45" name="Check Box 85">
              <controlPr defaultSize="0" autoFill="0" autoLine="0" autoPict="0">
                <anchor moveWithCells="1">
                  <from>
                    <xdr:col>5</xdr:col>
                    <xdr:colOff>57150</xdr:colOff>
                    <xdr:row>32</xdr:row>
                    <xdr:rowOff>0</xdr:rowOff>
                  </from>
                  <to>
                    <xdr:col>5</xdr:col>
                    <xdr:colOff>295275</xdr:colOff>
                    <xdr:row>33</xdr:row>
                    <xdr:rowOff>0</xdr:rowOff>
                  </to>
                </anchor>
              </controlPr>
            </control>
          </mc:Choice>
        </mc:AlternateContent>
        <mc:AlternateContent xmlns:mc="http://schemas.openxmlformats.org/markup-compatibility/2006">
          <mc:Choice Requires="x14">
            <control shapeId="14422" r:id="rId46" name="Check Box 86">
              <controlPr defaultSize="0" autoFill="0" autoLine="0" autoPict="0">
                <anchor moveWithCells="1">
                  <from>
                    <xdr:col>5</xdr:col>
                    <xdr:colOff>57150</xdr:colOff>
                    <xdr:row>33</xdr:row>
                    <xdr:rowOff>0</xdr:rowOff>
                  </from>
                  <to>
                    <xdr:col>5</xdr:col>
                    <xdr:colOff>295275</xdr:colOff>
                    <xdr:row>34</xdr:row>
                    <xdr:rowOff>0</xdr:rowOff>
                  </to>
                </anchor>
              </controlPr>
            </control>
          </mc:Choice>
        </mc:AlternateContent>
        <mc:AlternateContent xmlns:mc="http://schemas.openxmlformats.org/markup-compatibility/2006">
          <mc:Choice Requires="x14">
            <control shapeId="14423" r:id="rId47" name="Check Box 87">
              <controlPr defaultSize="0" autoFill="0" autoLine="0" autoPict="0">
                <anchor moveWithCells="1">
                  <from>
                    <xdr:col>5</xdr:col>
                    <xdr:colOff>57150</xdr:colOff>
                    <xdr:row>34</xdr:row>
                    <xdr:rowOff>0</xdr:rowOff>
                  </from>
                  <to>
                    <xdr:col>5</xdr:col>
                    <xdr:colOff>295275</xdr:colOff>
                    <xdr:row>35</xdr:row>
                    <xdr:rowOff>0</xdr:rowOff>
                  </to>
                </anchor>
              </controlPr>
            </control>
          </mc:Choice>
        </mc:AlternateContent>
        <mc:AlternateContent xmlns:mc="http://schemas.openxmlformats.org/markup-compatibility/2006">
          <mc:Choice Requires="x14">
            <control shapeId="14424" r:id="rId48" name="Check Box 88">
              <controlPr defaultSize="0" autoFill="0" autoLine="0" autoPict="0">
                <anchor moveWithCells="1">
                  <from>
                    <xdr:col>5</xdr:col>
                    <xdr:colOff>57150</xdr:colOff>
                    <xdr:row>35</xdr:row>
                    <xdr:rowOff>0</xdr:rowOff>
                  </from>
                  <to>
                    <xdr:col>5</xdr:col>
                    <xdr:colOff>295275</xdr:colOff>
                    <xdr:row>36</xdr:row>
                    <xdr:rowOff>0</xdr:rowOff>
                  </to>
                </anchor>
              </controlPr>
            </control>
          </mc:Choice>
        </mc:AlternateContent>
        <mc:AlternateContent xmlns:mc="http://schemas.openxmlformats.org/markup-compatibility/2006">
          <mc:Choice Requires="x14">
            <control shapeId="14425" r:id="rId49" name="Check Box 89">
              <controlPr defaultSize="0" autoFill="0" autoLine="0" autoPict="0">
                <anchor moveWithCells="1">
                  <from>
                    <xdr:col>5</xdr:col>
                    <xdr:colOff>57150</xdr:colOff>
                    <xdr:row>36</xdr:row>
                    <xdr:rowOff>0</xdr:rowOff>
                  </from>
                  <to>
                    <xdr:col>5</xdr:col>
                    <xdr:colOff>295275</xdr:colOff>
                    <xdr:row>37</xdr:row>
                    <xdr:rowOff>0</xdr:rowOff>
                  </to>
                </anchor>
              </controlPr>
            </control>
          </mc:Choice>
        </mc:AlternateContent>
        <mc:AlternateContent xmlns:mc="http://schemas.openxmlformats.org/markup-compatibility/2006">
          <mc:Choice Requires="x14">
            <control shapeId="14426" r:id="rId50" name="Check Box 90">
              <controlPr defaultSize="0" autoFill="0" autoLine="0" autoPict="0">
                <anchor moveWithCells="1">
                  <from>
                    <xdr:col>5</xdr:col>
                    <xdr:colOff>57150</xdr:colOff>
                    <xdr:row>37</xdr:row>
                    <xdr:rowOff>0</xdr:rowOff>
                  </from>
                  <to>
                    <xdr:col>5</xdr:col>
                    <xdr:colOff>295275</xdr:colOff>
                    <xdr:row>38</xdr:row>
                    <xdr:rowOff>0</xdr:rowOff>
                  </to>
                </anchor>
              </controlPr>
            </control>
          </mc:Choice>
        </mc:AlternateContent>
        <mc:AlternateContent xmlns:mc="http://schemas.openxmlformats.org/markup-compatibility/2006">
          <mc:Choice Requires="x14">
            <control shapeId="14427" r:id="rId51" name="Check Box 91">
              <controlPr defaultSize="0" autoFill="0" autoLine="0" autoPict="0">
                <anchor moveWithCells="1">
                  <from>
                    <xdr:col>5</xdr:col>
                    <xdr:colOff>57150</xdr:colOff>
                    <xdr:row>38</xdr:row>
                    <xdr:rowOff>0</xdr:rowOff>
                  </from>
                  <to>
                    <xdr:col>5</xdr:col>
                    <xdr:colOff>295275</xdr:colOff>
                    <xdr:row>39</xdr:row>
                    <xdr:rowOff>0</xdr:rowOff>
                  </to>
                </anchor>
              </controlPr>
            </control>
          </mc:Choice>
        </mc:AlternateContent>
        <mc:AlternateContent xmlns:mc="http://schemas.openxmlformats.org/markup-compatibility/2006">
          <mc:Choice Requires="x14">
            <control shapeId="14428" r:id="rId52" name="Check Box 92">
              <controlPr defaultSize="0" autoFill="0" autoLine="0" autoPict="0">
                <anchor moveWithCells="1">
                  <from>
                    <xdr:col>5</xdr:col>
                    <xdr:colOff>57150</xdr:colOff>
                    <xdr:row>39</xdr:row>
                    <xdr:rowOff>0</xdr:rowOff>
                  </from>
                  <to>
                    <xdr:col>5</xdr:col>
                    <xdr:colOff>295275</xdr:colOff>
                    <xdr:row>40</xdr:row>
                    <xdr:rowOff>0</xdr:rowOff>
                  </to>
                </anchor>
              </controlPr>
            </control>
          </mc:Choice>
        </mc:AlternateContent>
        <mc:AlternateContent xmlns:mc="http://schemas.openxmlformats.org/markup-compatibility/2006">
          <mc:Choice Requires="x14">
            <control shapeId="14429" r:id="rId53" name="Check Box 93">
              <controlPr defaultSize="0" autoFill="0" autoLine="0" autoPict="0">
                <anchor moveWithCells="1">
                  <from>
                    <xdr:col>5</xdr:col>
                    <xdr:colOff>57150</xdr:colOff>
                    <xdr:row>40</xdr:row>
                    <xdr:rowOff>0</xdr:rowOff>
                  </from>
                  <to>
                    <xdr:col>5</xdr:col>
                    <xdr:colOff>295275</xdr:colOff>
                    <xdr:row>41</xdr:row>
                    <xdr:rowOff>0</xdr:rowOff>
                  </to>
                </anchor>
              </controlPr>
            </control>
          </mc:Choice>
        </mc:AlternateContent>
        <mc:AlternateContent xmlns:mc="http://schemas.openxmlformats.org/markup-compatibility/2006">
          <mc:Choice Requires="x14">
            <control shapeId="14430" r:id="rId54" name="Check Box 94">
              <controlPr defaultSize="0" autoFill="0" autoLine="0" autoPict="0">
                <anchor moveWithCells="1">
                  <from>
                    <xdr:col>5</xdr:col>
                    <xdr:colOff>57150</xdr:colOff>
                    <xdr:row>41</xdr:row>
                    <xdr:rowOff>0</xdr:rowOff>
                  </from>
                  <to>
                    <xdr:col>5</xdr:col>
                    <xdr:colOff>295275</xdr:colOff>
                    <xdr:row>42</xdr:row>
                    <xdr:rowOff>0</xdr:rowOff>
                  </to>
                </anchor>
              </controlPr>
            </control>
          </mc:Choice>
        </mc:AlternateContent>
        <mc:AlternateContent xmlns:mc="http://schemas.openxmlformats.org/markup-compatibility/2006">
          <mc:Choice Requires="x14">
            <control shapeId="14431" r:id="rId55" name="Check Box 95">
              <controlPr defaultSize="0" autoFill="0" autoLine="0" autoPict="0">
                <anchor moveWithCells="1">
                  <from>
                    <xdr:col>5</xdr:col>
                    <xdr:colOff>57150</xdr:colOff>
                    <xdr:row>42</xdr:row>
                    <xdr:rowOff>0</xdr:rowOff>
                  </from>
                  <to>
                    <xdr:col>5</xdr:col>
                    <xdr:colOff>295275</xdr:colOff>
                    <xdr:row>43</xdr:row>
                    <xdr:rowOff>0</xdr:rowOff>
                  </to>
                </anchor>
              </controlPr>
            </control>
          </mc:Choice>
        </mc:AlternateContent>
        <mc:AlternateContent xmlns:mc="http://schemas.openxmlformats.org/markup-compatibility/2006">
          <mc:Choice Requires="x14">
            <control shapeId="14432" r:id="rId56" name="Check Box 96">
              <controlPr defaultSize="0" autoFill="0" autoLine="0" autoPict="0">
                <anchor moveWithCells="1">
                  <from>
                    <xdr:col>5</xdr:col>
                    <xdr:colOff>57150</xdr:colOff>
                    <xdr:row>43</xdr:row>
                    <xdr:rowOff>0</xdr:rowOff>
                  </from>
                  <to>
                    <xdr:col>5</xdr:col>
                    <xdr:colOff>295275</xdr:colOff>
                    <xdr:row>44</xdr:row>
                    <xdr:rowOff>0</xdr:rowOff>
                  </to>
                </anchor>
              </controlPr>
            </control>
          </mc:Choice>
        </mc:AlternateContent>
        <mc:AlternateContent xmlns:mc="http://schemas.openxmlformats.org/markup-compatibility/2006">
          <mc:Choice Requires="x14">
            <control shapeId="14433" r:id="rId57" name="Check Box 97">
              <controlPr defaultSize="0" autoFill="0" autoLine="0" autoPict="0">
                <anchor moveWithCells="1">
                  <from>
                    <xdr:col>5</xdr:col>
                    <xdr:colOff>57150</xdr:colOff>
                    <xdr:row>44</xdr:row>
                    <xdr:rowOff>0</xdr:rowOff>
                  </from>
                  <to>
                    <xdr:col>5</xdr:col>
                    <xdr:colOff>295275</xdr:colOff>
                    <xdr:row>45</xdr:row>
                    <xdr:rowOff>0</xdr:rowOff>
                  </to>
                </anchor>
              </controlPr>
            </control>
          </mc:Choice>
        </mc:AlternateContent>
        <mc:AlternateContent xmlns:mc="http://schemas.openxmlformats.org/markup-compatibility/2006">
          <mc:Choice Requires="x14">
            <control shapeId="14434" r:id="rId58" name="Check Box 98">
              <controlPr defaultSize="0" autoFill="0" autoLine="0" autoPict="0">
                <anchor moveWithCells="1">
                  <from>
                    <xdr:col>4</xdr:col>
                    <xdr:colOff>57150</xdr:colOff>
                    <xdr:row>15</xdr:row>
                    <xdr:rowOff>0</xdr:rowOff>
                  </from>
                  <to>
                    <xdr:col>4</xdr:col>
                    <xdr:colOff>295275</xdr:colOff>
                    <xdr:row>16</xdr:row>
                    <xdr:rowOff>0</xdr:rowOff>
                  </to>
                </anchor>
              </controlPr>
            </control>
          </mc:Choice>
        </mc:AlternateContent>
        <mc:AlternateContent xmlns:mc="http://schemas.openxmlformats.org/markup-compatibility/2006">
          <mc:Choice Requires="x14">
            <control shapeId="14435" r:id="rId59" name="Check Box 99">
              <controlPr defaultSize="0" autoFill="0" autoLine="0" autoPict="0">
                <anchor moveWithCells="1">
                  <from>
                    <xdr:col>4</xdr:col>
                    <xdr:colOff>57150</xdr:colOff>
                    <xdr:row>16</xdr:row>
                    <xdr:rowOff>0</xdr:rowOff>
                  </from>
                  <to>
                    <xdr:col>4</xdr:col>
                    <xdr:colOff>295275</xdr:colOff>
                    <xdr:row>17</xdr:row>
                    <xdr:rowOff>0</xdr:rowOff>
                  </to>
                </anchor>
              </controlPr>
            </control>
          </mc:Choice>
        </mc:AlternateContent>
        <mc:AlternateContent xmlns:mc="http://schemas.openxmlformats.org/markup-compatibility/2006">
          <mc:Choice Requires="x14">
            <control shapeId="14436" r:id="rId60" name="Check Box 100">
              <controlPr defaultSize="0" autoFill="0" autoLine="0" autoPict="0">
                <anchor moveWithCells="1">
                  <from>
                    <xdr:col>4</xdr:col>
                    <xdr:colOff>57150</xdr:colOff>
                    <xdr:row>17</xdr:row>
                    <xdr:rowOff>0</xdr:rowOff>
                  </from>
                  <to>
                    <xdr:col>4</xdr:col>
                    <xdr:colOff>295275</xdr:colOff>
                    <xdr:row>18</xdr:row>
                    <xdr:rowOff>0</xdr:rowOff>
                  </to>
                </anchor>
              </controlPr>
            </control>
          </mc:Choice>
        </mc:AlternateContent>
        <mc:AlternateContent xmlns:mc="http://schemas.openxmlformats.org/markup-compatibility/2006">
          <mc:Choice Requires="x14">
            <control shapeId="14437" r:id="rId61" name="Check Box 101">
              <controlPr defaultSize="0" autoFill="0" autoLine="0" autoPict="0">
                <anchor moveWithCells="1">
                  <from>
                    <xdr:col>4</xdr:col>
                    <xdr:colOff>57150</xdr:colOff>
                    <xdr:row>23</xdr:row>
                    <xdr:rowOff>0</xdr:rowOff>
                  </from>
                  <to>
                    <xdr:col>4</xdr:col>
                    <xdr:colOff>295275</xdr:colOff>
                    <xdr:row>24</xdr:row>
                    <xdr:rowOff>0</xdr:rowOff>
                  </to>
                </anchor>
              </controlPr>
            </control>
          </mc:Choice>
        </mc:AlternateContent>
        <mc:AlternateContent xmlns:mc="http://schemas.openxmlformats.org/markup-compatibility/2006">
          <mc:Choice Requires="x14">
            <control shapeId="14438" r:id="rId62" name="Check Box 102">
              <controlPr defaultSize="0" autoFill="0" autoLine="0" autoPict="0">
                <anchor moveWithCells="1">
                  <from>
                    <xdr:col>4</xdr:col>
                    <xdr:colOff>57150</xdr:colOff>
                    <xdr:row>24</xdr:row>
                    <xdr:rowOff>0</xdr:rowOff>
                  </from>
                  <to>
                    <xdr:col>4</xdr:col>
                    <xdr:colOff>295275</xdr:colOff>
                    <xdr:row>25</xdr:row>
                    <xdr:rowOff>0</xdr:rowOff>
                  </to>
                </anchor>
              </controlPr>
            </control>
          </mc:Choice>
        </mc:AlternateContent>
        <mc:AlternateContent xmlns:mc="http://schemas.openxmlformats.org/markup-compatibility/2006">
          <mc:Choice Requires="x14">
            <control shapeId="14439" r:id="rId63" name="Check Box 103">
              <controlPr defaultSize="0" autoFill="0" autoLine="0" autoPict="0">
                <anchor moveWithCells="1">
                  <from>
                    <xdr:col>4</xdr:col>
                    <xdr:colOff>57150</xdr:colOff>
                    <xdr:row>25</xdr:row>
                    <xdr:rowOff>0</xdr:rowOff>
                  </from>
                  <to>
                    <xdr:col>4</xdr:col>
                    <xdr:colOff>295275</xdr:colOff>
                    <xdr:row>26</xdr:row>
                    <xdr:rowOff>0</xdr:rowOff>
                  </to>
                </anchor>
              </controlPr>
            </control>
          </mc:Choice>
        </mc:AlternateContent>
        <mc:AlternateContent xmlns:mc="http://schemas.openxmlformats.org/markup-compatibility/2006">
          <mc:Choice Requires="x14">
            <control shapeId="14440" r:id="rId64" name="Check Box 104">
              <controlPr defaultSize="0" autoFill="0" autoLine="0" autoPict="0">
                <anchor moveWithCells="1">
                  <from>
                    <xdr:col>4</xdr:col>
                    <xdr:colOff>57150</xdr:colOff>
                    <xdr:row>26</xdr:row>
                    <xdr:rowOff>0</xdr:rowOff>
                  </from>
                  <to>
                    <xdr:col>4</xdr:col>
                    <xdr:colOff>295275</xdr:colOff>
                    <xdr:row>27</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利用内訳表</vt:lpstr>
      <vt:lpstr>利用内訳表!Print_Area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福井 湖</dc:creator>
  <dc:description/>
  <cp:lastModifiedBy>飯田 誠</cp:lastModifiedBy>
  <cp:revision>0</cp:revision>
  <cp:lastPrinted>2026-10-01T01:42:54Z</cp:lastPrinted>
  <dcterms:created xsi:type="dcterms:W3CDTF">2025-08-18T08:40:08Z</dcterms:created>
  <dcterms:modified xsi:type="dcterms:W3CDTF">2026-10-01T01:43:23Z</dcterms:modified>
  <dc:language>ja-JP</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_AdHocReviewCycleID">
    <vt:i4>238368170</vt:i4>
  </property>
  <property fmtid="{D5CDD505-2E9C-101B-9397-08002B2CF9AE}" pid="9" name="_AuthorEmail">
    <vt:lpwstr>mizuki.nakamura2@persol.co.jp</vt:lpwstr>
  </property>
  <property fmtid="{D5CDD505-2E9C-101B-9397-08002B2CF9AE}" pid="10" name="_AuthorEmailDisplayName">
    <vt:lpwstr>中村 美月</vt:lpwstr>
  </property>
  <property fmtid="{D5CDD505-2E9C-101B-9397-08002B2CF9AE}" pid="11" name="_EmailSubject">
    <vt:lpwstr>【ZIP暗号化】【大田区ベビーシッター利用支援事業】利用内訳表差し替えの件</vt:lpwstr>
  </property>
  <property fmtid="{D5CDD505-2E9C-101B-9397-08002B2CF9AE}" pid="12" name="_NewReviewCycle">
    <vt:lpwstr/>
  </property>
  <property fmtid="{D5CDD505-2E9C-101B-9397-08002B2CF9AE}" pid="13" name="_PreviousAdHocReviewCycleID">
    <vt:i4>2049471857</vt:i4>
  </property>
  <property fmtid="{D5CDD505-2E9C-101B-9397-08002B2CF9AE}" pid="14" name="_ReviewingToolsShownOnce">
    <vt:lpwstr/>
  </property>
</Properties>
</file>