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449859\Downloads\"/>
    </mc:Choice>
  </mc:AlternateContent>
  <bookViews>
    <workbookView xWindow="0" yWindow="0" windowWidth="26940" windowHeight="11025"/>
  </bookViews>
  <sheets>
    <sheet name="雨水放流量計算書" sheetId="1" r:id="rId1"/>
  </sheets>
  <definedNames>
    <definedName name="_xlnm.Print_Area" localSheetId="0">雨水放流量計算書!$B$1:$AK$35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1" l="1"/>
  <c r="Y30" i="1"/>
  <c r="S16" i="1"/>
  <c r="S17" i="1" s="1"/>
  <c r="I28" i="1" s="1"/>
  <c r="AB34" i="1" l="1"/>
</calcChain>
</file>

<file path=xl/sharedStrings.xml><?xml version="1.0" encoding="utf-8"?>
<sst xmlns="http://schemas.openxmlformats.org/spreadsheetml/2006/main" count="35" uniqueCount="33">
  <si>
    <t>　雨　水　放　流　量　計　算　書　</t>
    <rPh sb="1" eb="2">
      <t>アメ</t>
    </rPh>
    <rPh sb="3" eb="4">
      <t>ミズ</t>
    </rPh>
    <rPh sb="5" eb="6">
      <t>ホウ</t>
    </rPh>
    <rPh sb="7" eb="8">
      <t>リュウ</t>
    </rPh>
    <rPh sb="9" eb="10">
      <t>リョウ</t>
    </rPh>
    <rPh sb="11" eb="12">
      <t>ケイ</t>
    </rPh>
    <rPh sb="13" eb="14">
      <t>サン</t>
    </rPh>
    <rPh sb="15" eb="16">
      <t>ショ</t>
    </rPh>
    <phoneticPr fontId="2"/>
  </si>
  <si>
    <t>対策面積（A）</t>
    <rPh sb="0" eb="2">
      <t>タイサク</t>
    </rPh>
    <rPh sb="2" eb="4">
      <t>メンセキ</t>
    </rPh>
    <phoneticPr fontId="2"/>
  </si>
  <si>
    <t>①</t>
    <phoneticPr fontId="2"/>
  </si>
  <si>
    <t>ｍ2</t>
    <phoneticPr fontId="2"/>
  </si>
  <si>
    <t>【放流量の計算】
敷地面積当たりの放流量(q)の選定</t>
    <rPh sb="1" eb="3">
      <t>ホウリュウ</t>
    </rPh>
    <rPh sb="3" eb="4">
      <t>リョウ</t>
    </rPh>
    <rPh sb="5" eb="7">
      <t>ケイサン</t>
    </rPh>
    <rPh sb="9" eb="11">
      <t>シキチ</t>
    </rPh>
    <rPh sb="11" eb="13">
      <t>メンセキ</t>
    </rPh>
    <rPh sb="13" eb="14">
      <t>ア</t>
    </rPh>
    <rPh sb="17" eb="19">
      <t>ホウリュウ</t>
    </rPh>
    <rPh sb="19" eb="20">
      <t>リョウ</t>
    </rPh>
    <rPh sb="24" eb="26">
      <t>センテイ</t>
    </rPh>
    <phoneticPr fontId="2"/>
  </si>
  <si>
    <t>（単位）：ｍ3／sec・ｍ2</t>
    <rPh sb="1" eb="3">
      <t>タンイ</t>
    </rPh>
    <phoneticPr fontId="2"/>
  </si>
  <si>
    <t>　　　　　  敷地面積         地域</t>
    <rPh sb="7" eb="9">
      <t>シキチ</t>
    </rPh>
    <rPh sb="9" eb="11">
      <t>メンセキ</t>
    </rPh>
    <rPh sb="20" eb="22">
      <t>チイキ</t>
    </rPh>
    <phoneticPr fontId="2"/>
  </si>
  <si>
    <t xml:space="preserve"> ｍ2以上</t>
    <rPh sb="3" eb="5">
      <t>イジョウ</t>
    </rPh>
    <phoneticPr fontId="2"/>
  </si>
  <si>
    <t xml:space="preserve"> ｍ2未満</t>
    <rPh sb="3" eb="5">
      <t>ミマン</t>
    </rPh>
    <phoneticPr fontId="2"/>
  </si>
  <si>
    <t>呑川流域</t>
    <rPh sb="0" eb="1">
      <t>ノ</t>
    </rPh>
    <rPh sb="1" eb="2">
      <t>カワ</t>
    </rPh>
    <rPh sb="2" eb="4">
      <t>リュウイキ</t>
    </rPh>
    <phoneticPr fontId="2"/>
  </si>
  <si>
    <t>丸子川流域</t>
    <rPh sb="0" eb="2">
      <t>マルコ</t>
    </rPh>
    <rPh sb="2" eb="3">
      <t>ガワ</t>
    </rPh>
    <rPh sb="3" eb="5">
      <t>リュウイキ</t>
    </rPh>
    <phoneticPr fontId="2"/>
  </si>
  <si>
    <t>上記を除く大田区全域</t>
    <rPh sb="0" eb="2">
      <t>ジョウキ</t>
    </rPh>
    <rPh sb="3" eb="4">
      <t>ノゾ</t>
    </rPh>
    <rPh sb="5" eb="8">
      <t>オオタク</t>
    </rPh>
    <rPh sb="8" eb="10">
      <t>ゼンイキ</t>
    </rPh>
    <phoneticPr fontId="2"/>
  </si>
  <si>
    <t>適用する敷地面積当たりの放流量（ｑ）</t>
    <rPh sb="0" eb="2">
      <t>テキヨウ</t>
    </rPh>
    <rPh sb="4" eb="6">
      <t>シキチ</t>
    </rPh>
    <rPh sb="6" eb="8">
      <t>メンセキ</t>
    </rPh>
    <rPh sb="8" eb="9">
      <t>ア</t>
    </rPh>
    <rPh sb="12" eb="14">
      <t>ホウリュウ</t>
    </rPh>
    <rPh sb="14" eb="15">
      <t>リョウ</t>
    </rPh>
    <phoneticPr fontId="2"/>
  </si>
  <si>
    <t>⑩</t>
    <phoneticPr fontId="2"/>
  </si>
  <si>
    <t>ｍ3／sec・ｍ2</t>
    <phoneticPr fontId="2"/>
  </si>
  <si>
    <t>貯留施設のからの放流量（Q）の計算</t>
    <rPh sb="0" eb="2">
      <t>チョリュウ</t>
    </rPh>
    <rPh sb="2" eb="4">
      <t>シセツ</t>
    </rPh>
    <rPh sb="8" eb="10">
      <t>ホウリュウ</t>
    </rPh>
    <rPh sb="10" eb="11">
      <t>リョウ</t>
    </rPh>
    <rPh sb="15" eb="17">
      <t>ケイサン</t>
    </rPh>
    <phoneticPr fontId="2"/>
  </si>
  <si>
    <t>(A)×(ｑ)　　（①）×（⑩）</t>
    <phoneticPr fontId="2"/>
  </si>
  <si>
    <t>⑪</t>
    <phoneticPr fontId="2"/>
  </si>
  <si>
    <t>ｍ3／sec</t>
    <phoneticPr fontId="2"/>
  </si>
  <si>
    <t>㍑/min</t>
    <phoneticPr fontId="2"/>
  </si>
  <si>
    <t>貯留施設のオリフィスの放流量の計算、またはポンプ選定図の表を基に排水量（放流量）と全揚程から排水ポンプの機種を決定する。</t>
    <rPh sb="0" eb="2">
      <t>チョリュウ</t>
    </rPh>
    <rPh sb="2" eb="4">
      <t>シセツ</t>
    </rPh>
    <rPh sb="11" eb="13">
      <t>ホウリュウ</t>
    </rPh>
    <rPh sb="13" eb="14">
      <t>リョウ</t>
    </rPh>
    <rPh sb="15" eb="17">
      <t>ケイサン</t>
    </rPh>
    <rPh sb="24" eb="26">
      <t>センテイ</t>
    </rPh>
    <rPh sb="26" eb="27">
      <t>ズ</t>
    </rPh>
    <rPh sb="28" eb="29">
      <t>ヒョウ</t>
    </rPh>
    <rPh sb="30" eb="31">
      <t>モト</t>
    </rPh>
    <rPh sb="32" eb="34">
      <t>ハイスイ</t>
    </rPh>
    <rPh sb="34" eb="35">
      <t>リョウ</t>
    </rPh>
    <rPh sb="36" eb="38">
      <t>ホウリュウ</t>
    </rPh>
    <rPh sb="38" eb="39">
      <t>リョウ</t>
    </rPh>
    <rPh sb="41" eb="42">
      <t>ゼン</t>
    </rPh>
    <rPh sb="42" eb="43">
      <t>ヨウ</t>
    </rPh>
    <rPh sb="43" eb="44">
      <t>ホド</t>
    </rPh>
    <rPh sb="46" eb="48">
      <t>ハイスイ</t>
    </rPh>
    <rPh sb="52" eb="54">
      <t>キシュ</t>
    </rPh>
    <rPh sb="55" eb="57">
      <t>ケッテイ</t>
    </rPh>
    <phoneticPr fontId="2"/>
  </si>
  <si>
    <t>オリフィスの計算式、計算結果</t>
    <rPh sb="6" eb="8">
      <t>ケイサン</t>
    </rPh>
    <rPh sb="8" eb="9">
      <t>シキ</t>
    </rPh>
    <rPh sb="10" eb="12">
      <t>ケイサン</t>
    </rPh>
    <rPh sb="12" eb="14">
      <t>ケッカ</t>
    </rPh>
    <phoneticPr fontId="2"/>
  </si>
  <si>
    <t>放流値の上限
（許容放流量）</t>
    <rPh sb="0" eb="2">
      <t>ホウリュウ</t>
    </rPh>
    <rPh sb="2" eb="3">
      <t>チ</t>
    </rPh>
    <rPh sb="4" eb="6">
      <t>ジョウゲン</t>
    </rPh>
    <rPh sb="8" eb="13">
      <t>キョヨウホウリュウリョウ</t>
    </rPh>
    <phoneticPr fontId="2"/>
  </si>
  <si>
    <t>㍑/min</t>
  </si>
  <si>
    <t>全揚程</t>
    <rPh sb="0" eb="1">
      <t>ゼン</t>
    </rPh>
    <rPh sb="1" eb="2">
      <t>ヨウ</t>
    </rPh>
    <rPh sb="2" eb="3">
      <t>テイ</t>
    </rPh>
    <phoneticPr fontId="2"/>
  </si>
  <si>
    <t>〇〇</t>
    <phoneticPr fontId="2"/>
  </si>
  <si>
    <t>ｍ</t>
    <phoneticPr fontId="2"/>
  </si>
  <si>
    <t>使用するポンプの放流能力</t>
    <rPh sb="0" eb="2">
      <t>シヨウ</t>
    </rPh>
    <rPh sb="8" eb="10">
      <t>ホウリュウ</t>
    </rPh>
    <rPh sb="10" eb="12">
      <t>ノウリョク</t>
    </rPh>
    <phoneticPr fontId="2"/>
  </si>
  <si>
    <t>㍑/min/台</t>
    <rPh sb="6" eb="7">
      <t>ダイ</t>
    </rPh>
    <phoneticPr fontId="2"/>
  </si>
  <si>
    <t>ポンプの台数</t>
    <rPh sb="4" eb="6">
      <t>ダイスウ</t>
    </rPh>
    <phoneticPr fontId="2"/>
  </si>
  <si>
    <t>台</t>
    <rPh sb="0" eb="1">
      <t>ダイ</t>
    </rPh>
    <phoneticPr fontId="2"/>
  </si>
  <si>
    <t>⑫放流量計</t>
    <rPh sb="1" eb="3">
      <t>ホウリュウ</t>
    </rPh>
    <rPh sb="3" eb="4">
      <t>リョウ</t>
    </rPh>
    <rPh sb="4" eb="5">
      <t>ケイ</t>
    </rPh>
    <phoneticPr fontId="2"/>
  </si>
  <si>
    <t>指導条件⑪≧⑫</t>
    <rPh sb="0" eb="2">
      <t>シドウ</t>
    </rPh>
    <rPh sb="2" eb="4">
      <t>ジョウケン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</si>
</sst>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"/>
    <numFmt numFmtId="177" formatCode="0.0000000_ "/>
    <numFmt numFmtId="178" formatCode="0.00_ "/>
    <numFmt numFmtId="179" formatCode="0.0_ "/>
    <numFmt numFmtId="180" formatCode="0.0"/>
    <numFmt numFmtId="181" formatCode="0.0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176" fontId="1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8" fillId="0" borderId="12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3" borderId="29" xfId="0" applyFont="1" applyFill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21" xfId="0" applyFont="1" applyFill="1" applyBorder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>
      <alignment vertical="center"/>
    </xf>
    <xf numFmtId="0" fontId="6" fillId="0" borderId="0" xfId="0" applyFont="1">
      <alignment vertical="center"/>
    </xf>
    <xf numFmtId="0" fontId="1" fillId="0" borderId="0" xfId="0" applyFont="1" applyBorder="1" applyAlignment="1">
      <alignment vertical="center" shrinkToFit="1"/>
    </xf>
    <xf numFmtId="180" fontId="5" fillId="3" borderId="15" xfId="0" applyNumberFormat="1" applyFont="1" applyFill="1" applyBorder="1" applyAlignment="1">
      <alignment horizontal="center" vertical="center"/>
    </xf>
    <xf numFmtId="180" fontId="5" fillId="3" borderId="7" xfId="0" applyNumberFormat="1" applyFont="1" applyFill="1" applyBorder="1" applyAlignment="1">
      <alignment horizontal="center" vertical="center"/>
    </xf>
    <xf numFmtId="180" fontId="5" fillId="3" borderId="16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76" fontId="1" fillId="3" borderId="4" xfId="0" applyNumberFormat="1" applyFont="1" applyFill="1" applyBorder="1" applyAlignment="1">
      <alignment horizontal="left" vertical="center"/>
    </xf>
    <xf numFmtId="176" fontId="1" fillId="3" borderId="5" xfId="0" applyNumberFormat="1" applyFont="1" applyFill="1" applyBorder="1" applyAlignment="1">
      <alignment horizontal="left" vertical="center"/>
    </xf>
    <xf numFmtId="176" fontId="1" fillId="3" borderId="6" xfId="0" applyNumberFormat="1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center" vertical="center"/>
    </xf>
    <xf numFmtId="180" fontId="1" fillId="2" borderId="5" xfId="0" applyNumberFormat="1" applyFont="1" applyFill="1" applyBorder="1" applyAlignment="1">
      <alignment horizontal="center" vertical="center"/>
    </xf>
    <xf numFmtId="180" fontId="1" fillId="2" borderId="1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9" fontId="5" fillId="3" borderId="4" xfId="0" applyNumberFormat="1" applyFont="1" applyFill="1" applyBorder="1" applyAlignment="1">
      <alignment horizontal="center" vertical="center"/>
    </xf>
    <xf numFmtId="179" fontId="5" fillId="3" borderId="5" xfId="0" applyNumberFormat="1" applyFont="1" applyFill="1" applyBorder="1" applyAlignment="1">
      <alignment horizontal="center" vertical="center"/>
    </xf>
    <xf numFmtId="179" fontId="5" fillId="3" borderId="14" xfId="0" applyNumberFormat="1" applyFont="1" applyFill="1" applyBorder="1" applyAlignment="1">
      <alignment horizontal="center" vertical="center"/>
    </xf>
    <xf numFmtId="179" fontId="5" fillId="2" borderId="4" xfId="0" applyNumberFormat="1" applyFont="1" applyFill="1" applyBorder="1" applyAlignment="1">
      <alignment horizontal="center" vertical="center"/>
    </xf>
    <xf numFmtId="179" fontId="5" fillId="2" borderId="5" xfId="0" applyNumberFormat="1" applyFont="1" applyFill="1" applyBorder="1" applyAlignment="1">
      <alignment horizontal="center" vertical="center"/>
    </xf>
    <xf numFmtId="181" fontId="5" fillId="3" borderId="30" xfId="0" applyNumberFormat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178" fontId="5" fillId="2" borderId="20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I134"/>
  <sheetViews>
    <sheetView tabSelected="1" zoomScale="70" zoomScaleNormal="70" zoomScaleSheetLayoutView="90" workbookViewId="0">
      <selection activeCell="D18" sqref="D18:AI18"/>
    </sheetView>
  </sheetViews>
  <sheetFormatPr defaultRowHeight="13.5" x14ac:dyDescent="0.15"/>
  <cols>
    <col min="1" max="2" width="9" style="1"/>
    <col min="3" max="3" width="1.625" style="1" customWidth="1"/>
    <col min="4" max="35" width="3" style="1" customWidth="1"/>
    <col min="36" max="36" width="1.625" style="1" customWidth="1"/>
    <col min="37" max="37" width="3.125" style="1" customWidth="1"/>
    <col min="38" max="38" width="17.625" style="1" customWidth="1"/>
    <col min="39" max="50" width="3.125" style="1" customWidth="1"/>
    <col min="51" max="51" width="25.5" style="1" customWidth="1"/>
    <col min="52" max="53" width="3.125" style="1" customWidth="1"/>
    <col min="54" max="54" width="1.625" style="1" customWidth="1"/>
    <col min="55" max="55" width="2.5" style="1" customWidth="1"/>
    <col min="56" max="16384" width="9" style="1"/>
  </cols>
  <sheetData>
    <row r="1" spans="4:35" ht="19.5" customHeight="1" x14ac:dyDescent="0.15"/>
    <row r="2" spans="4:35" ht="19.5" customHeight="1" thickBot="1" x14ac:dyDescent="0.2"/>
    <row r="3" spans="4:35" ht="30" customHeight="1" thickBot="1" x14ac:dyDescent="0.2">
      <c r="D3" s="107" t="s">
        <v>0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9"/>
    </row>
    <row r="4" spans="4:35" ht="19.5" customHeight="1" thickBot="1" x14ac:dyDescent="0.2"/>
    <row r="5" spans="4:35" ht="30" customHeight="1" thickBot="1" x14ac:dyDescent="0.2">
      <c r="D5" s="2" t="s">
        <v>1</v>
      </c>
      <c r="E5" s="3"/>
      <c r="F5" s="3"/>
      <c r="G5" s="3"/>
      <c r="H5" s="3"/>
      <c r="I5" s="3"/>
      <c r="J5" s="3"/>
      <c r="K5" s="4"/>
      <c r="L5" s="5" t="s">
        <v>2</v>
      </c>
      <c r="M5" s="6"/>
      <c r="N5" s="6"/>
      <c r="O5" s="6"/>
      <c r="P5" s="110"/>
      <c r="Q5" s="110"/>
      <c r="R5" s="110"/>
      <c r="S5" s="110"/>
      <c r="T5" s="110"/>
      <c r="U5" s="110"/>
      <c r="V5" s="7" t="s">
        <v>3</v>
      </c>
      <c r="W5" s="8"/>
      <c r="Y5" s="9"/>
    </row>
    <row r="6" spans="4:35" ht="19.5" customHeight="1" x14ac:dyDescent="0.15">
      <c r="D6" s="10"/>
      <c r="E6" s="11"/>
      <c r="F6" s="11"/>
      <c r="G6" s="11"/>
      <c r="H6" s="11"/>
      <c r="I6" s="11"/>
      <c r="J6" s="11"/>
      <c r="K6" s="11"/>
      <c r="L6" s="12"/>
      <c r="M6" s="12"/>
      <c r="N6" s="12"/>
      <c r="O6" s="12"/>
      <c r="P6" s="13"/>
      <c r="Q6" s="13"/>
      <c r="R6" s="13"/>
      <c r="S6" s="13"/>
      <c r="T6" s="13"/>
      <c r="U6" s="13"/>
      <c r="V6" s="14"/>
      <c r="W6" s="12"/>
    </row>
    <row r="7" spans="4:35" ht="30" customHeight="1" x14ac:dyDescent="0.15">
      <c r="D7" s="111" t="s">
        <v>4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AI7" s="15" t="s">
        <v>5</v>
      </c>
    </row>
    <row r="8" spans="4:35" ht="30" customHeight="1" x14ac:dyDescent="0.15">
      <c r="D8" s="112" t="s">
        <v>6</v>
      </c>
      <c r="E8" s="113"/>
      <c r="F8" s="113"/>
      <c r="G8" s="113"/>
      <c r="H8" s="113"/>
      <c r="I8" s="113"/>
      <c r="J8" s="113"/>
      <c r="K8" s="114"/>
      <c r="L8" s="16"/>
      <c r="M8" s="17"/>
      <c r="N8" s="115">
        <v>500</v>
      </c>
      <c r="O8" s="115"/>
      <c r="P8" s="115"/>
      <c r="Q8" s="115"/>
      <c r="R8" s="115"/>
      <c r="S8" s="18" t="s">
        <v>7</v>
      </c>
      <c r="T8" s="18"/>
      <c r="U8" s="18"/>
      <c r="V8" s="17"/>
      <c r="W8" s="19"/>
      <c r="X8" s="16"/>
      <c r="Y8" s="17"/>
      <c r="Z8" s="115">
        <v>500</v>
      </c>
      <c r="AA8" s="115"/>
      <c r="AB8" s="115"/>
      <c r="AC8" s="115"/>
      <c r="AD8" s="115"/>
      <c r="AE8" s="18" t="s">
        <v>8</v>
      </c>
      <c r="AF8" s="18"/>
      <c r="AG8" s="18"/>
      <c r="AH8" s="17"/>
      <c r="AI8" s="19"/>
    </row>
    <row r="9" spans="4:35" ht="30" customHeight="1" x14ac:dyDescent="0.15">
      <c r="D9" s="20" t="s">
        <v>9</v>
      </c>
      <c r="E9" s="3"/>
      <c r="F9" s="3"/>
      <c r="G9" s="3"/>
      <c r="H9" s="3"/>
      <c r="I9" s="3"/>
      <c r="J9" s="3"/>
      <c r="K9" s="21"/>
      <c r="L9" s="89"/>
      <c r="M9" s="90"/>
      <c r="N9" s="93">
        <v>2.6000000000000001E-6</v>
      </c>
      <c r="O9" s="93"/>
      <c r="P9" s="93"/>
      <c r="Q9" s="93"/>
      <c r="R9" s="93"/>
      <c r="S9" s="93"/>
      <c r="T9" s="93"/>
      <c r="U9" s="93"/>
      <c r="V9" s="95"/>
      <c r="W9" s="96"/>
      <c r="X9" s="89"/>
      <c r="Y9" s="90"/>
      <c r="Z9" s="93">
        <v>5.5999999999999997E-6</v>
      </c>
      <c r="AA9" s="93"/>
      <c r="AB9" s="93"/>
      <c r="AC9" s="93"/>
      <c r="AD9" s="93"/>
      <c r="AE9" s="93"/>
      <c r="AF9" s="93"/>
      <c r="AG9" s="93"/>
      <c r="AH9" s="95"/>
      <c r="AI9" s="96"/>
    </row>
    <row r="10" spans="4:35" ht="30" customHeight="1" x14ac:dyDescent="0.15">
      <c r="D10" s="20" t="s">
        <v>10</v>
      </c>
      <c r="E10" s="3"/>
      <c r="F10" s="3"/>
      <c r="G10" s="3"/>
      <c r="H10" s="3"/>
      <c r="I10" s="3"/>
      <c r="J10" s="3"/>
      <c r="K10" s="21"/>
      <c r="L10" s="91"/>
      <c r="M10" s="92"/>
      <c r="N10" s="94"/>
      <c r="O10" s="94"/>
      <c r="P10" s="94"/>
      <c r="Q10" s="94"/>
      <c r="R10" s="94"/>
      <c r="S10" s="94"/>
      <c r="T10" s="94"/>
      <c r="U10" s="94"/>
      <c r="V10" s="97"/>
      <c r="W10" s="98"/>
      <c r="X10" s="91"/>
      <c r="Y10" s="92"/>
      <c r="Z10" s="94"/>
      <c r="AA10" s="94"/>
      <c r="AB10" s="94"/>
      <c r="AC10" s="94"/>
      <c r="AD10" s="94"/>
      <c r="AE10" s="94"/>
      <c r="AF10" s="94"/>
      <c r="AG10" s="94"/>
      <c r="AH10" s="97"/>
      <c r="AI10" s="98"/>
    </row>
    <row r="11" spans="4:35" ht="30" customHeight="1" x14ac:dyDescent="0.15">
      <c r="D11" s="20" t="s">
        <v>11</v>
      </c>
      <c r="E11" s="3"/>
      <c r="F11" s="3"/>
      <c r="G11" s="3"/>
      <c r="H11" s="3"/>
      <c r="I11" s="3"/>
      <c r="J11" s="3"/>
      <c r="K11" s="21"/>
      <c r="L11" s="3"/>
      <c r="M11" s="3"/>
      <c r="N11" s="99">
        <v>3.3000000000000002E-6</v>
      </c>
      <c r="O11" s="99"/>
      <c r="P11" s="99"/>
      <c r="Q11" s="99"/>
      <c r="R11" s="99"/>
      <c r="S11" s="99"/>
      <c r="T11" s="99"/>
      <c r="U11" s="99"/>
      <c r="V11" s="22"/>
      <c r="W11" s="21"/>
      <c r="X11" s="100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2"/>
    </row>
    <row r="12" spans="4:35" ht="19.5" customHeight="1" thickBot="1" x14ac:dyDescent="0.2"/>
    <row r="13" spans="4:35" ht="30" customHeight="1" thickBot="1" x14ac:dyDescent="0.2">
      <c r="D13" s="103" t="s">
        <v>12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5"/>
      <c r="R13" s="23" t="s">
        <v>13</v>
      </c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88" t="s">
        <v>14</v>
      </c>
      <c r="AE13" s="88"/>
      <c r="AF13" s="88"/>
      <c r="AG13" s="88"/>
      <c r="AH13" s="88"/>
      <c r="AI13" s="8"/>
    </row>
    <row r="15" spans="4:35" ht="30" customHeight="1" thickBot="1" x14ac:dyDescent="0.2">
      <c r="D15" s="24" t="s">
        <v>15</v>
      </c>
    </row>
    <row r="16" spans="4:35" ht="30" customHeight="1" thickBot="1" x14ac:dyDescent="0.2">
      <c r="D16" s="84" t="s">
        <v>16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25" t="s">
        <v>17</v>
      </c>
      <c r="S16" s="87">
        <f>P5*S13</f>
        <v>0</v>
      </c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8" t="s">
        <v>18</v>
      </c>
      <c r="AE16" s="88"/>
      <c r="AF16" s="88"/>
      <c r="AG16" s="88"/>
      <c r="AH16" s="88"/>
      <c r="AI16" s="26"/>
    </row>
    <row r="17" spans="4:35" ht="30" customHeight="1" x14ac:dyDescent="0.15"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78">
        <f>S16*60000</f>
        <v>0</v>
      </c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9" t="s">
        <v>19</v>
      </c>
      <c r="AE17" s="79"/>
      <c r="AF17" s="79"/>
      <c r="AG17" s="79"/>
      <c r="AH17" s="79"/>
      <c r="AI17" s="12"/>
    </row>
    <row r="18" spans="4:35" ht="30" customHeight="1" thickBot="1" x14ac:dyDescent="0.2">
      <c r="D18" s="80" t="s">
        <v>20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</row>
    <row r="19" spans="4:35" ht="30" customHeight="1" x14ac:dyDescent="0.15">
      <c r="D19" s="81" t="s">
        <v>21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29"/>
    </row>
    <row r="20" spans="4:35" ht="12.75" customHeight="1" x14ac:dyDescent="0.15"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2"/>
    </row>
    <row r="21" spans="4:35" ht="30" customHeight="1" x14ac:dyDescent="0.15">
      <c r="D21" s="30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32"/>
    </row>
    <row r="22" spans="4:35" ht="30" customHeight="1" x14ac:dyDescent="0.15">
      <c r="D22" s="30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32"/>
    </row>
    <row r="23" spans="4:35" ht="30" customHeight="1" x14ac:dyDescent="0.15">
      <c r="D23" s="30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32"/>
    </row>
    <row r="24" spans="4:35" ht="30" customHeight="1" x14ac:dyDescent="0.15">
      <c r="D24" s="30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32"/>
    </row>
    <row r="25" spans="4:35" ht="9.75" customHeight="1" x14ac:dyDescent="0.15">
      <c r="D25" s="3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32"/>
    </row>
    <row r="26" spans="4:35" ht="30" customHeight="1" x14ac:dyDescent="0.15">
      <c r="D26" s="3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32"/>
    </row>
    <row r="27" spans="4:35" ht="6.75" customHeight="1" x14ac:dyDescent="0.15"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6"/>
    </row>
    <row r="28" spans="4:35" ht="30" customHeight="1" x14ac:dyDescent="0.15">
      <c r="D28" s="59" t="s">
        <v>22</v>
      </c>
      <c r="E28" s="60"/>
      <c r="F28" s="60"/>
      <c r="G28" s="60"/>
      <c r="H28" s="60"/>
      <c r="I28" s="70">
        <f>S17</f>
        <v>0</v>
      </c>
      <c r="J28" s="71"/>
      <c r="K28" s="71"/>
      <c r="L28" s="71"/>
      <c r="M28" s="71"/>
      <c r="N28" s="72"/>
      <c r="O28" s="64" t="s">
        <v>23</v>
      </c>
      <c r="P28" s="65"/>
      <c r="Q28" s="66"/>
      <c r="R28" s="64" t="s">
        <v>24</v>
      </c>
      <c r="S28" s="65"/>
      <c r="T28" s="65"/>
      <c r="U28" s="65"/>
      <c r="V28" s="65"/>
      <c r="W28" s="65"/>
      <c r="X28" s="66"/>
      <c r="Y28" s="73" t="s">
        <v>25</v>
      </c>
      <c r="Z28" s="74"/>
      <c r="AA28" s="74"/>
      <c r="AB28" s="74"/>
      <c r="AC28" s="74"/>
      <c r="AD28" s="74"/>
      <c r="AE28" s="74"/>
      <c r="AF28" s="74"/>
      <c r="AG28" s="56" t="s">
        <v>26</v>
      </c>
      <c r="AH28" s="57"/>
      <c r="AI28" s="58"/>
    </row>
    <row r="29" spans="4:35" ht="30" customHeight="1" x14ac:dyDescent="0.15">
      <c r="D29" s="59" t="s">
        <v>27</v>
      </c>
      <c r="E29" s="60"/>
      <c r="F29" s="60"/>
      <c r="G29" s="60"/>
      <c r="H29" s="60"/>
      <c r="I29" s="61"/>
      <c r="J29" s="62"/>
      <c r="K29" s="62"/>
      <c r="L29" s="62"/>
      <c r="M29" s="62"/>
      <c r="N29" s="63"/>
      <c r="O29" s="64" t="s">
        <v>28</v>
      </c>
      <c r="P29" s="65"/>
      <c r="Q29" s="66"/>
      <c r="R29" s="64" t="s">
        <v>29</v>
      </c>
      <c r="S29" s="65"/>
      <c r="T29" s="65"/>
      <c r="U29" s="65"/>
      <c r="V29" s="65"/>
      <c r="W29" s="65"/>
      <c r="X29" s="66"/>
      <c r="Y29" s="67"/>
      <c r="Z29" s="68"/>
      <c r="AA29" s="68"/>
      <c r="AB29" s="68"/>
      <c r="AC29" s="68"/>
      <c r="AD29" s="68"/>
      <c r="AE29" s="68"/>
      <c r="AF29" s="69"/>
      <c r="AG29" s="56" t="s">
        <v>30</v>
      </c>
      <c r="AH29" s="57"/>
      <c r="AI29" s="58"/>
    </row>
    <row r="30" spans="4:35" ht="30" customHeight="1" thickBot="1" x14ac:dyDescent="0.2"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9"/>
      <c r="R30" s="40"/>
      <c r="S30" s="38" t="s">
        <v>31</v>
      </c>
      <c r="T30" s="38"/>
      <c r="U30" s="38"/>
      <c r="V30" s="38"/>
      <c r="W30" s="38"/>
      <c r="X30" s="38"/>
      <c r="Y30" s="75">
        <f>Y31/60000</f>
        <v>0</v>
      </c>
      <c r="Z30" s="75"/>
      <c r="AA30" s="75"/>
      <c r="AB30" s="75"/>
      <c r="AC30" s="75"/>
      <c r="AD30" s="75"/>
      <c r="AE30" s="75"/>
      <c r="AF30" s="75"/>
      <c r="AG30" s="76" t="s">
        <v>18</v>
      </c>
      <c r="AH30" s="76"/>
      <c r="AI30" s="77"/>
    </row>
    <row r="31" spans="4:35" ht="19.5" customHeight="1" x14ac:dyDescent="0.15"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2"/>
      <c r="S31" s="41"/>
      <c r="T31" s="41"/>
      <c r="U31" s="41"/>
      <c r="V31" s="41"/>
      <c r="W31" s="41"/>
      <c r="X31" s="41"/>
      <c r="Y31" s="45">
        <f>I29*Y29</f>
        <v>0</v>
      </c>
      <c r="Z31" s="46"/>
      <c r="AA31" s="46"/>
      <c r="AB31" s="46"/>
      <c r="AC31" s="46"/>
      <c r="AD31" s="46"/>
      <c r="AE31" s="46"/>
      <c r="AF31" s="47"/>
      <c r="AG31" s="48" t="s">
        <v>23</v>
      </c>
      <c r="AH31" s="49"/>
      <c r="AI31" s="50"/>
    </row>
    <row r="32" spans="4:35" ht="30" customHeight="1" x14ac:dyDescent="0.15"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</row>
    <row r="33" spans="4:35" ht="14.25" customHeight="1" x14ac:dyDescent="0.15">
      <c r="AI33" s="43"/>
    </row>
    <row r="34" spans="4:35" ht="30" customHeight="1" x14ac:dyDescent="0.15">
      <c r="D34" s="44"/>
      <c r="E34" s="44"/>
      <c r="F34" s="44"/>
      <c r="G34" s="44"/>
      <c r="H34" s="44"/>
      <c r="I34" s="44"/>
      <c r="J34" s="44"/>
      <c r="K34" s="44"/>
      <c r="L34" s="44"/>
      <c r="M34" s="52" t="s">
        <v>32</v>
      </c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/>
      <c r="AA34" s="11"/>
      <c r="AB34" s="55" t="str">
        <f>IF(Y30="","",IF(S16&gt;=Y30,"ＯＫ","ＮＧ　放流量が許容放流量を超えています"))</f>
        <v>ＯＫ</v>
      </c>
      <c r="AC34" s="55"/>
      <c r="AD34" s="55"/>
      <c r="AE34" s="55"/>
      <c r="AF34" s="55"/>
      <c r="AG34" s="55"/>
      <c r="AH34" s="55"/>
      <c r="AI34" s="55"/>
    </row>
    <row r="35" spans="4:35" ht="19.5" customHeight="1" x14ac:dyDescent="0.15"/>
    <row r="36" spans="4:35" ht="19.5" customHeight="1" x14ac:dyDescent="0.15"/>
    <row r="37" spans="4:35" ht="19.5" customHeight="1" x14ac:dyDescent="0.15"/>
    <row r="38" spans="4:35" ht="19.5" customHeight="1" x14ac:dyDescent="0.15"/>
    <row r="39" spans="4:35" ht="19.5" customHeight="1" x14ac:dyDescent="0.15"/>
    <row r="40" spans="4:35" ht="19.5" customHeight="1" x14ac:dyDescent="0.15"/>
    <row r="41" spans="4:35" ht="19.5" customHeight="1" x14ac:dyDescent="0.15"/>
    <row r="42" spans="4:35" ht="19.5" customHeight="1" x14ac:dyDescent="0.15"/>
    <row r="43" spans="4:35" ht="19.5" customHeight="1" x14ac:dyDescent="0.15"/>
    <row r="44" spans="4:35" ht="19.5" customHeight="1" x14ac:dyDescent="0.15"/>
    <row r="45" spans="4:35" ht="19.5" customHeight="1" x14ac:dyDescent="0.15"/>
    <row r="46" spans="4:35" ht="19.5" customHeight="1" x14ac:dyDescent="0.15"/>
    <row r="47" spans="4:35" ht="19.5" customHeight="1" x14ac:dyDescent="0.15"/>
    <row r="48" spans="4:35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</sheetData>
  <mergeCells count="44">
    <mergeCell ref="D3:AI3"/>
    <mergeCell ref="P5:U5"/>
    <mergeCell ref="D7:R7"/>
    <mergeCell ref="D8:K8"/>
    <mergeCell ref="N8:R8"/>
    <mergeCell ref="Z8:AD8"/>
    <mergeCell ref="D16:Q16"/>
    <mergeCell ref="S16:AC16"/>
    <mergeCell ref="AD16:AH16"/>
    <mergeCell ref="L9:M10"/>
    <mergeCell ref="N9:U10"/>
    <mergeCell ref="V9:W10"/>
    <mergeCell ref="X9:Y10"/>
    <mergeCell ref="Z9:AG10"/>
    <mergeCell ref="AH9:AI10"/>
    <mergeCell ref="N11:U11"/>
    <mergeCell ref="X11:AI11"/>
    <mergeCell ref="D13:Q13"/>
    <mergeCell ref="S13:AC13"/>
    <mergeCell ref="AD13:AH13"/>
    <mergeCell ref="Y30:AF30"/>
    <mergeCell ref="AG30:AI30"/>
    <mergeCell ref="S17:AC17"/>
    <mergeCell ref="AD17:AH17"/>
    <mergeCell ref="D18:AI18"/>
    <mergeCell ref="D19:AH19"/>
    <mergeCell ref="E21:AH26"/>
    <mergeCell ref="AG28:AI28"/>
    <mergeCell ref="D29:H29"/>
    <mergeCell ref="I29:N29"/>
    <mergeCell ref="O29:Q29"/>
    <mergeCell ref="R29:X29"/>
    <mergeCell ref="Y29:AF29"/>
    <mergeCell ref="AG29:AI29"/>
    <mergeCell ref="D28:H28"/>
    <mergeCell ref="I28:N28"/>
    <mergeCell ref="O28:Q28"/>
    <mergeCell ref="R28:X28"/>
    <mergeCell ref="Y28:AF28"/>
    <mergeCell ref="Y31:AF31"/>
    <mergeCell ref="AG31:AI31"/>
    <mergeCell ref="S32:AI32"/>
    <mergeCell ref="M34:Z34"/>
    <mergeCell ref="AB34:AI34"/>
  </mergeCells>
  <phoneticPr fontId="2"/>
  <dataValidations count="2">
    <dataValidation type="list" allowBlank="1" showInputMessage="1" showErrorMessage="1" prompt="①で入力した面積から、上記表より面積規模、地域から該当する数値を選択してください" sqref="S13:AC13">
      <formula1>"0.0000026,0.0000056,0.0000033"</formula1>
    </dataValidation>
    <dataValidation allowBlank="1" showInputMessage="1" showErrorMessage="1" prompt="小数点以下２桁入力" sqref="P5:U5"/>
  </dataValidations>
  <printOptions horizontalCentere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雨水放流量計算書</vt:lpstr>
      <vt:lpstr>雨水放流量計算書!Print_Area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山﨑 裕介</cp:lastModifiedBy>
  <cp:lastPrinted>2022-03-29T23:52:41Z</cp:lastPrinted>
  <dcterms:created xsi:type="dcterms:W3CDTF">2022-03-29T03:08:11Z</dcterms:created>
  <dcterms:modified xsi:type="dcterms:W3CDTF">2022-05-30T05:57:23Z</dcterms:modified>
</cp:coreProperties>
</file>