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4010_建築調整課\所属共用フォルダ\05_4_地域道路整備担当_助成班\07_HP・区報\私道助成・排水助成2020.4.1\20220701_掲載\01_私道整備助成\03_様式（工事着手から完了で提出いただくもの）\"/>
    </mc:Choice>
  </mc:AlternateContent>
  <bookViews>
    <workbookView xWindow="480" yWindow="30" windowWidth="8475" windowHeight="4725" activeTab="1"/>
  </bookViews>
  <sheets>
    <sheet name="入力例" sheetId="2" r:id="rId1"/>
    <sheet name="様式" sheetId="4" r:id="rId2"/>
  </sheets>
  <definedNames>
    <definedName name="_xlnm.Print_Area" localSheetId="0">入力例!$B$1:$L$30</definedName>
    <definedName name="_xlnm.Print_Area" localSheetId="1">様式!$B$1:$L$30</definedName>
  </definedNames>
  <calcPr calcId="152511"/>
</workbook>
</file>

<file path=xl/calcChain.xml><?xml version="1.0" encoding="utf-8"?>
<calcChain xmlns="http://schemas.openxmlformats.org/spreadsheetml/2006/main">
  <c r="J25" i="4" l="1"/>
  <c r="J25" i="2"/>
  <c r="J28" i="2"/>
  <c r="H27" i="4"/>
  <c r="E27" i="4"/>
  <c r="J27" i="4"/>
  <c r="H25" i="4"/>
  <c r="H24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23" i="4"/>
  <c r="E24" i="4"/>
  <c r="J24" i="4"/>
  <c r="J5" i="4"/>
  <c r="H27" i="2"/>
  <c r="E27" i="2"/>
  <c r="J27" i="2"/>
  <c r="J7" i="2"/>
  <c r="J8" i="2"/>
  <c r="J9" i="2"/>
  <c r="H25" i="2"/>
  <c r="H24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6" i="2"/>
  <c r="J5" i="2"/>
  <c r="J23" i="2"/>
  <c r="E24" i="2"/>
  <c r="J24" i="2"/>
  <c r="E25" i="2"/>
  <c r="E25" i="4"/>
  <c r="J28" i="4"/>
</calcChain>
</file>

<file path=xl/sharedStrings.xml><?xml version="1.0" encoding="utf-8"?>
<sst xmlns="http://schemas.openxmlformats.org/spreadsheetml/2006/main" count="106" uniqueCount="55">
  <si>
    <t>番号</t>
    <rPh sb="0" eb="2">
      <t>バンゴウ</t>
    </rPh>
    <phoneticPr fontId="1"/>
  </si>
  <si>
    <t>単位</t>
    <rPh sb="0" eb="2">
      <t>タンイ</t>
    </rPh>
    <phoneticPr fontId="1"/>
  </si>
  <si>
    <t>工事費助成見込額</t>
    <rPh sb="0" eb="3">
      <t>コウジヒ</t>
    </rPh>
    <rPh sb="3" eb="5">
      <t>ジョセイ</t>
    </rPh>
    <rPh sb="5" eb="7">
      <t>ミコミ</t>
    </rPh>
    <rPh sb="7" eb="8">
      <t>ガク</t>
    </rPh>
    <phoneticPr fontId="1"/>
  </si>
  <si>
    <t>標 準 工 事 費</t>
    <rPh sb="0" eb="1">
      <t>ヒョウ</t>
    </rPh>
    <rPh sb="2" eb="3">
      <t>ジュン</t>
    </rPh>
    <rPh sb="4" eb="5">
      <t>コウ</t>
    </rPh>
    <rPh sb="6" eb="7">
      <t>コト</t>
    </rPh>
    <rPh sb="8" eb="9">
      <t>ヒ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</si>
  <si>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</si>
  <si>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</si>
  <si>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</si>
  <si>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摘　要</t>
    <rPh sb="0" eb="1">
      <t>テキ</t>
    </rPh>
    <rPh sb="2" eb="3">
      <t>ヨウ</t>
    </rPh>
    <phoneticPr fontId="1"/>
  </si>
  <si>
    <t>消費税等相当額</t>
    <rPh sb="0" eb="1">
      <t>ケ</t>
    </rPh>
    <rPh sb="1" eb="2">
      <t>ヒ</t>
    </rPh>
    <rPh sb="2" eb="3">
      <t>ゼイ</t>
    </rPh>
    <rPh sb="3" eb="4">
      <t>トウ</t>
    </rPh>
    <rPh sb="4" eb="6">
      <t>ソウトウ</t>
    </rPh>
    <rPh sb="6" eb="7">
      <t>ガク</t>
    </rPh>
    <phoneticPr fontId="1"/>
  </si>
  <si>
    <t>工　種</t>
    <rPh sb="0" eb="1">
      <t>コウ</t>
    </rPh>
    <rPh sb="2" eb="3">
      <t>タネ</t>
    </rPh>
    <phoneticPr fontId="1"/>
  </si>
  <si>
    <t>形状寸法</t>
    <rPh sb="0" eb="1">
      <t>カタチ</t>
    </rPh>
    <rPh sb="1" eb="2">
      <t>ジョウ</t>
    </rPh>
    <rPh sb="2" eb="3">
      <t>スン</t>
    </rPh>
    <rPh sb="3" eb="4">
      <t>ホウ</t>
    </rPh>
    <phoneticPr fontId="1"/>
  </si>
  <si>
    <t>合　　計</t>
    <phoneticPr fontId="1"/>
  </si>
  <si>
    <t>①（</t>
    <phoneticPr fontId="1"/>
  </si>
  <si>
    <t>）</t>
    <phoneticPr fontId="1"/>
  </si>
  <si>
    <t>ｍ2</t>
    <phoneticPr fontId="1"/>
  </si>
  <si>
    <t>②（</t>
    <phoneticPr fontId="1"/>
  </si>
  <si>
    <t>割</t>
    <rPh sb="0" eb="1">
      <t>ワリ</t>
    </rPh>
    <phoneticPr fontId="1"/>
  </si>
  <si>
    <t>）×</t>
    <phoneticPr fontId="1"/>
  </si>
  <si>
    <t>％←消費税</t>
    <rPh sb="2" eb="5">
      <t>ショウヒゼイ</t>
    </rPh>
    <phoneticPr fontId="1"/>
  </si>
  <si>
    <t>↓助成割合を
　プルダウンから選択</t>
    <rPh sb="15" eb="17">
      <t>センタク</t>
    </rPh>
    <phoneticPr fontId="1"/>
  </si>
  <si>
    <t>①(</t>
    <phoneticPr fontId="1"/>
  </si>
  <si>
    <t>/10＝②(</t>
    <phoneticPr fontId="1"/>
  </si>
  <si>
    <t>/100＝③(</t>
    <phoneticPr fontId="1"/>
  </si>
  <si>
    <t>箇所</t>
    <rPh sb="0" eb="2">
      <t>カショ</t>
    </rPh>
    <phoneticPr fontId="1"/>
  </si>
  <si>
    <t>交通誘導員費</t>
    <rPh sb="0" eb="2">
      <t>コウツウ</t>
    </rPh>
    <rPh sb="2" eb="5">
      <t>ユウドウイン</t>
    </rPh>
    <rPh sb="5" eb="6">
      <t>ヒ</t>
    </rPh>
    <phoneticPr fontId="1"/>
  </si>
  <si>
    <t>調査図製工</t>
    <rPh sb="0" eb="2">
      <t>チョウサ</t>
    </rPh>
    <rPh sb="2" eb="3">
      <t>ズ</t>
    </rPh>
    <rPh sb="3" eb="4">
      <t>セイ</t>
    </rPh>
    <rPh sb="4" eb="5">
      <t>コウ</t>
    </rPh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</si>
  <si>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</si>
  <si>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</si>
  <si>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ｍ</t>
    <phoneticPr fontId="1"/>
  </si>
  <si>
    <t>計算式が入っています</t>
    <rPh sb="0" eb="2">
      <t>ケイサン</t>
    </rPh>
    <rPh sb="2" eb="3">
      <t>シキ</t>
    </rPh>
    <rPh sb="4" eb="5">
      <t>ハイ</t>
    </rPh>
    <phoneticPr fontId="1"/>
  </si>
  <si>
    <t>アスファルト舗装工</t>
    <rPh sb="6" eb="8">
      <t>ホソウ</t>
    </rPh>
    <rPh sb="8" eb="9">
      <t>コウ</t>
    </rPh>
    <phoneticPr fontId="1"/>
  </si>
  <si>
    <t>密粒厚さ5cm、RM-40厚さ10ｃｍ(機械)</t>
    <rPh sb="0" eb="2">
      <t>ミツリュウ</t>
    </rPh>
    <rPh sb="2" eb="3">
      <t>アツ</t>
    </rPh>
    <rPh sb="13" eb="14">
      <t>アツ</t>
    </rPh>
    <rPh sb="20" eb="22">
      <t>キカイ</t>
    </rPh>
    <phoneticPr fontId="1"/>
  </si>
  <si>
    <t>路側止石工</t>
    <rPh sb="0" eb="2">
      <t>ロソク</t>
    </rPh>
    <rPh sb="2" eb="3">
      <t>トメ</t>
    </rPh>
    <rPh sb="3" eb="4">
      <t>イシ</t>
    </rPh>
    <rPh sb="4" eb="5">
      <t>コウ</t>
    </rPh>
    <phoneticPr fontId="1"/>
  </si>
  <si>
    <t>150mm×120mm×600mm</t>
    <phoneticPr fontId="1"/>
  </si>
  <si>
    <t>人孔上部取替高さ調整工</t>
    <rPh sb="0" eb="1">
      <t>ジン</t>
    </rPh>
    <rPh sb="1" eb="2">
      <t>コウ</t>
    </rPh>
    <rPh sb="2" eb="4">
      <t>ジョウブ</t>
    </rPh>
    <rPh sb="4" eb="6">
      <t>トリカエ</t>
    </rPh>
    <rPh sb="6" eb="7">
      <t>タカ</t>
    </rPh>
    <rPh sb="8" eb="10">
      <t>チョウセイ</t>
    </rPh>
    <rPh sb="10" eb="11">
      <t>コウ</t>
    </rPh>
    <phoneticPr fontId="1"/>
  </si>
  <si>
    <t>改良型鉄ふた、直径600mm</t>
    <rPh sb="0" eb="3">
      <t>カイリョウガタ</t>
    </rPh>
    <rPh sb="3" eb="4">
      <t>テツ</t>
    </rPh>
    <rPh sb="7" eb="9">
      <t>チョッケイ</t>
    </rPh>
    <phoneticPr fontId="1"/>
  </si>
  <si>
    <t>L形ます上部取替高さ調整工</t>
    <rPh sb="1" eb="2">
      <t>ガタ</t>
    </rPh>
    <rPh sb="4" eb="6">
      <t>ジョウブ</t>
    </rPh>
    <rPh sb="6" eb="8">
      <t>トリカエ</t>
    </rPh>
    <rPh sb="8" eb="9">
      <t>タカ</t>
    </rPh>
    <rPh sb="10" eb="12">
      <t>チョウセイ</t>
    </rPh>
    <rPh sb="12" eb="13">
      <t>コウ</t>
    </rPh>
    <phoneticPr fontId="1"/>
  </si>
  <si>
    <t>42-8</t>
    <phoneticPr fontId="1"/>
  </si>
  <si>
    <t>L形側溝据直工</t>
    <rPh sb="1" eb="2">
      <t>ガタ</t>
    </rPh>
    <rPh sb="2" eb="4">
      <t>ソッコウ</t>
    </rPh>
    <rPh sb="4" eb="5">
      <t>スエ</t>
    </rPh>
    <rPh sb="5" eb="6">
      <t>ナオシ</t>
    </rPh>
    <rPh sb="6" eb="7">
      <t>コウ</t>
    </rPh>
    <phoneticPr fontId="1"/>
  </si>
  <si>
    <t>250B･E、ｺﾝｸﾘｰﾄ基礎厚さ10㎝、補充100%</t>
    <rPh sb="13" eb="15">
      <t>キソ</t>
    </rPh>
    <rPh sb="15" eb="16">
      <t>アツ</t>
    </rPh>
    <rPh sb="21" eb="23">
      <t>ホジュウ</t>
    </rPh>
    <phoneticPr fontId="1"/>
  </si>
  <si>
    <t>第12号様式（第14条、第15条関係）</t>
    <rPh sb="0" eb="1">
      <t>ダイ</t>
    </rPh>
    <rPh sb="3" eb="4">
      <t>ゴウ</t>
    </rPh>
    <rPh sb="4" eb="6">
      <t>ヨウシキ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1"/>
  </si>
  <si>
    <r>
      <t>切回し工事費</t>
    </r>
    <r>
      <rPr>
        <sz val="6"/>
        <rFont val="ＭＳ 明朝"/>
        <family val="1"/>
        <charset val="128"/>
      </rPr>
      <t>(消費税等相当額を含む。)</t>
    </r>
    <rPh sb="0" eb="2">
      <t>キリマワ</t>
    </rPh>
    <rPh sb="3" eb="6">
      <t>コウジヒ</t>
    </rPh>
    <rPh sb="7" eb="8">
      <t>ケ</t>
    </rPh>
    <rPh sb="8" eb="9">
      <t>ヒ</t>
    </rPh>
    <rPh sb="9" eb="10">
      <t>ゼイ</t>
    </rPh>
    <rPh sb="10" eb="11">
      <t>トウ</t>
    </rPh>
    <rPh sb="11" eb="13">
      <t>ソウトウ</t>
    </rPh>
    <rPh sb="13" eb="14">
      <t>ガク</t>
    </rPh>
    <rPh sb="15" eb="16">
      <t>フク</t>
    </rPh>
    <phoneticPr fontId="1"/>
  </si>
  <si>
    <t>切回し工事費助成額</t>
    <rPh sb="0" eb="2">
      <t>キリマワ</t>
    </rPh>
    <rPh sb="3" eb="6">
      <t>コウジヒ</t>
    </rPh>
    <rPh sb="6" eb="8">
      <t>ジョセイ</t>
    </rPh>
    <rPh sb="8" eb="9">
      <t>ガク</t>
    </rPh>
    <phoneticPr fontId="1"/>
  </si>
  <si>
    <t>④(</t>
    <phoneticPr fontId="1"/>
  </si>
  <si>
    <t>④（</t>
    <phoneticPr fontId="1"/>
  </si>
  <si>
    <t>/10＝⑤(</t>
    <phoneticPr fontId="1"/>
  </si>
  <si>
    <t>私道整備助成金交付確定額</t>
    <rPh sb="0" eb="2">
      <t>シドウ</t>
    </rPh>
    <rPh sb="2" eb="4">
      <t>セイビ</t>
    </rPh>
    <rPh sb="4" eb="7">
      <t>ジョセイキン</t>
    </rPh>
    <rPh sb="7" eb="9">
      <t>コウフ</t>
    </rPh>
    <rPh sb="9" eb="11">
      <t>カクテイ</t>
    </rPh>
    <rPh sb="11" eb="12">
      <t>ガク</t>
    </rPh>
    <phoneticPr fontId="1"/>
  </si>
  <si>
    <t>しゅん工検査及び工事精算調書等の審査の結果、上記のとおり査定する。</t>
    <phoneticPr fontId="1"/>
  </si>
  <si>
    <t>検査員</t>
    <rPh sb="0" eb="3">
      <t>ケンサイン</t>
    </rPh>
    <phoneticPr fontId="1"/>
  </si>
  <si>
    <t>印</t>
    <rPh sb="0" eb="1">
      <t>イン</t>
    </rPh>
    <phoneticPr fontId="1"/>
  </si>
  <si>
    <t>　　　　②　＋　③　＋　⑤　＝</t>
    <phoneticPr fontId="1"/>
  </si>
  <si>
    <t>←金額を入力する。</t>
    <rPh sb="1" eb="3">
      <t>キンガク</t>
    </rPh>
    <rPh sb="4" eb="6">
      <t>ニュウリョク</t>
    </rPh>
    <phoneticPr fontId="1"/>
  </si>
  <si>
    <t>令和　　年　　月　　日</t>
    <rPh sb="4" eb="5">
      <t>ネン</t>
    </rPh>
    <rPh sb="7" eb="8">
      <t>ツキ</t>
    </rPh>
    <rPh sb="10" eb="11">
      <t>ニチ</t>
    </rPh>
    <phoneticPr fontId="1"/>
  </si>
  <si>
    <t>0</t>
    <phoneticPr fontId="1"/>
  </si>
  <si>
    <t>工　事　精　算　調　書</t>
    <rPh sb="0" eb="1">
      <t>コウ</t>
    </rPh>
    <rPh sb="2" eb="3">
      <t>コト</t>
    </rPh>
    <rPh sb="4" eb="5">
      <t>セイ</t>
    </rPh>
    <rPh sb="6" eb="7">
      <t>サン</t>
    </rPh>
    <rPh sb="8" eb="9">
      <t>チョウ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</si>
</sst>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);[Red]\(#,##0\)"/>
    <numFmt numFmtId="178" formatCode="&quot;¥&quot;#,##0_);[Red]\(&quot;¥&quot;#,##0\)"/>
    <numFmt numFmtId="179" formatCode="#,###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b/>
      <u/>
      <sz val="2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</fills>
  <borders count="28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dotted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/>
    </xf>
    <xf numFmtId="179" fontId="4" fillId="2" borderId="4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177" fontId="6" fillId="0" borderId="19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8" fontId="6" fillId="0" borderId="20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6" fillId="2" borderId="5" xfId="0" applyNumberFormat="1" applyFont="1" applyFill="1" applyBorder="1" applyAlignment="1">
      <alignment vertical="center"/>
    </xf>
    <xf numFmtId="177" fontId="6" fillId="2" borderId="6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9" fontId="6" fillId="2" borderId="5" xfId="0" applyNumberFormat="1" applyFont="1" applyFill="1" applyBorder="1" applyAlignment="1">
      <alignment vertical="center"/>
    </xf>
    <xf numFmtId="179" fontId="6" fillId="2" borderId="6" xfId="0" applyNumberFormat="1" applyFont="1" applyFill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8" fontId="6" fillId="2" borderId="11" xfId="0" applyNumberFormat="1" applyFont="1" applyFill="1" applyBorder="1" applyAlignment="1">
      <alignment vertical="center"/>
    </xf>
    <xf numFmtId="178" fontId="6" fillId="2" borderId="1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0</xdr:row>
      <xdr:rowOff>76200</xdr:rowOff>
    </xdr:from>
    <xdr:to>
      <xdr:col>11</xdr:col>
      <xdr:colOff>66675</xdr:colOff>
      <xdr:row>1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6334125" y="76200"/>
          <a:ext cx="12763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view="pageBreakPreview" zoomScaleNormal="100" zoomScaleSheetLayoutView="100" workbookViewId="0"/>
  </sheetViews>
  <sheetFormatPr defaultRowHeight="13.5"/>
  <cols>
    <col min="1" max="1" width="9" style="3"/>
    <col min="2" max="2" width="5.625" style="4" customWidth="1"/>
    <col min="3" max="3" width="21.25" style="3" customWidth="1"/>
    <col min="4" max="4" width="6.25" style="3" customWidth="1"/>
    <col min="5" max="5" width="12.5" style="3" customWidth="1"/>
    <col min="6" max="6" width="6.25" style="3" customWidth="1"/>
    <col min="7" max="7" width="6.875" style="3" customWidth="1"/>
    <col min="8" max="8" width="3.5" style="3" bestFit="1" customWidth="1"/>
    <col min="9" max="9" width="10.625" style="3" customWidth="1"/>
    <col min="10" max="10" width="11.25" style="3" customWidth="1"/>
    <col min="11" max="11" width="6.875" style="3" customWidth="1"/>
    <col min="12" max="12" width="2.5" style="3" customWidth="1"/>
    <col min="13" max="20" width="5.625" style="3" customWidth="1"/>
    <col min="21" max="16384" width="9" style="3"/>
  </cols>
  <sheetData>
    <row r="1" spans="2:15" s="1" customFormat="1" ht="15" customHeight="1">
      <c r="B1" s="7" t="s">
        <v>40</v>
      </c>
    </row>
    <row r="2" spans="2:15" s="2" customFormat="1" ht="30" customHeight="1">
      <c r="B2" s="59" t="s">
        <v>54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ht="5.0999999999999996" customHeight="1">
      <c r="B3" s="12"/>
      <c r="K3" s="11"/>
      <c r="L3" s="11"/>
    </row>
    <row r="4" spans="2:15" ht="30" customHeight="1">
      <c r="B4" s="39" t="s">
        <v>0</v>
      </c>
      <c r="C4" s="27" t="s">
        <v>9</v>
      </c>
      <c r="D4" s="57" t="s">
        <v>10</v>
      </c>
      <c r="E4" s="57"/>
      <c r="F4" s="27" t="s">
        <v>1</v>
      </c>
      <c r="G4" s="57" t="s">
        <v>4</v>
      </c>
      <c r="H4" s="57"/>
      <c r="I4" s="27" t="s">
        <v>5</v>
      </c>
      <c r="J4" s="27" t="s">
        <v>6</v>
      </c>
      <c r="K4" s="57" t="s">
        <v>7</v>
      </c>
      <c r="L4" s="58"/>
    </row>
    <row r="5" spans="2:15" s="5" customFormat="1" ht="30" customHeight="1">
      <c r="B5" s="40" t="s">
        <v>53</v>
      </c>
      <c r="C5" s="13" t="s">
        <v>30</v>
      </c>
      <c r="D5" s="51" t="s">
        <v>31</v>
      </c>
      <c r="E5" s="51"/>
      <c r="F5" s="16" t="s">
        <v>14</v>
      </c>
      <c r="G5" s="34">
        <v>100</v>
      </c>
      <c r="H5" s="26">
        <v>0</v>
      </c>
      <c r="I5" s="14">
        <v>9000</v>
      </c>
      <c r="J5" s="15">
        <f>INT((G5+H5*0.1)*I5)</f>
        <v>900000</v>
      </c>
      <c r="K5" s="52"/>
      <c r="L5" s="53"/>
      <c r="N5" s="35"/>
      <c r="O5" s="5" t="s">
        <v>29</v>
      </c>
    </row>
    <row r="6" spans="2:15" s="5" customFormat="1" ht="30" customHeight="1">
      <c r="B6" s="40">
        <v>15</v>
      </c>
      <c r="C6" s="13" t="s">
        <v>32</v>
      </c>
      <c r="D6" s="51" t="s">
        <v>33</v>
      </c>
      <c r="E6" s="51"/>
      <c r="F6" s="16" t="s">
        <v>28</v>
      </c>
      <c r="G6" s="34">
        <v>4</v>
      </c>
      <c r="H6" s="26">
        <v>0</v>
      </c>
      <c r="I6" s="14">
        <v>9200</v>
      </c>
      <c r="J6" s="15">
        <f>INT((G6+H6*0.1)*I6)</f>
        <v>36800</v>
      </c>
      <c r="K6" s="52"/>
      <c r="L6" s="53"/>
    </row>
    <row r="7" spans="2:15" s="5" customFormat="1" ht="30" customHeight="1">
      <c r="B7" s="40">
        <v>17</v>
      </c>
      <c r="C7" s="13" t="s">
        <v>34</v>
      </c>
      <c r="D7" s="51" t="s">
        <v>35</v>
      </c>
      <c r="E7" s="51"/>
      <c r="F7" s="16" t="s">
        <v>23</v>
      </c>
      <c r="G7" s="34">
        <v>2</v>
      </c>
      <c r="H7" s="26">
        <v>0</v>
      </c>
      <c r="I7" s="14">
        <v>132900</v>
      </c>
      <c r="J7" s="15">
        <f>INT((G7+H7*0.1)*I7)</f>
        <v>265800</v>
      </c>
      <c r="K7" s="52"/>
      <c r="L7" s="53"/>
    </row>
    <row r="8" spans="2:15" s="5" customFormat="1" ht="30" customHeight="1">
      <c r="B8" s="40">
        <v>21</v>
      </c>
      <c r="C8" s="13" t="s">
        <v>36</v>
      </c>
      <c r="D8" s="51"/>
      <c r="E8" s="51"/>
      <c r="F8" s="16" t="s">
        <v>23</v>
      </c>
      <c r="G8" s="34">
        <v>6</v>
      </c>
      <c r="H8" s="26">
        <v>0</v>
      </c>
      <c r="I8" s="14">
        <v>36300</v>
      </c>
      <c r="J8" s="15">
        <f>INT((G8+H8*0.1)*I8)</f>
        <v>217800</v>
      </c>
      <c r="K8" s="52"/>
      <c r="L8" s="53"/>
    </row>
    <row r="9" spans="2:15" s="5" customFormat="1" ht="30" customHeight="1">
      <c r="B9" s="40">
        <v>40</v>
      </c>
      <c r="C9" s="13" t="s">
        <v>24</v>
      </c>
      <c r="D9" s="51"/>
      <c r="E9" s="51"/>
      <c r="F9" s="16" t="s">
        <v>26</v>
      </c>
      <c r="G9" s="34">
        <v>15</v>
      </c>
      <c r="H9" s="26">
        <v>0</v>
      </c>
      <c r="I9" s="14">
        <v>16200</v>
      </c>
      <c r="J9" s="15">
        <f>INT((G9+H9*0.1)*I9)</f>
        <v>243000</v>
      </c>
      <c r="K9" s="52"/>
      <c r="L9" s="53"/>
    </row>
    <row r="10" spans="2:15" s="5" customFormat="1" ht="30" customHeight="1">
      <c r="B10" s="40">
        <v>41</v>
      </c>
      <c r="C10" s="13" t="s">
        <v>25</v>
      </c>
      <c r="D10" s="51"/>
      <c r="E10" s="51"/>
      <c r="F10" s="16" t="s">
        <v>27</v>
      </c>
      <c r="G10" s="34">
        <v>1</v>
      </c>
      <c r="H10" s="26">
        <v>0</v>
      </c>
      <c r="I10" s="14">
        <v>36100</v>
      </c>
      <c r="J10" s="15">
        <f t="shared" ref="J10:J22" si="0">INT((G10+H10*0.1)*I10)</f>
        <v>36100</v>
      </c>
      <c r="K10" s="52"/>
      <c r="L10" s="53"/>
    </row>
    <row r="11" spans="2:15" s="5" customFormat="1" ht="30" customHeight="1">
      <c r="B11" s="40" t="s">
        <v>37</v>
      </c>
      <c r="C11" s="13" t="s">
        <v>38</v>
      </c>
      <c r="D11" s="51" t="s">
        <v>39</v>
      </c>
      <c r="E11" s="51"/>
      <c r="F11" s="16" t="s">
        <v>28</v>
      </c>
      <c r="G11" s="34">
        <v>60</v>
      </c>
      <c r="H11" s="26">
        <v>0</v>
      </c>
      <c r="I11" s="14">
        <v>22500</v>
      </c>
      <c r="J11" s="15">
        <f t="shared" si="0"/>
        <v>1350000</v>
      </c>
      <c r="K11" s="52"/>
      <c r="L11" s="53"/>
    </row>
    <row r="12" spans="2:15" s="5" customFormat="1" ht="30" customHeight="1">
      <c r="B12" s="40"/>
      <c r="C12" s="13"/>
      <c r="D12" s="51"/>
      <c r="E12" s="51"/>
      <c r="F12" s="16"/>
      <c r="G12" s="34"/>
      <c r="H12" s="26"/>
      <c r="I12" s="14"/>
      <c r="J12" s="15">
        <f>INT((G12+H12*0.1)*I12)</f>
        <v>0</v>
      </c>
      <c r="K12" s="52"/>
      <c r="L12" s="53"/>
    </row>
    <row r="13" spans="2:15" s="5" customFormat="1" ht="30" customHeight="1">
      <c r="B13" s="40"/>
      <c r="C13" s="13"/>
      <c r="D13" s="51"/>
      <c r="E13" s="51"/>
      <c r="F13" s="16"/>
      <c r="G13" s="34"/>
      <c r="H13" s="26"/>
      <c r="I13" s="14"/>
      <c r="J13" s="15">
        <f>INT((G13+H13*0.1)*I13)</f>
        <v>0</v>
      </c>
      <c r="K13" s="52"/>
      <c r="L13" s="53"/>
    </row>
    <row r="14" spans="2:15" s="5" customFormat="1" ht="30" customHeight="1">
      <c r="B14" s="40"/>
      <c r="C14" s="13"/>
      <c r="D14" s="51"/>
      <c r="E14" s="51"/>
      <c r="F14" s="16"/>
      <c r="G14" s="34"/>
      <c r="H14" s="26"/>
      <c r="I14" s="14"/>
      <c r="J14" s="15">
        <f t="shared" si="0"/>
        <v>0</v>
      </c>
      <c r="K14" s="52"/>
      <c r="L14" s="53"/>
    </row>
    <row r="15" spans="2:15" s="5" customFormat="1" ht="30" customHeight="1">
      <c r="B15" s="40"/>
      <c r="C15" s="13"/>
      <c r="D15" s="51"/>
      <c r="E15" s="51"/>
      <c r="F15" s="16"/>
      <c r="G15" s="34"/>
      <c r="H15" s="26"/>
      <c r="I15" s="14"/>
      <c r="J15" s="15">
        <f t="shared" si="0"/>
        <v>0</v>
      </c>
      <c r="K15" s="52"/>
      <c r="L15" s="53"/>
    </row>
    <row r="16" spans="2:15" s="5" customFormat="1" ht="30" customHeight="1">
      <c r="B16" s="40"/>
      <c r="C16" s="13"/>
      <c r="D16" s="51"/>
      <c r="E16" s="51"/>
      <c r="F16" s="16"/>
      <c r="G16" s="34"/>
      <c r="H16" s="26"/>
      <c r="I16" s="14"/>
      <c r="J16" s="15">
        <f t="shared" si="0"/>
        <v>0</v>
      </c>
      <c r="K16" s="52"/>
      <c r="L16" s="53"/>
    </row>
    <row r="17" spans="2:17" s="5" customFormat="1" ht="30" customHeight="1">
      <c r="B17" s="40"/>
      <c r="C17" s="13"/>
      <c r="D17" s="51"/>
      <c r="E17" s="51"/>
      <c r="F17" s="16"/>
      <c r="G17" s="34"/>
      <c r="H17" s="26"/>
      <c r="I17" s="14"/>
      <c r="J17" s="15">
        <f t="shared" si="0"/>
        <v>0</v>
      </c>
      <c r="K17" s="52"/>
      <c r="L17" s="53"/>
    </row>
    <row r="18" spans="2:17" s="5" customFormat="1" ht="30" customHeight="1">
      <c r="B18" s="40"/>
      <c r="C18" s="13"/>
      <c r="D18" s="51"/>
      <c r="E18" s="51"/>
      <c r="F18" s="16"/>
      <c r="G18" s="34"/>
      <c r="H18" s="26"/>
      <c r="I18" s="14"/>
      <c r="J18" s="15">
        <f t="shared" si="0"/>
        <v>0</v>
      </c>
      <c r="K18" s="52"/>
      <c r="L18" s="53"/>
      <c r="O18" s="5">
        <v>5</v>
      </c>
    </row>
    <row r="19" spans="2:17" s="5" customFormat="1" ht="30" customHeight="1">
      <c r="B19" s="40"/>
      <c r="C19" s="13"/>
      <c r="D19" s="51"/>
      <c r="E19" s="51"/>
      <c r="F19" s="16"/>
      <c r="G19" s="34"/>
      <c r="H19" s="26"/>
      <c r="I19" s="14"/>
      <c r="J19" s="15">
        <f t="shared" si="0"/>
        <v>0</v>
      </c>
      <c r="K19" s="52"/>
      <c r="L19" s="53"/>
      <c r="O19" s="5">
        <v>8</v>
      </c>
    </row>
    <row r="20" spans="2:17" s="5" customFormat="1" ht="30" customHeight="1">
      <c r="B20" s="40"/>
      <c r="C20" s="13"/>
      <c r="D20" s="51"/>
      <c r="E20" s="51"/>
      <c r="F20" s="16"/>
      <c r="G20" s="34"/>
      <c r="H20" s="26"/>
      <c r="I20" s="14"/>
      <c r="J20" s="15">
        <f t="shared" si="0"/>
        <v>0</v>
      </c>
      <c r="K20" s="52"/>
      <c r="L20" s="53"/>
      <c r="O20" s="5">
        <v>9</v>
      </c>
    </row>
    <row r="21" spans="2:17" s="5" customFormat="1" ht="30" customHeight="1">
      <c r="B21" s="40"/>
      <c r="C21" s="13"/>
      <c r="D21" s="51"/>
      <c r="E21" s="51"/>
      <c r="F21" s="16"/>
      <c r="G21" s="34"/>
      <c r="H21" s="26"/>
      <c r="I21" s="14"/>
      <c r="J21" s="15">
        <f t="shared" si="0"/>
        <v>0</v>
      </c>
      <c r="K21" s="52"/>
      <c r="L21" s="53"/>
    </row>
    <row r="22" spans="2:17" s="5" customFormat="1" ht="30" customHeight="1">
      <c r="B22" s="40"/>
      <c r="C22" s="13"/>
      <c r="D22" s="51"/>
      <c r="E22" s="51"/>
      <c r="F22" s="16"/>
      <c r="G22" s="34"/>
      <c r="H22" s="26"/>
      <c r="I22" s="14"/>
      <c r="J22" s="15">
        <f t="shared" si="0"/>
        <v>0</v>
      </c>
      <c r="K22" s="52"/>
      <c r="L22" s="53"/>
    </row>
    <row r="23" spans="2:17" s="5" customFormat="1" ht="30" customHeight="1" thickBot="1">
      <c r="B23" s="49" t="s">
        <v>3</v>
      </c>
      <c r="C23" s="50"/>
      <c r="D23" s="18"/>
      <c r="E23" s="20"/>
      <c r="F23" s="17" t="s">
        <v>11</v>
      </c>
      <c r="G23" s="21"/>
      <c r="H23" s="20"/>
      <c r="I23" s="24" t="s">
        <v>20</v>
      </c>
      <c r="J23" s="54">
        <f>SUM(J5:J22)</f>
        <v>3049500</v>
      </c>
      <c r="K23" s="55"/>
      <c r="L23" s="28" t="s">
        <v>13</v>
      </c>
      <c r="N23" s="56" t="s">
        <v>19</v>
      </c>
      <c r="O23" s="56"/>
      <c r="P23" s="56"/>
      <c r="Q23" s="56"/>
    </row>
    <row r="24" spans="2:17" s="5" customFormat="1" ht="30" customHeight="1" thickTop="1" thickBot="1">
      <c r="B24" s="49" t="s">
        <v>2</v>
      </c>
      <c r="C24" s="50"/>
      <c r="D24" s="19" t="s">
        <v>12</v>
      </c>
      <c r="E24" s="54">
        <f>J23</f>
        <v>3049500</v>
      </c>
      <c r="F24" s="55"/>
      <c r="G24" s="22" t="s">
        <v>17</v>
      </c>
      <c r="H24" s="23">
        <f>N24</f>
        <v>9</v>
      </c>
      <c r="I24" s="25" t="s">
        <v>21</v>
      </c>
      <c r="J24" s="54">
        <f>E24*N24/10</f>
        <v>2744550</v>
      </c>
      <c r="K24" s="55"/>
      <c r="L24" s="28" t="s">
        <v>13</v>
      </c>
      <c r="M24" s="8"/>
      <c r="N24" s="9">
        <v>9</v>
      </c>
      <c r="O24" s="10" t="s">
        <v>16</v>
      </c>
    </row>
    <row r="25" spans="2:17" s="5" customFormat="1" ht="30" customHeight="1" thickTop="1">
      <c r="B25" s="49" t="s">
        <v>8</v>
      </c>
      <c r="C25" s="50"/>
      <c r="D25" s="19" t="s">
        <v>15</v>
      </c>
      <c r="E25" s="54">
        <f>J24</f>
        <v>2744550</v>
      </c>
      <c r="F25" s="55"/>
      <c r="G25" s="20" t="s">
        <v>17</v>
      </c>
      <c r="H25" s="23">
        <f>N25</f>
        <v>10</v>
      </c>
      <c r="I25" s="25" t="s">
        <v>22</v>
      </c>
      <c r="J25" s="54">
        <f>INT(E25*0.1)</f>
        <v>274455</v>
      </c>
      <c r="K25" s="55"/>
      <c r="L25" s="28" t="s">
        <v>13</v>
      </c>
      <c r="N25" s="5">
        <v>10</v>
      </c>
      <c r="O25" s="5" t="s">
        <v>18</v>
      </c>
    </row>
    <row r="26" spans="2:17" s="5" customFormat="1" ht="30" customHeight="1">
      <c r="B26" s="49" t="s">
        <v>41</v>
      </c>
      <c r="C26" s="50"/>
      <c r="D26" s="41"/>
      <c r="E26" s="44"/>
      <c r="F26" s="45"/>
      <c r="G26" s="42"/>
      <c r="H26" s="43"/>
      <c r="I26" s="24" t="s">
        <v>43</v>
      </c>
      <c r="J26" s="65">
        <v>108000</v>
      </c>
      <c r="K26" s="66"/>
      <c r="L26" s="28" t="s">
        <v>13</v>
      </c>
      <c r="M26" s="5" t="s">
        <v>51</v>
      </c>
    </row>
    <row r="27" spans="2:17" s="5" customFormat="1" ht="30" customHeight="1">
      <c r="B27" s="49" t="s">
        <v>42</v>
      </c>
      <c r="C27" s="50"/>
      <c r="D27" s="19" t="s">
        <v>44</v>
      </c>
      <c r="E27" s="67">
        <f>J26</f>
        <v>108000</v>
      </c>
      <c r="F27" s="68"/>
      <c r="G27" s="22" t="s">
        <v>17</v>
      </c>
      <c r="H27" s="23">
        <f>N24</f>
        <v>9</v>
      </c>
      <c r="I27" s="25" t="s">
        <v>45</v>
      </c>
      <c r="J27" s="67">
        <f>E27*N24/10</f>
        <v>97200</v>
      </c>
      <c r="K27" s="68"/>
      <c r="L27" s="28" t="s">
        <v>13</v>
      </c>
    </row>
    <row r="28" spans="2:17" s="5" customFormat="1" ht="30" customHeight="1">
      <c r="B28" s="69" t="s">
        <v>46</v>
      </c>
      <c r="C28" s="70"/>
      <c r="D28" s="29"/>
      <c r="E28" s="30"/>
      <c r="F28" s="31"/>
      <c r="G28" s="31"/>
      <c r="H28" s="31"/>
      <c r="I28" s="32" t="s">
        <v>50</v>
      </c>
      <c r="J28" s="71">
        <f>J24+J25+J27</f>
        <v>3116205</v>
      </c>
      <c r="K28" s="72"/>
      <c r="L28" s="33"/>
    </row>
    <row r="29" spans="2:17" s="5" customFormat="1" ht="30" customHeight="1">
      <c r="B29" s="60" t="s">
        <v>47</v>
      </c>
      <c r="C29" s="61"/>
      <c r="D29" s="61"/>
      <c r="E29" s="61"/>
      <c r="F29" s="61"/>
      <c r="G29" s="61"/>
      <c r="H29" s="61"/>
      <c r="I29" s="61"/>
      <c r="J29" s="61"/>
      <c r="K29" s="61"/>
      <c r="L29" s="62"/>
    </row>
    <row r="30" spans="2:17" s="5" customFormat="1" ht="30" customHeight="1">
      <c r="B30" s="63" t="s">
        <v>52</v>
      </c>
      <c r="C30" s="64"/>
      <c r="D30" s="64"/>
      <c r="E30" s="64"/>
      <c r="F30" s="64" t="s">
        <v>48</v>
      </c>
      <c r="G30" s="64"/>
      <c r="H30" s="46"/>
      <c r="I30" s="64"/>
      <c r="J30" s="64"/>
      <c r="K30" s="48" t="s">
        <v>49</v>
      </c>
      <c r="L30" s="47"/>
    </row>
    <row r="31" spans="2:17" s="5" customFormat="1">
      <c r="B31" s="6"/>
    </row>
    <row r="32" spans="2:17" s="5" customFormat="1">
      <c r="B32" s="6"/>
    </row>
    <row r="33" spans="2:2" s="5" customFormat="1">
      <c r="B33" s="6"/>
    </row>
    <row r="34" spans="2:2" s="5" customFormat="1">
      <c r="B34" s="6"/>
    </row>
    <row r="35" spans="2:2" s="5" customFormat="1">
      <c r="B35" s="6"/>
    </row>
    <row r="36" spans="2:2" s="5" customFormat="1">
      <c r="B36" s="6"/>
    </row>
  </sheetData>
  <mergeCells count="60">
    <mergeCell ref="B29:L29"/>
    <mergeCell ref="B30:E30"/>
    <mergeCell ref="I30:J30"/>
    <mergeCell ref="F30:G30"/>
    <mergeCell ref="B27:C27"/>
    <mergeCell ref="J26:K26"/>
    <mergeCell ref="E27:F27"/>
    <mergeCell ref="J27:K27"/>
    <mergeCell ref="B28:C28"/>
    <mergeCell ref="J28:K28"/>
    <mergeCell ref="D4:E4"/>
    <mergeCell ref="G4:H4"/>
    <mergeCell ref="K4:L4"/>
    <mergeCell ref="D5:E5"/>
    <mergeCell ref="K5:L5"/>
    <mergeCell ref="B2:L2"/>
    <mergeCell ref="D6:E6"/>
    <mergeCell ref="K6:L6"/>
    <mergeCell ref="D7:E7"/>
    <mergeCell ref="K7:L7"/>
    <mergeCell ref="D8:E8"/>
    <mergeCell ref="K8:L8"/>
    <mergeCell ref="D9:E9"/>
    <mergeCell ref="K9:L9"/>
    <mergeCell ref="D10:E10"/>
    <mergeCell ref="K10:L10"/>
    <mergeCell ref="D11:E11"/>
    <mergeCell ref="K11:L11"/>
    <mergeCell ref="D12:E12"/>
    <mergeCell ref="K12:L12"/>
    <mergeCell ref="D13:E13"/>
    <mergeCell ref="K13:L13"/>
    <mergeCell ref="D14:E14"/>
    <mergeCell ref="K14:L14"/>
    <mergeCell ref="D15:E15"/>
    <mergeCell ref="K15:L15"/>
    <mergeCell ref="D16:E16"/>
    <mergeCell ref="K16:L16"/>
    <mergeCell ref="D17:E17"/>
    <mergeCell ref="K17:L17"/>
    <mergeCell ref="D18:E18"/>
    <mergeCell ref="K18:L18"/>
    <mergeCell ref="N23:Q23"/>
    <mergeCell ref="B24:C24"/>
    <mergeCell ref="E24:F24"/>
    <mergeCell ref="J24:K24"/>
    <mergeCell ref="D19:E19"/>
    <mergeCell ref="K19:L19"/>
    <mergeCell ref="D20:E20"/>
    <mergeCell ref="K20:L20"/>
    <mergeCell ref="B26:C26"/>
    <mergeCell ref="D21:E21"/>
    <mergeCell ref="K21:L21"/>
    <mergeCell ref="B25:C25"/>
    <mergeCell ref="E25:F25"/>
    <mergeCell ref="J25:K25"/>
    <mergeCell ref="D22:E22"/>
    <mergeCell ref="K22:L22"/>
    <mergeCell ref="B23:C23"/>
    <mergeCell ref="J23:K23"/>
  </mergeCells>
  <phoneticPr fontId="1"/>
  <dataValidations count="1">
    <dataValidation type="list" allowBlank="1" showInputMessage="1" showErrorMessage="1" sqref="N24">
      <formula1>$O$18:$O$20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orientation="portrait" verticalDpi="300" r:id="rId1"/>
  <headerFooter alignWithMargins="0"/>
  <colBreaks count="1" manualBreakCount="1">
    <brk id="12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tabSelected="1" view="pageBreakPreview" zoomScaleNormal="100" zoomScaleSheetLayoutView="100" workbookViewId="0"/>
  </sheetViews>
  <sheetFormatPr defaultRowHeight="13.5"/>
  <cols>
    <col min="1" max="1" width="9" style="3"/>
    <col min="2" max="2" width="5.625" style="4" customWidth="1"/>
    <col min="3" max="3" width="21.25" style="3" customWidth="1"/>
    <col min="4" max="4" width="6.25" style="3" customWidth="1"/>
    <col min="5" max="5" width="12.5" style="3" customWidth="1"/>
    <col min="6" max="6" width="6.25" style="3" customWidth="1"/>
    <col min="7" max="7" width="6.875" style="3" customWidth="1"/>
    <col min="8" max="8" width="3.5" style="3" bestFit="1" customWidth="1"/>
    <col min="9" max="9" width="10.625" style="3" customWidth="1"/>
    <col min="10" max="10" width="11.25" style="3" customWidth="1"/>
    <col min="11" max="11" width="6.875" style="3" customWidth="1"/>
    <col min="12" max="12" width="2.5" style="3" customWidth="1"/>
    <col min="13" max="20" width="5.625" style="3" customWidth="1"/>
    <col min="21" max="16384" width="9" style="3"/>
  </cols>
  <sheetData>
    <row r="1" spans="2:15" s="1" customFormat="1" ht="15" customHeight="1">
      <c r="B1" s="7" t="s">
        <v>40</v>
      </c>
    </row>
    <row r="2" spans="2:15" s="2" customFormat="1" ht="30" customHeight="1">
      <c r="B2" s="59" t="s">
        <v>54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ht="5.0999999999999996" customHeight="1">
      <c r="B3" s="12"/>
      <c r="K3" s="11"/>
      <c r="L3" s="11"/>
    </row>
    <row r="4" spans="2:15" ht="30" customHeight="1">
      <c r="B4" s="39" t="s">
        <v>0</v>
      </c>
      <c r="C4" s="38" t="s">
        <v>9</v>
      </c>
      <c r="D4" s="57" t="s">
        <v>10</v>
      </c>
      <c r="E4" s="57"/>
      <c r="F4" s="38" t="s">
        <v>1</v>
      </c>
      <c r="G4" s="57" t="s">
        <v>4</v>
      </c>
      <c r="H4" s="57"/>
      <c r="I4" s="38" t="s">
        <v>5</v>
      </c>
      <c r="J4" s="38" t="s">
        <v>6</v>
      </c>
      <c r="K4" s="57" t="s">
        <v>7</v>
      </c>
      <c r="L4" s="58"/>
    </row>
    <row r="5" spans="2:15" s="5" customFormat="1" ht="30" customHeight="1">
      <c r="B5" s="40"/>
      <c r="C5" s="36"/>
      <c r="D5" s="51"/>
      <c r="E5" s="51"/>
      <c r="F5" s="37"/>
      <c r="G5" s="34"/>
      <c r="H5" s="26"/>
      <c r="I5" s="14"/>
      <c r="J5" s="15">
        <f>INT((G5+H5*0.1)*I5)</f>
        <v>0</v>
      </c>
      <c r="K5" s="52"/>
      <c r="L5" s="53"/>
      <c r="N5" s="35"/>
      <c r="O5" s="5" t="s">
        <v>29</v>
      </c>
    </row>
    <row r="6" spans="2:15" s="5" customFormat="1" ht="30" customHeight="1">
      <c r="B6" s="40"/>
      <c r="C6" s="36"/>
      <c r="D6" s="51"/>
      <c r="E6" s="51"/>
      <c r="F6" s="37"/>
      <c r="G6" s="34"/>
      <c r="H6" s="26"/>
      <c r="I6" s="14"/>
      <c r="J6" s="15">
        <f>INT((G6+H6*0.1)*I6)</f>
        <v>0</v>
      </c>
      <c r="K6" s="52"/>
      <c r="L6" s="53"/>
    </row>
    <row r="7" spans="2:15" s="5" customFormat="1" ht="30" customHeight="1">
      <c r="B7" s="40"/>
      <c r="C7" s="36"/>
      <c r="D7" s="51"/>
      <c r="E7" s="51"/>
      <c r="F7" s="37"/>
      <c r="G7" s="34"/>
      <c r="H7" s="26"/>
      <c r="I7" s="14"/>
      <c r="J7" s="15">
        <f>INT((G7+H7*0.1)*I7)</f>
        <v>0</v>
      </c>
      <c r="K7" s="52"/>
      <c r="L7" s="53"/>
    </row>
    <row r="8" spans="2:15" s="5" customFormat="1" ht="30" customHeight="1">
      <c r="B8" s="40"/>
      <c r="C8" s="36"/>
      <c r="D8" s="51"/>
      <c r="E8" s="51"/>
      <c r="F8" s="37"/>
      <c r="G8" s="34"/>
      <c r="H8" s="26"/>
      <c r="I8" s="14"/>
      <c r="J8" s="15">
        <f>INT((G8+H8*0.1)*I8)</f>
        <v>0</v>
      </c>
      <c r="K8" s="52"/>
      <c r="L8" s="53"/>
    </row>
    <row r="9" spans="2:15" s="5" customFormat="1" ht="30" customHeight="1">
      <c r="B9" s="40"/>
      <c r="C9" s="36"/>
      <c r="D9" s="51"/>
      <c r="E9" s="51"/>
      <c r="F9" s="37"/>
      <c r="G9" s="34"/>
      <c r="H9" s="26"/>
      <c r="I9" s="14"/>
      <c r="J9" s="15">
        <f>INT((G9+H9*0.1)*I9)</f>
        <v>0</v>
      </c>
      <c r="K9" s="52"/>
      <c r="L9" s="53"/>
    </row>
    <row r="10" spans="2:15" s="5" customFormat="1" ht="30" customHeight="1">
      <c r="B10" s="40"/>
      <c r="C10" s="36"/>
      <c r="D10" s="51"/>
      <c r="E10" s="51"/>
      <c r="F10" s="37"/>
      <c r="G10" s="34"/>
      <c r="H10" s="26"/>
      <c r="I10" s="14"/>
      <c r="J10" s="15">
        <f t="shared" ref="J10:J22" si="0">INT((G10+H10*0.1)*I10)</f>
        <v>0</v>
      </c>
      <c r="K10" s="52"/>
      <c r="L10" s="53"/>
    </row>
    <row r="11" spans="2:15" s="5" customFormat="1" ht="30" customHeight="1">
      <c r="B11" s="40"/>
      <c r="C11" s="36"/>
      <c r="D11" s="51"/>
      <c r="E11" s="51"/>
      <c r="F11" s="37"/>
      <c r="G11" s="34"/>
      <c r="H11" s="26"/>
      <c r="I11" s="14"/>
      <c r="J11" s="15">
        <f t="shared" si="0"/>
        <v>0</v>
      </c>
      <c r="K11" s="52"/>
      <c r="L11" s="53"/>
    </row>
    <row r="12" spans="2:15" s="5" customFormat="1" ht="30" customHeight="1">
      <c r="B12" s="40"/>
      <c r="C12" s="36"/>
      <c r="D12" s="51"/>
      <c r="E12" s="51"/>
      <c r="F12" s="37"/>
      <c r="G12" s="34"/>
      <c r="H12" s="26"/>
      <c r="I12" s="14"/>
      <c r="J12" s="15">
        <f>INT((G12+H12*0.1)*I12)</f>
        <v>0</v>
      </c>
      <c r="K12" s="52"/>
      <c r="L12" s="53"/>
    </row>
    <row r="13" spans="2:15" s="5" customFormat="1" ht="30" customHeight="1">
      <c r="B13" s="40"/>
      <c r="C13" s="36"/>
      <c r="D13" s="51"/>
      <c r="E13" s="51"/>
      <c r="F13" s="37"/>
      <c r="G13" s="34"/>
      <c r="H13" s="26"/>
      <c r="I13" s="14"/>
      <c r="J13" s="15">
        <f>INT((G13+H13*0.1)*I13)</f>
        <v>0</v>
      </c>
      <c r="K13" s="52"/>
      <c r="L13" s="53"/>
    </row>
    <row r="14" spans="2:15" s="5" customFormat="1" ht="30" customHeight="1">
      <c r="B14" s="40"/>
      <c r="C14" s="36"/>
      <c r="D14" s="51"/>
      <c r="E14" s="51"/>
      <c r="F14" s="37"/>
      <c r="G14" s="34"/>
      <c r="H14" s="26"/>
      <c r="I14" s="14"/>
      <c r="J14" s="15">
        <f t="shared" si="0"/>
        <v>0</v>
      </c>
      <c r="K14" s="52"/>
      <c r="L14" s="53"/>
    </row>
    <row r="15" spans="2:15" s="5" customFormat="1" ht="30" customHeight="1">
      <c r="B15" s="40"/>
      <c r="C15" s="36"/>
      <c r="D15" s="51"/>
      <c r="E15" s="51"/>
      <c r="F15" s="37"/>
      <c r="G15" s="34"/>
      <c r="H15" s="26"/>
      <c r="I15" s="14"/>
      <c r="J15" s="15">
        <f t="shared" si="0"/>
        <v>0</v>
      </c>
      <c r="K15" s="52"/>
      <c r="L15" s="53"/>
    </row>
    <row r="16" spans="2:15" s="5" customFormat="1" ht="30" customHeight="1">
      <c r="B16" s="40"/>
      <c r="C16" s="36"/>
      <c r="D16" s="51"/>
      <c r="E16" s="51"/>
      <c r="F16" s="37"/>
      <c r="G16" s="34"/>
      <c r="H16" s="26"/>
      <c r="I16" s="14"/>
      <c r="J16" s="15">
        <f t="shared" si="0"/>
        <v>0</v>
      </c>
      <c r="K16" s="52"/>
      <c r="L16" s="53"/>
    </row>
    <row r="17" spans="2:17" s="5" customFormat="1" ht="30" customHeight="1">
      <c r="B17" s="40"/>
      <c r="C17" s="36"/>
      <c r="D17" s="51"/>
      <c r="E17" s="51"/>
      <c r="F17" s="37"/>
      <c r="G17" s="34"/>
      <c r="H17" s="26"/>
      <c r="I17" s="14"/>
      <c r="J17" s="15">
        <f t="shared" si="0"/>
        <v>0</v>
      </c>
      <c r="K17" s="52"/>
      <c r="L17" s="53"/>
    </row>
    <row r="18" spans="2:17" s="5" customFormat="1" ht="30" customHeight="1">
      <c r="B18" s="40"/>
      <c r="C18" s="36"/>
      <c r="D18" s="51"/>
      <c r="E18" s="51"/>
      <c r="F18" s="37"/>
      <c r="G18" s="34"/>
      <c r="H18" s="26"/>
      <c r="I18" s="14"/>
      <c r="J18" s="15">
        <f t="shared" si="0"/>
        <v>0</v>
      </c>
      <c r="K18" s="52"/>
      <c r="L18" s="53"/>
      <c r="O18" s="5">
        <v>5</v>
      </c>
    </row>
    <row r="19" spans="2:17" s="5" customFormat="1" ht="30" customHeight="1">
      <c r="B19" s="40"/>
      <c r="C19" s="36"/>
      <c r="D19" s="51"/>
      <c r="E19" s="51"/>
      <c r="F19" s="37"/>
      <c r="G19" s="34"/>
      <c r="H19" s="26"/>
      <c r="I19" s="14"/>
      <c r="J19" s="15">
        <f t="shared" si="0"/>
        <v>0</v>
      </c>
      <c r="K19" s="52"/>
      <c r="L19" s="53"/>
      <c r="O19" s="5">
        <v>8</v>
      </c>
    </row>
    <row r="20" spans="2:17" s="5" customFormat="1" ht="30" customHeight="1">
      <c r="B20" s="40"/>
      <c r="C20" s="36"/>
      <c r="D20" s="51"/>
      <c r="E20" s="51"/>
      <c r="F20" s="37"/>
      <c r="G20" s="34"/>
      <c r="H20" s="26"/>
      <c r="I20" s="14"/>
      <c r="J20" s="15">
        <f t="shared" si="0"/>
        <v>0</v>
      </c>
      <c r="K20" s="52"/>
      <c r="L20" s="53"/>
      <c r="O20" s="5">
        <v>9</v>
      </c>
    </row>
    <row r="21" spans="2:17" s="5" customFormat="1" ht="30" customHeight="1">
      <c r="B21" s="40"/>
      <c r="C21" s="36"/>
      <c r="D21" s="51"/>
      <c r="E21" s="51"/>
      <c r="F21" s="37"/>
      <c r="G21" s="34"/>
      <c r="H21" s="26"/>
      <c r="I21" s="14"/>
      <c r="J21" s="15">
        <f t="shared" si="0"/>
        <v>0</v>
      </c>
      <c r="K21" s="52"/>
      <c r="L21" s="53"/>
    </row>
    <row r="22" spans="2:17" s="5" customFormat="1" ht="30" customHeight="1">
      <c r="B22" s="40"/>
      <c r="C22" s="36"/>
      <c r="D22" s="51"/>
      <c r="E22" s="51"/>
      <c r="F22" s="37"/>
      <c r="G22" s="34"/>
      <c r="H22" s="26"/>
      <c r="I22" s="14"/>
      <c r="J22" s="15">
        <f t="shared" si="0"/>
        <v>0</v>
      </c>
      <c r="K22" s="52"/>
      <c r="L22" s="53"/>
    </row>
    <row r="23" spans="2:17" s="5" customFormat="1" ht="30" customHeight="1" thickBot="1">
      <c r="B23" s="49" t="s">
        <v>3</v>
      </c>
      <c r="C23" s="50"/>
      <c r="D23" s="18"/>
      <c r="E23" s="20"/>
      <c r="F23" s="17" t="s">
        <v>11</v>
      </c>
      <c r="G23" s="21"/>
      <c r="H23" s="20"/>
      <c r="I23" s="24" t="s">
        <v>20</v>
      </c>
      <c r="J23" s="54">
        <f>SUM(J5:J22)</f>
        <v>0</v>
      </c>
      <c r="K23" s="55"/>
      <c r="L23" s="28" t="s">
        <v>13</v>
      </c>
      <c r="N23" s="56" t="s">
        <v>19</v>
      </c>
      <c r="O23" s="56"/>
      <c r="P23" s="56"/>
      <c r="Q23" s="56"/>
    </row>
    <row r="24" spans="2:17" s="5" customFormat="1" ht="30" customHeight="1" thickTop="1" thickBot="1">
      <c r="B24" s="49" t="s">
        <v>2</v>
      </c>
      <c r="C24" s="50"/>
      <c r="D24" s="19" t="s">
        <v>12</v>
      </c>
      <c r="E24" s="54">
        <f>J23</f>
        <v>0</v>
      </c>
      <c r="F24" s="55"/>
      <c r="G24" s="22" t="s">
        <v>17</v>
      </c>
      <c r="H24" s="23">
        <f>N24</f>
        <v>9</v>
      </c>
      <c r="I24" s="25" t="s">
        <v>21</v>
      </c>
      <c r="J24" s="54">
        <f>E24*N24/10</f>
        <v>0</v>
      </c>
      <c r="K24" s="55"/>
      <c r="L24" s="28" t="s">
        <v>13</v>
      </c>
      <c r="M24" s="8"/>
      <c r="N24" s="9">
        <v>9</v>
      </c>
      <c r="O24" s="10" t="s">
        <v>16</v>
      </c>
    </row>
    <row r="25" spans="2:17" s="5" customFormat="1" ht="30" customHeight="1" thickTop="1">
      <c r="B25" s="49" t="s">
        <v>8</v>
      </c>
      <c r="C25" s="50"/>
      <c r="D25" s="19" t="s">
        <v>15</v>
      </c>
      <c r="E25" s="54">
        <f>J24</f>
        <v>0</v>
      </c>
      <c r="F25" s="55"/>
      <c r="G25" s="20" t="s">
        <v>17</v>
      </c>
      <c r="H25" s="23">
        <f>N25</f>
        <v>10</v>
      </c>
      <c r="I25" s="25" t="s">
        <v>22</v>
      </c>
      <c r="J25" s="54">
        <f>INT(E25*0.1)</f>
        <v>0</v>
      </c>
      <c r="K25" s="55"/>
      <c r="L25" s="28" t="s">
        <v>13</v>
      </c>
      <c r="N25" s="5">
        <v>10</v>
      </c>
      <c r="O25" s="5" t="s">
        <v>18</v>
      </c>
    </row>
    <row r="26" spans="2:17" s="5" customFormat="1" ht="30" customHeight="1">
      <c r="B26" s="49" t="s">
        <v>41</v>
      </c>
      <c r="C26" s="50"/>
      <c r="D26" s="41"/>
      <c r="E26" s="44"/>
      <c r="F26" s="45"/>
      <c r="G26" s="42"/>
      <c r="H26" s="43"/>
      <c r="I26" s="24" t="s">
        <v>43</v>
      </c>
      <c r="J26" s="65"/>
      <c r="K26" s="66"/>
      <c r="L26" s="28" t="s">
        <v>13</v>
      </c>
      <c r="M26" s="5" t="s">
        <v>51</v>
      </c>
    </row>
    <row r="27" spans="2:17" s="5" customFormat="1" ht="30" customHeight="1">
      <c r="B27" s="49" t="s">
        <v>42</v>
      </c>
      <c r="C27" s="50"/>
      <c r="D27" s="19" t="s">
        <v>44</v>
      </c>
      <c r="E27" s="67">
        <f>J26</f>
        <v>0</v>
      </c>
      <c r="F27" s="68"/>
      <c r="G27" s="22" t="s">
        <v>17</v>
      </c>
      <c r="H27" s="23">
        <f>N24</f>
        <v>9</v>
      </c>
      <c r="I27" s="25" t="s">
        <v>45</v>
      </c>
      <c r="J27" s="67">
        <f>E27*N24/10</f>
        <v>0</v>
      </c>
      <c r="K27" s="68"/>
      <c r="L27" s="28" t="s">
        <v>13</v>
      </c>
    </row>
    <row r="28" spans="2:17" s="5" customFormat="1" ht="30" customHeight="1">
      <c r="B28" s="69" t="s">
        <v>46</v>
      </c>
      <c r="C28" s="70"/>
      <c r="D28" s="29"/>
      <c r="E28" s="30"/>
      <c r="F28" s="31"/>
      <c r="G28" s="31"/>
      <c r="H28" s="31"/>
      <c r="I28" s="32" t="s">
        <v>50</v>
      </c>
      <c r="J28" s="71">
        <f>J24+J25+J27</f>
        <v>0</v>
      </c>
      <c r="K28" s="72"/>
      <c r="L28" s="33"/>
    </row>
    <row r="29" spans="2:17" s="5" customFormat="1" ht="30" customHeight="1">
      <c r="B29" s="60" t="s">
        <v>47</v>
      </c>
      <c r="C29" s="61"/>
      <c r="D29" s="61"/>
      <c r="E29" s="61"/>
      <c r="F29" s="61"/>
      <c r="G29" s="61"/>
      <c r="H29" s="61"/>
      <c r="I29" s="61"/>
      <c r="J29" s="61"/>
      <c r="K29" s="61"/>
      <c r="L29" s="62"/>
    </row>
    <row r="30" spans="2:17" s="5" customFormat="1" ht="30" customHeight="1">
      <c r="B30" s="63" t="s">
        <v>52</v>
      </c>
      <c r="C30" s="64"/>
      <c r="D30" s="64"/>
      <c r="E30" s="64"/>
      <c r="F30" s="64" t="s">
        <v>48</v>
      </c>
      <c r="G30" s="64"/>
      <c r="H30" s="46"/>
      <c r="I30" s="64"/>
      <c r="J30" s="64"/>
      <c r="K30" s="48" t="s">
        <v>49</v>
      </c>
      <c r="L30" s="47"/>
    </row>
    <row r="31" spans="2:17" s="5" customFormat="1">
      <c r="B31" s="6"/>
    </row>
    <row r="32" spans="2:17" s="5" customFormat="1">
      <c r="B32" s="6"/>
    </row>
    <row r="33" spans="2:2" s="5" customFormat="1">
      <c r="B33" s="6"/>
    </row>
    <row r="34" spans="2:2" s="5" customFormat="1">
      <c r="B34" s="6"/>
    </row>
    <row r="35" spans="2:2" s="5" customFormat="1">
      <c r="B35" s="6"/>
    </row>
    <row r="36" spans="2:2" s="5" customFormat="1">
      <c r="B36" s="6"/>
    </row>
  </sheetData>
  <mergeCells count="60">
    <mergeCell ref="B29:L29"/>
    <mergeCell ref="B30:E30"/>
    <mergeCell ref="F30:G30"/>
    <mergeCell ref="I30:J30"/>
    <mergeCell ref="B26:C26"/>
    <mergeCell ref="J26:K26"/>
    <mergeCell ref="B27:C27"/>
    <mergeCell ref="E27:F27"/>
    <mergeCell ref="J27:K27"/>
    <mergeCell ref="B28:C28"/>
    <mergeCell ref="J28:K28"/>
    <mergeCell ref="N23:Q23"/>
    <mergeCell ref="B24:C24"/>
    <mergeCell ref="E24:F24"/>
    <mergeCell ref="J24:K24"/>
    <mergeCell ref="B25:C25"/>
    <mergeCell ref="E25:F25"/>
    <mergeCell ref="J25:K25"/>
    <mergeCell ref="D21:E21"/>
    <mergeCell ref="K21:L21"/>
    <mergeCell ref="D22:E22"/>
    <mergeCell ref="K22:L22"/>
    <mergeCell ref="B23:C23"/>
    <mergeCell ref="J23:K23"/>
    <mergeCell ref="D18:E18"/>
    <mergeCell ref="K18:L18"/>
    <mergeCell ref="D19:E19"/>
    <mergeCell ref="K19:L19"/>
    <mergeCell ref="D20:E20"/>
    <mergeCell ref="K20:L20"/>
    <mergeCell ref="D15:E15"/>
    <mergeCell ref="K15:L15"/>
    <mergeCell ref="D16:E16"/>
    <mergeCell ref="K16:L16"/>
    <mergeCell ref="D17:E17"/>
    <mergeCell ref="K17:L17"/>
    <mergeCell ref="D12:E12"/>
    <mergeCell ref="K12:L12"/>
    <mergeCell ref="D13:E13"/>
    <mergeCell ref="K13:L13"/>
    <mergeCell ref="D14:E14"/>
    <mergeCell ref="K14:L14"/>
    <mergeCell ref="D9:E9"/>
    <mergeCell ref="K9:L9"/>
    <mergeCell ref="D10:E10"/>
    <mergeCell ref="K10:L10"/>
    <mergeCell ref="D11:E11"/>
    <mergeCell ref="K11:L11"/>
    <mergeCell ref="D6:E6"/>
    <mergeCell ref="K6:L6"/>
    <mergeCell ref="D7:E7"/>
    <mergeCell ref="K7:L7"/>
    <mergeCell ref="D8:E8"/>
    <mergeCell ref="K8:L8"/>
    <mergeCell ref="B2:L2"/>
    <mergeCell ref="D4:E4"/>
    <mergeCell ref="G4:H4"/>
    <mergeCell ref="K4:L4"/>
    <mergeCell ref="D5:E5"/>
    <mergeCell ref="K5:L5"/>
  </mergeCells>
  <phoneticPr fontId="1"/>
  <dataValidations count="1">
    <dataValidation type="list" allowBlank="1" showInputMessage="1" showErrorMessage="1" sqref="N24">
      <formula1>$O$18:$O$20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orientation="portrait" verticalDpi="300" r:id="rId1"/>
  <headerFooter alignWithMargins="0"/>
  <colBreaks count="1" manualBreakCount="1">
    <brk id="12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様式</vt:lpstr>
      <vt:lpstr>入力例!Print_Area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2016-05-18T02:48:27Z</cp:lastPrinted>
  <dcterms:created xsi:type="dcterms:W3CDTF">1997-01-08T22:48:59Z</dcterms:created>
  <dcterms:modified xsi:type="dcterms:W3CDTF">2022-06-20T05:09:19Z</dcterms:modified>
</cp:coreProperties>
</file>