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4015_建築審査課\所属共用フォルダ\07_建築指導\07_大田区みどりの条例に基づく緑化計画の届出の審査、完了検査及び指導に関すること。\02_みどりの条例、関係法令・様式等\02_様式・書式等（HP掲載の様式など）\"/>
    </mc:Choice>
  </mc:AlternateContent>
  <bookViews>
    <workbookView xWindow="480" yWindow="90" windowWidth="19395" windowHeight="7155"/>
  </bookViews>
  <sheets>
    <sheet name="宅地開発等" sheetId="7" r:id="rId1"/>
  </sheets>
  <definedNames>
    <definedName name="_xlnm.Print_Area" localSheetId="0">宅地開発等!$A$1:$Y$27</definedName>
  </definedNames>
  <calcPr calcId="152511"/>
</workbook>
</file>

<file path=xl/calcChain.xml><?xml version="1.0" encoding="utf-8"?>
<calcChain xmlns="http://schemas.openxmlformats.org/spreadsheetml/2006/main">
  <c r="M5" i="7" l="1"/>
  <c r="H14" i="7" l="1"/>
  <c r="H13" i="7"/>
  <c r="H12" i="7"/>
  <c r="H11" i="7"/>
  <c r="H10" i="7"/>
  <c r="H9" i="7"/>
  <c r="H8" i="7"/>
  <c r="H7" i="7"/>
  <c r="H6" i="7"/>
  <c r="H5" i="7"/>
  <c r="O14" i="7"/>
  <c r="N14" i="7"/>
  <c r="M14" i="7"/>
  <c r="O13" i="7"/>
  <c r="N13" i="7"/>
  <c r="M13" i="7"/>
  <c r="O12" i="7"/>
  <c r="N12" i="7"/>
  <c r="M12" i="7"/>
  <c r="O11" i="7"/>
  <c r="N11" i="7"/>
  <c r="M11" i="7"/>
  <c r="O10" i="7"/>
  <c r="N10" i="7"/>
  <c r="M10" i="7"/>
  <c r="O9" i="7"/>
  <c r="N9" i="7"/>
  <c r="M9" i="7"/>
  <c r="O8" i="7"/>
  <c r="N8" i="7"/>
  <c r="M8" i="7"/>
  <c r="O7" i="7"/>
  <c r="N7" i="7"/>
  <c r="M7" i="7"/>
  <c r="O6" i="7"/>
  <c r="N6" i="7"/>
  <c r="M6" i="7"/>
  <c r="O5" i="7"/>
  <c r="N5" i="7"/>
  <c r="I6" i="7" l="1"/>
  <c r="I7" i="7"/>
  <c r="I8" i="7"/>
  <c r="I9" i="7"/>
  <c r="I10" i="7"/>
  <c r="I11" i="7"/>
  <c r="I12" i="7"/>
  <c r="I13" i="7"/>
  <c r="I14" i="7"/>
  <c r="I5" i="7"/>
  <c r="I15" i="7" l="1"/>
  <c r="U15" i="7"/>
  <c r="T15" i="7"/>
  <c r="S15" i="7"/>
  <c r="L15" i="7" l="1"/>
  <c r="K15" i="7"/>
  <c r="Y15" i="7" l="1"/>
  <c r="V15" i="7"/>
  <c r="R15" i="7"/>
  <c r="U16" i="7" s="1"/>
  <c r="Q15" i="7"/>
  <c r="T16" i="7" s="1"/>
  <c r="P15" i="7"/>
  <c r="S16" i="7" s="1"/>
  <c r="J15" i="7"/>
  <c r="C15" i="7"/>
  <c r="X14" i="7"/>
  <c r="G14" i="7"/>
  <c r="X13" i="7"/>
  <c r="G13" i="7"/>
  <c r="X12" i="7"/>
  <c r="G12" i="7"/>
  <c r="X11" i="7"/>
  <c r="G11" i="7"/>
  <c r="X10" i="7"/>
  <c r="G10" i="7"/>
  <c r="X9" i="7"/>
  <c r="G9" i="7"/>
  <c r="X8" i="7"/>
  <c r="G8" i="7"/>
  <c r="X7" i="7"/>
  <c r="G7" i="7"/>
  <c r="X6" i="7"/>
  <c r="G6" i="7"/>
  <c r="B6" i="7"/>
  <c r="B7" i="7" s="1"/>
  <c r="B8" i="7" s="1"/>
  <c r="B9" i="7" s="1"/>
  <c r="B10" i="7" s="1"/>
  <c r="B11" i="7" s="1"/>
  <c r="B12" i="7" s="1"/>
  <c r="B13" i="7" s="1"/>
  <c r="B14" i="7" s="1"/>
  <c r="X5" i="7"/>
  <c r="G5" i="7"/>
  <c r="G15" i="7" l="1"/>
  <c r="X15" i="7"/>
</calcChain>
</file>

<file path=xl/sharedStrings.xml><?xml version="1.0" encoding="utf-8"?>
<sst xmlns="http://schemas.openxmlformats.org/spreadsheetml/2006/main" count="79" uniqueCount="68">
  <si>
    <t>高木</t>
    <rPh sb="0" eb="2">
      <t>コウボク</t>
    </rPh>
    <phoneticPr fontId="1"/>
  </si>
  <si>
    <t>中木</t>
    <rPh sb="0" eb="2">
      <t>チュウボク</t>
    </rPh>
    <phoneticPr fontId="1"/>
  </si>
  <si>
    <t>低木</t>
    <rPh sb="0" eb="2">
      <t>テイボク</t>
    </rPh>
    <phoneticPr fontId="1"/>
  </si>
  <si>
    <t>緑化面積　（㎡）</t>
    <rPh sb="0" eb="2">
      <t>リョッカ</t>
    </rPh>
    <rPh sb="2" eb="4">
      <t>メンセキ</t>
    </rPh>
    <phoneticPr fontId="1"/>
  </si>
  <si>
    <t>植栽計画本数　（本）</t>
    <rPh sb="0" eb="2">
      <t>ショクサイ</t>
    </rPh>
    <rPh sb="2" eb="4">
      <t>ケイカク</t>
    </rPh>
    <rPh sb="4" eb="6">
      <t>ホンスウ</t>
    </rPh>
    <rPh sb="8" eb="9">
      <t>ホン</t>
    </rPh>
    <phoneticPr fontId="1"/>
  </si>
  <si>
    <t>接道部緑化の長さ　（ｍ）</t>
    <rPh sb="0" eb="2">
      <t>セツドウ</t>
    </rPh>
    <rPh sb="2" eb="3">
      <t>ブ</t>
    </rPh>
    <rPh sb="3" eb="5">
      <t>リョッカ</t>
    </rPh>
    <rPh sb="6" eb="7">
      <t>ナガ</t>
    </rPh>
    <phoneticPr fontId="1"/>
  </si>
  <si>
    <t>植栽基準本数　（本）</t>
    <rPh sb="0" eb="2">
      <t>ショクサイ</t>
    </rPh>
    <rPh sb="2" eb="4">
      <t>キジュン</t>
    </rPh>
    <rPh sb="4" eb="6">
      <t>ホンスウ</t>
    </rPh>
    <rPh sb="8" eb="9">
      <t>ホン</t>
    </rPh>
    <phoneticPr fontId="1"/>
  </si>
  <si>
    <t>計</t>
    <rPh sb="0" eb="1">
      <t>ケイ</t>
    </rPh>
    <phoneticPr fontId="1"/>
  </si>
  <si>
    <t>区画</t>
    <rPh sb="0" eb="2">
      <t>クカク</t>
    </rPh>
    <phoneticPr fontId="1"/>
  </si>
  <si>
    <t>地上部</t>
    <rPh sb="0" eb="2">
      <t>チジョウ</t>
    </rPh>
    <rPh sb="2" eb="3">
      <t>ブ</t>
    </rPh>
    <phoneticPr fontId="1"/>
  </si>
  <si>
    <t>緑化係数</t>
    <rPh sb="0" eb="2">
      <t>リョクカ</t>
    </rPh>
    <rPh sb="2" eb="4">
      <t>ケイスウ</t>
    </rPh>
    <phoneticPr fontId="1"/>
  </si>
  <si>
    <t>用途地域</t>
    <rPh sb="0" eb="2">
      <t>ヨウト</t>
    </rPh>
    <rPh sb="2" eb="4">
      <t>チイキ</t>
    </rPh>
    <phoneticPr fontId="1"/>
  </si>
  <si>
    <t>第１種低層住居専用</t>
    <rPh sb="0" eb="1">
      <t>ダイ</t>
    </rPh>
    <rPh sb="2" eb="3">
      <t>シュ</t>
    </rPh>
    <rPh sb="3" eb="5">
      <t>テイソウ</t>
    </rPh>
    <rPh sb="5" eb="7">
      <t>ジュウキョ</t>
    </rPh>
    <rPh sb="7" eb="9">
      <t>センヨウ</t>
    </rPh>
    <phoneticPr fontId="6"/>
  </si>
  <si>
    <t>第２種低層住居専用</t>
    <rPh sb="0" eb="1">
      <t>ダイ</t>
    </rPh>
    <rPh sb="2" eb="3">
      <t>シュ</t>
    </rPh>
    <rPh sb="3" eb="5">
      <t>テイソウ</t>
    </rPh>
    <rPh sb="5" eb="7">
      <t>ジュウキョ</t>
    </rPh>
    <rPh sb="7" eb="9">
      <t>センヨウ</t>
    </rPh>
    <phoneticPr fontId="6"/>
  </si>
  <si>
    <t>第１種中高層住居専用</t>
    <rPh sb="0" eb="1">
      <t>ダイ</t>
    </rPh>
    <rPh sb="2" eb="3">
      <t>シュ</t>
    </rPh>
    <rPh sb="3" eb="6">
      <t>チュウコウソウ</t>
    </rPh>
    <rPh sb="6" eb="8">
      <t>ジュウキョ</t>
    </rPh>
    <rPh sb="8" eb="10">
      <t>センヨウ</t>
    </rPh>
    <phoneticPr fontId="6"/>
  </si>
  <si>
    <t>第２種中高層住居専用</t>
    <rPh sb="0" eb="1">
      <t>ダイ</t>
    </rPh>
    <rPh sb="2" eb="3">
      <t>シュ</t>
    </rPh>
    <rPh sb="3" eb="6">
      <t>チュウコウソウ</t>
    </rPh>
    <rPh sb="6" eb="8">
      <t>ジュウキョ</t>
    </rPh>
    <rPh sb="8" eb="10">
      <t>センヨウ</t>
    </rPh>
    <phoneticPr fontId="6"/>
  </si>
  <si>
    <t>第１種住居</t>
    <rPh sb="0" eb="1">
      <t>ダイ</t>
    </rPh>
    <rPh sb="2" eb="3">
      <t>シュ</t>
    </rPh>
    <rPh sb="3" eb="5">
      <t>ジュウキョ</t>
    </rPh>
    <phoneticPr fontId="6"/>
  </si>
  <si>
    <t>第２種住居</t>
    <rPh sb="0" eb="1">
      <t>ダイ</t>
    </rPh>
    <rPh sb="2" eb="3">
      <t>シュ</t>
    </rPh>
    <rPh sb="3" eb="5">
      <t>ジュウキョ</t>
    </rPh>
    <phoneticPr fontId="6"/>
  </si>
  <si>
    <t>準住居</t>
    <rPh sb="0" eb="1">
      <t>ジュン</t>
    </rPh>
    <rPh sb="1" eb="3">
      <t>ジュウキョ</t>
    </rPh>
    <phoneticPr fontId="6"/>
  </si>
  <si>
    <t>近隣商業</t>
    <rPh sb="0" eb="2">
      <t>キンリン</t>
    </rPh>
    <rPh sb="2" eb="4">
      <t>ショウギョウ</t>
    </rPh>
    <phoneticPr fontId="6"/>
  </si>
  <si>
    <t>商業</t>
    <rPh sb="0" eb="2">
      <t>ショウギョウ</t>
    </rPh>
    <phoneticPr fontId="6"/>
  </si>
  <si>
    <t>準工業</t>
    <rPh sb="0" eb="1">
      <t>ジュン</t>
    </rPh>
    <rPh sb="1" eb="3">
      <t>コウギョウ</t>
    </rPh>
    <phoneticPr fontId="6"/>
  </si>
  <si>
    <t>工業</t>
    <rPh sb="0" eb="2">
      <t>コウギョウ</t>
    </rPh>
    <phoneticPr fontId="6"/>
  </si>
  <si>
    <t>建築物</t>
    <rPh sb="0" eb="3">
      <t>ケンチクブツ</t>
    </rPh>
    <phoneticPr fontId="1"/>
  </si>
  <si>
    <t>接道部</t>
    <rPh sb="0" eb="2">
      <t>セツドウ</t>
    </rPh>
    <rPh sb="2" eb="3">
      <t>ブ</t>
    </rPh>
    <phoneticPr fontId="1"/>
  </si>
  <si>
    <t>基準
（㎡）</t>
    <rPh sb="0" eb="2">
      <t>キジュン</t>
    </rPh>
    <phoneticPr fontId="1"/>
  </si>
  <si>
    <t>基準
（ｍ）</t>
    <rPh sb="0" eb="2">
      <t>キジュン</t>
    </rPh>
    <phoneticPr fontId="1"/>
  </si>
  <si>
    <t>計画
（ｍ）</t>
    <rPh sb="0" eb="2">
      <t>ケイカク</t>
    </rPh>
    <phoneticPr fontId="1"/>
  </si>
  <si>
    <t>敷地面積
（㎡）</t>
    <rPh sb="0" eb="2">
      <t>シキチ</t>
    </rPh>
    <rPh sb="2" eb="4">
      <t>メンセキ</t>
    </rPh>
    <phoneticPr fontId="1"/>
  </si>
  <si>
    <t>建蔽率
（％）</t>
    <rPh sb="0" eb="3">
      <t>ケンペイリツ</t>
    </rPh>
    <phoneticPr fontId="1"/>
  </si>
  <si>
    <t>W0.6</t>
    <phoneticPr fontId="1"/>
  </si>
  <si>
    <t>◆宅地開発等における緑化面積集計表</t>
    <rPh sb="1" eb="3">
      <t>タクチ</t>
    </rPh>
    <rPh sb="3" eb="5">
      <t>カイハツ</t>
    </rPh>
    <rPh sb="5" eb="6">
      <t>トウ</t>
    </rPh>
    <rPh sb="10" eb="12">
      <t>リョクカ</t>
    </rPh>
    <rPh sb="12" eb="14">
      <t>メンセキ</t>
    </rPh>
    <rPh sb="14" eb="17">
      <t>シュウケイヒョウ</t>
    </rPh>
    <phoneticPr fontId="1"/>
  </si>
  <si>
    <t>緑地</t>
    <rPh sb="0" eb="2">
      <t>リョクチ</t>
    </rPh>
    <phoneticPr fontId="1"/>
  </si>
  <si>
    <t>地被
上限
（㎡）</t>
    <rPh sb="0" eb="2">
      <t>チヒ</t>
    </rPh>
    <rPh sb="3" eb="5">
      <t>ジョウゲン</t>
    </rPh>
    <phoneticPr fontId="1"/>
  </si>
  <si>
    <t>緑化
係数</t>
    <rPh sb="0" eb="2">
      <t>リョクカ</t>
    </rPh>
    <rPh sb="3" eb="5">
      <t>ケイスウ</t>
    </rPh>
    <phoneticPr fontId="1"/>
  </si>
  <si>
    <t>単独木</t>
    <rPh sb="0" eb="2">
      <t>タンドク</t>
    </rPh>
    <rPh sb="2" eb="3">
      <t>キ</t>
    </rPh>
    <phoneticPr fontId="1"/>
  </si>
  <si>
    <t>建蔽率</t>
    <rPh sb="0" eb="3">
      <t>ケンペイリツ</t>
    </rPh>
    <phoneticPr fontId="1"/>
  </si>
  <si>
    <t>地上部
緑化
係数</t>
    <rPh sb="0" eb="2">
      <t>チジョウ</t>
    </rPh>
    <rPh sb="2" eb="3">
      <t>ブ</t>
    </rPh>
    <phoneticPr fontId="1"/>
  </si>
  <si>
    <t>計画（㎡）</t>
    <rPh sb="0" eb="2">
      <t>ケイカク</t>
    </rPh>
    <phoneticPr fontId="1"/>
  </si>
  <si>
    <t>緑地帯</t>
    <rPh sb="0" eb="3">
      <t>リョクチタイ</t>
    </rPh>
    <phoneticPr fontId="1"/>
  </si>
  <si>
    <t>単独木</t>
    <rPh sb="0" eb="2">
      <t>タンドク</t>
    </rPh>
    <rPh sb="2" eb="3">
      <t>キ</t>
    </rPh>
    <phoneticPr fontId="1"/>
  </si>
  <si>
    <t>植栽本数合計</t>
    <rPh sb="0" eb="2">
      <t>ショクサイ</t>
    </rPh>
    <rPh sb="2" eb="4">
      <t>ホンスウ</t>
    </rPh>
    <rPh sb="4" eb="6">
      <t>ゴウケイ</t>
    </rPh>
    <phoneticPr fontId="1"/>
  </si>
  <si>
    <t>A</t>
    <phoneticPr fontId="1"/>
  </si>
  <si>
    <t>C</t>
    <phoneticPr fontId="1"/>
  </si>
  <si>
    <t>⑤</t>
    <phoneticPr fontId="1"/>
  </si>
  <si>
    <t>②</t>
    <phoneticPr fontId="1"/>
  </si>
  <si>
    <t>③</t>
    <phoneticPr fontId="1"/>
  </si>
  <si>
    <t>①</t>
    <phoneticPr fontId="1"/>
  </si>
  <si>
    <t>地被</t>
    <rPh sb="0" eb="1">
      <t>チ</t>
    </rPh>
    <rPh sb="1" eb="2">
      <t>ヒ</t>
    </rPh>
    <phoneticPr fontId="1"/>
  </si>
  <si>
    <r>
      <rPr>
        <b/>
        <sz val="11"/>
        <color theme="1"/>
        <rFont val="ＭＳ Ｐゴシック"/>
        <family val="3"/>
        <charset val="128"/>
        <scheme val="minor"/>
      </rPr>
      <t>総延長</t>
    </r>
    <r>
      <rPr>
        <b/>
        <sz val="12"/>
        <color theme="1"/>
        <rFont val="ＭＳ Ｐゴシック"/>
        <family val="3"/>
        <charset val="128"/>
        <scheme val="minor"/>
      </rPr>
      <t xml:space="preserve">
（ｍ）</t>
    </r>
    <rPh sb="0" eb="3">
      <t>ソウエンチョウ</t>
    </rPh>
    <phoneticPr fontId="1"/>
  </si>
  <si>
    <t>60 ㎝</t>
  </si>
  <si>
    <t>50 ㎝</t>
  </si>
  <si>
    <t>40 ㎝</t>
  </si>
  <si>
    <t>30 ㎝</t>
  </si>
  <si>
    <t>5 本</t>
  </si>
  <si>
    <t>11本</t>
    <phoneticPr fontId="1"/>
  </si>
  <si>
    <t>20本</t>
    <phoneticPr fontId="1"/>
  </si>
  <si>
    <t>7本</t>
    <rPh sb="1" eb="2">
      <t>ホン</t>
    </rPh>
    <phoneticPr fontId="1"/>
  </si>
  <si>
    <t>➡</t>
    <phoneticPr fontId="1"/>
  </si>
  <si>
    <t>➡</t>
    <phoneticPr fontId="1"/>
  </si>
  <si>
    <t>高木１本</t>
    <phoneticPr fontId="1"/>
  </si>
  <si>
    <t>中木２本</t>
    <phoneticPr fontId="1"/>
  </si>
  <si>
    <t>⇔</t>
    <phoneticPr fontId="1"/>
  </si>
  <si>
    <t>中木１本</t>
    <phoneticPr fontId="1"/>
  </si>
  <si>
    <t>低木３本</t>
    <phoneticPr fontId="1"/>
  </si>
  <si>
    <t>⇔</t>
    <phoneticPr fontId="1"/>
  </si>
  <si>
    <t>・補足２：低木の枝葉の広がり10㎡当たり低木数</t>
    <rPh sb="1" eb="3">
      <t>ホソク</t>
    </rPh>
    <phoneticPr fontId="1"/>
  </si>
  <si>
    <t>・補足１：植栽本数の代替考え方（高木と低木は代替できません。）</t>
    <rPh sb="1" eb="3">
      <t>ホソク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</si>
</sst>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00_);[Red]\(#,##0.00\)"/>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0"/>
      <name val="ＭＳ Ｐ明朝"/>
      <family val="1"/>
      <charset val="128"/>
    </font>
    <font>
      <sz val="6"/>
      <name val="ＭＳ Ｐゴシック"/>
      <family val="3"/>
      <charset val="128"/>
    </font>
    <font>
      <b/>
      <sz val="18"/>
      <color theme="1"/>
      <name val="ＭＳ Ｐゴシック"/>
      <family val="3"/>
      <charset val="128"/>
      <scheme val="minor"/>
    </font>
    <font>
      <b/>
      <sz val="24"/>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b/>
      <u/>
      <sz val="12"/>
      <color rgb="FFFF0000"/>
      <name val="ＭＳ Ｐゴシック"/>
      <family val="3"/>
      <charset val="128"/>
      <scheme val="minor"/>
    </font>
    <font>
      <b/>
      <sz val="16"/>
      <color rgb="FF000000"/>
      <name val="BIZ UDPゴシック"/>
      <family val="3"/>
      <charset val="128"/>
    </font>
    <font>
      <b/>
      <sz val="16"/>
      <color theme="1"/>
      <name val="BIZ UDP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60">
    <border>
      <left/>
      <right/>
      <top/>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medium">
        <color indexed="64"/>
      </top>
      <bottom style="medium">
        <color indexed="64"/>
      </bottom>
      <diagonal/>
    </border>
    <border>
      <left style="medium">
        <color auto="1"/>
      </left>
      <right style="thin">
        <color indexed="64"/>
      </right>
      <top/>
      <bottom style="thin">
        <color indexed="64"/>
      </bottom>
      <diagonal/>
    </border>
    <border>
      <left style="hair">
        <color indexed="64"/>
      </left>
      <right/>
      <top/>
      <bottom style="thin">
        <color indexed="64"/>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auto="1"/>
      </right>
      <top style="thin">
        <color auto="1"/>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auto="1"/>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top style="medium">
        <color indexed="64"/>
      </top>
      <bottom style="medium">
        <color indexed="64"/>
      </bottom>
      <diagonal style="thin">
        <color auto="1"/>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hair">
        <color indexed="64"/>
      </left>
      <right style="medium">
        <color indexed="64"/>
      </right>
      <top style="thin">
        <color indexed="64"/>
      </top>
      <bottom style="medium">
        <color auto="1"/>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auto="1"/>
      </left>
      <right/>
      <top/>
      <bottom style="thin">
        <color indexed="64"/>
      </bottom>
      <diagonal/>
    </border>
  </borders>
  <cellStyleXfs count="1">
    <xf numFmtId="0" fontId="0" fillId="0" borderId="0">
      <alignment vertical="center"/>
    </xf>
  </cellStyleXfs>
  <cellXfs count="141">
    <xf numFmtId="0" fontId="0" fillId="0" borderId="0" xfId="0">
      <alignment vertical="center"/>
    </xf>
    <xf numFmtId="0" fontId="0" fillId="0" borderId="0" xfId="0"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5" fillId="0" borderId="0" xfId="0" applyFont="1" applyFill="1" applyBorder="1" applyAlignment="1">
      <alignment horizontal="center" vertical="center" wrapText="1"/>
    </xf>
    <xf numFmtId="178" fontId="0" fillId="0" borderId="0" xfId="0" applyNumberFormat="1" applyProtection="1">
      <alignment vertical="center"/>
    </xf>
    <xf numFmtId="0" fontId="3" fillId="0" borderId="0" xfId="0" applyFont="1" applyAlignment="1">
      <alignment horizontal="center" vertical="center" shrinkToFit="1"/>
    </xf>
    <xf numFmtId="0" fontId="4" fillId="0" borderId="0" xfId="0" applyFont="1" applyAlignment="1">
      <alignment horizontal="center" vertical="center"/>
    </xf>
    <xf numFmtId="0" fontId="7" fillId="2" borderId="0" xfId="0" applyFont="1" applyFill="1" applyBorder="1" applyAlignment="1">
      <alignment horizontal="center" vertical="center" shrinkToFit="1"/>
    </xf>
    <xf numFmtId="0" fontId="9" fillId="0" borderId="0" xfId="0" applyFont="1" applyAlignment="1">
      <alignment vertical="center" shrinkToFit="1"/>
    </xf>
    <xf numFmtId="0" fontId="10" fillId="0" borderId="8" xfId="0" applyFont="1" applyBorder="1" applyAlignment="1">
      <alignment horizontal="center" vertical="center" shrinkToFit="1"/>
    </xf>
    <xf numFmtId="176" fontId="10" fillId="3" borderId="14" xfId="0" applyNumberFormat="1" applyFont="1" applyFill="1" applyBorder="1" applyAlignment="1">
      <alignment horizontal="center" vertical="center" shrinkToFit="1"/>
    </xf>
    <xf numFmtId="177" fontId="10" fillId="3" borderId="14" xfId="0" applyNumberFormat="1" applyFont="1" applyFill="1" applyBorder="1" applyAlignment="1">
      <alignment horizontal="center" vertical="center" shrinkToFit="1"/>
    </xf>
    <xf numFmtId="176" fontId="10" fillId="3" borderId="15" xfId="0" applyNumberFormat="1" applyFont="1" applyFill="1" applyBorder="1" applyAlignment="1">
      <alignment horizontal="center" vertical="center" shrinkToFit="1"/>
    </xf>
    <xf numFmtId="176" fontId="10" fillId="0" borderId="8" xfId="0" applyNumberFormat="1" applyFont="1" applyBorder="1" applyAlignment="1">
      <alignment horizontal="center" vertical="center" shrinkToFit="1"/>
    </xf>
    <xf numFmtId="176" fontId="10" fillId="0" borderId="39" xfId="0" applyNumberFormat="1" applyFont="1" applyBorder="1" applyAlignment="1">
      <alignment horizontal="center" vertical="center" shrinkToFit="1"/>
    </xf>
    <xf numFmtId="177" fontId="10" fillId="3" borderId="8" xfId="0" applyNumberFormat="1" applyFont="1" applyFill="1" applyBorder="1" applyAlignment="1">
      <alignment horizontal="center" vertical="center" shrinkToFit="1"/>
    </xf>
    <xf numFmtId="177" fontId="10" fillId="3" borderId="25" xfId="0" applyNumberFormat="1" applyFont="1" applyFill="1" applyBorder="1" applyAlignment="1">
      <alignment horizontal="center" vertical="center" shrinkToFit="1"/>
    </xf>
    <xf numFmtId="176" fontId="10" fillId="3" borderId="5" xfId="0" applyNumberFormat="1" applyFont="1" applyFill="1" applyBorder="1" applyAlignment="1">
      <alignment horizontal="center" vertical="center" shrinkToFit="1"/>
    </xf>
    <xf numFmtId="176" fontId="10" fillId="0" borderId="14" xfId="0" applyNumberFormat="1" applyFont="1" applyBorder="1" applyAlignment="1">
      <alignment horizontal="center" vertical="center" shrinkToFit="1"/>
    </xf>
    <xf numFmtId="176" fontId="10" fillId="3" borderId="25" xfId="0" applyNumberFormat="1" applyFont="1" applyFill="1" applyBorder="1" applyAlignment="1">
      <alignment horizontal="center" vertical="center" shrinkToFit="1"/>
    </xf>
    <xf numFmtId="0" fontId="10" fillId="0" borderId="6" xfId="0" applyFont="1" applyBorder="1" applyAlignment="1">
      <alignment horizontal="center" vertical="center" shrinkToFit="1"/>
    </xf>
    <xf numFmtId="176" fontId="10" fillId="3" borderId="11" xfId="0" applyNumberFormat="1" applyFont="1" applyFill="1" applyBorder="1" applyAlignment="1">
      <alignment horizontal="center" vertical="center" shrinkToFit="1"/>
    </xf>
    <xf numFmtId="177" fontId="10" fillId="3" borderId="11" xfId="0" applyNumberFormat="1" applyFont="1" applyFill="1" applyBorder="1" applyAlignment="1">
      <alignment horizontal="center" vertical="center" shrinkToFit="1"/>
    </xf>
    <xf numFmtId="176" fontId="10" fillId="3" borderId="16" xfId="0" applyNumberFormat="1" applyFont="1" applyFill="1" applyBorder="1" applyAlignment="1">
      <alignment horizontal="center" vertical="center" shrinkToFit="1"/>
    </xf>
    <xf numFmtId="176" fontId="10" fillId="0" borderId="6" xfId="0" applyNumberFormat="1" applyFont="1" applyBorder="1" applyAlignment="1">
      <alignment horizontal="center" vertical="center" shrinkToFit="1"/>
    </xf>
    <xf numFmtId="177" fontId="10" fillId="3" borderId="6" xfId="0" applyNumberFormat="1" applyFont="1" applyFill="1" applyBorder="1" applyAlignment="1">
      <alignment horizontal="center" vertical="center" shrinkToFit="1"/>
    </xf>
    <xf numFmtId="177" fontId="10" fillId="3" borderId="20" xfId="0" applyNumberFormat="1" applyFont="1" applyFill="1" applyBorder="1" applyAlignment="1">
      <alignment horizontal="center" vertical="center" shrinkToFit="1"/>
    </xf>
    <xf numFmtId="176" fontId="10" fillId="3" borderId="1" xfId="0" applyNumberFormat="1" applyFont="1" applyFill="1" applyBorder="1" applyAlignment="1">
      <alignment horizontal="center" vertical="center" shrinkToFit="1"/>
    </xf>
    <xf numFmtId="176" fontId="10" fillId="0" borderId="11" xfId="0" applyNumberFormat="1" applyFont="1" applyBorder="1" applyAlignment="1">
      <alignment horizontal="center" vertical="center" shrinkToFit="1"/>
    </xf>
    <xf numFmtId="176" fontId="10" fillId="3" borderId="20" xfId="0" applyNumberFormat="1" applyFont="1" applyFill="1" applyBorder="1" applyAlignment="1">
      <alignment horizontal="center" vertical="center" shrinkToFit="1"/>
    </xf>
    <xf numFmtId="0" fontId="10" fillId="0" borderId="27" xfId="0" applyFont="1" applyBorder="1" applyAlignment="1">
      <alignment horizontal="center" vertical="center" shrinkToFit="1"/>
    </xf>
    <xf numFmtId="176" fontId="10" fillId="3" borderId="12" xfId="0" applyNumberFormat="1" applyFont="1" applyFill="1" applyBorder="1" applyAlignment="1">
      <alignment horizontal="center" vertical="center" shrinkToFit="1"/>
    </xf>
    <xf numFmtId="177" fontId="10" fillId="3" borderId="12" xfId="0" applyNumberFormat="1" applyFont="1" applyFill="1" applyBorder="1" applyAlignment="1">
      <alignment horizontal="center" vertical="center" shrinkToFit="1"/>
    </xf>
    <xf numFmtId="176" fontId="10" fillId="3" borderId="28" xfId="0" applyNumberFormat="1" applyFont="1" applyFill="1" applyBorder="1" applyAlignment="1">
      <alignment horizontal="center" vertical="center" shrinkToFit="1"/>
    </xf>
    <xf numFmtId="176" fontId="10" fillId="0" borderId="27" xfId="0" applyNumberFormat="1" applyFont="1" applyBorder="1" applyAlignment="1">
      <alignment horizontal="center" vertical="center" shrinkToFit="1"/>
    </xf>
    <xf numFmtId="177" fontId="10" fillId="3" borderId="27" xfId="0" applyNumberFormat="1" applyFont="1" applyFill="1" applyBorder="1" applyAlignment="1">
      <alignment horizontal="center" vertical="center" shrinkToFit="1"/>
    </xf>
    <xf numFmtId="177" fontId="10" fillId="3" borderId="29" xfId="0" applyNumberFormat="1" applyFont="1" applyFill="1" applyBorder="1" applyAlignment="1">
      <alignment horizontal="center" vertical="center" shrinkToFit="1"/>
    </xf>
    <xf numFmtId="176" fontId="10" fillId="3" borderId="3" xfId="0" applyNumberFormat="1" applyFont="1" applyFill="1" applyBorder="1" applyAlignment="1">
      <alignment horizontal="center" vertical="center" shrinkToFit="1"/>
    </xf>
    <xf numFmtId="176" fontId="10" fillId="0" borderId="12" xfId="0" applyNumberFormat="1" applyFont="1" applyBorder="1" applyAlignment="1">
      <alignment horizontal="center" vertical="center" shrinkToFit="1"/>
    </xf>
    <xf numFmtId="176" fontId="10" fillId="3" borderId="29" xfId="0" applyNumberFormat="1" applyFont="1" applyFill="1" applyBorder="1" applyAlignment="1">
      <alignment horizontal="center" vertical="center" shrinkToFit="1"/>
    </xf>
    <xf numFmtId="176" fontId="10" fillId="3" borderId="43" xfId="0" applyNumberFormat="1" applyFont="1" applyFill="1" applyBorder="1" applyAlignment="1">
      <alignment horizontal="center" vertical="center" shrinkToFit="1"/>
    </xf>
    <xf numFmtId="176" fontId="10" fillId="3" borderId="44" xfId="0" applyNumberFormat="1" applyFont="1" applyFill="1" applyBorder="1" applyAlignment="1">
      <alignment horizontal="center" vertical="center" shrinkToFit="1"/>
    </xf>
    <xf numFmtId="176" fontId="10" fillId="3" borderId="9" xfId="0" applyNumberFormat="1" applyFont="1" applyFill="1" applyBorder="1" applyAlignment="1">
      <alignment horizontal="center" vertical="center" shrinkToFit="1"/>
    </xf>
    <xf numFmtId="176" fontId="10" fillId="3" borderId="17" xfId="0" applyNumberFormat="1" applyFont="1" applyFill="1" applyBorder="1" applyAlignment="1">
      <alignment horizontal="center" vertical="center" shrinkToFit="1"/>
    </xf>
    <xf numFmtId="176" fontId="10" fillId="3" borderId="45" xfId="0" applyNumberFormat="1" applyFont="1" applyFill="1" applyBorder="1" applyAlignment="1">
      <alignment horizontal="center" vertical="center" shrinkToFit="1"/>
    </xf>
    <xf numFmtId="176" fontId="12" fillId="4" borderId="31" xfId="0" applyNumberFormat="1" applyFont="1" applyFill="1" applyBorder="1" applyAlignment="1">
      <alignment horizontal="center" vertical="center" shrinkToFit="1"/>
    </xf>
    <xf numFmtId="176" fontId="12" fillId="4" borderId="4" xfId="0" applyNumberFormat="1" applyFont="1" applyFill="1" applyBorder="1" applyAlignment="1">
      <alignment horizontal="center" vertical="center" shrinkToFit="1"/>
    </xf>
    <xf numFmtId="176" fontId="12" fillId="4" borderId="33" xfId="0" applyNumberFormat="1" applyFont="1" applyFill="1" applyBorder="1" applyAlignment="1">
      <alignment horizontal="center" vertical="center" shrinkToFit="1"/>
    </xf>
    <xf numFmtId="176" fontId="13" fillId="4" borderId="2" xfId="0" applyNumberFormat="1" applyFont="1" applyFill="1" applyBorder="1" applyAlignment="1">
      <alignment horizontal="center" vertical="center" shrinkToFit="1"/>
    </xf>
    <xf numFmtId="176" fontId="12" fillId="4" borderId="7" xfId="0" applyNumberFormat="1" applyFont="1" applyFill="1" applyBorder="1" applyAlignment="1">
      <alignment horizontal="center" vertical="center" shrinkToFit="1"/>
    </xf>
    <xf numFmtId="177" fontId="12" fillId="4" borderId="30" xfId="0" applyNumberFormat="1" applyFont="1" applyFill="1" applyBorder="1" applyAlignment="1">
      <alignment vertical="center" shrinkToFit="1"/>
    </xf>
    <xf numFmtId="177" fontId="12" fillId="4" borderId="31" xfId="0" applyNumberFormat="1" applyFont="1" applyFill="1" applyBorder="1" applyAlignment="1">
      <alignment vertical="center" shrinkToFit="1"/>
    </xf>
    <xf numFmtId="177" fontId="12" fillId="4" borderId="7" xfId="0" applyNumberFormat="1" applyFont="1" applyFill="1" applyBorder="1" applyAlignment="1">
      <alignment vertical="center" shrinkToFit="1"/>
    </xf>
    <xf numFmtId="176" fontId="10" fillId="0" borderId="15" xfId="0" applyNumberFormat="1" applyFont="1" applyFill="1" applyBorder="1" applyAlignment="1">
      <alignment horizontal="center" vertical="center" shrinkToFit="1"/>
    </xf>
    <xf numFmtId="176" fontId="10" fillId="0" borderId="23" xfId="0" applyNumberFormat="1" applyFont="1" applyFill="1" applyBorder="1" applyAlignment="1">
      <alignment horizontal="center" vertical="center" shrinkToFit="1"/>
    </xf>
    <xf numFmtId="176" fontId="10" fillId="3" borderId="55" xfId="0" applyNumberFormat="1" applyFont="1" applyFill="1" applyBorder="1" applyAlignment="1">
      <alignment horizontal="center" vertical="center" shrinkToFit="1"/>
    </xf>
    <xf numFmtId="176" fontId="10" fillId="3" borderId="56" xfId="0" applyNumberFormat="1" applyFont="1" applyFill="1" applyBorder="1" applyAlignment="1">
      <alignment horizontal="center" vertical="center" shrinkToFit="1"/>
    </xf>
    <xf numFmtId="176" fontId="10" fillId="3" borderId="54" xfId="0" applyNumberFormat="1" applyFont="1" applyFill="1" applyBorder="1" applyAlignment="1">
      <alignment horizontal="center" vertical="center" shrinkToFit="1"/>
    </xf>
    <xf numFmtId="0" fontId="14" fillId="0" borderId="0" xfId="0" applyFont="1">
      <alignment vertical="center"/>
    </xf>
    <xf numFmtId="0" fontId="14"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178" fontId="0" fillId="0" borderId="0" xfId="0" applyNumberFormat="1" applyFont="1" applyProtection="1">
      <alignment vertical="center"/>
    </xf>
    <xf numFmtId="0" fontId="14" fillId="0" borderId="0" xfId="0" applyFont="1" applyAlignment="1">
      <alignment vertical="center" shrinkToFit="1"/>
    </xf>
    <xf numFmtId="0" fontId="14" fillId="0" borderId="0" xfId="0" applyFont="1" applyAlignment="1">
      <alignment horizontal="center" vertical="center" shrinkToFit="1"/>
    </xf>
    <xf numFmtId="0" fontId="16" fillId="2" borderId="52" xfId="0" applyFont="1" applyFill="1" applyBorder="1" applyAlignment="1">
      <alignment vertical="center" wrapText="1" shrinkToFit="1"/>
    </xf>
    <xf numFmtId="0" fontId="16" fillId="2" borderId="53" xfId="0" applyFont="1" applyFill="1" applyBorder="1" applyAlignment="1">
      <alignment vertical="center" wrapText="1" shrinkToFit="1"/>
    </xf>
    <xf numFmtId="0" fontId="16" fillId="2" borderId="13" xfId="0" applyFont="1" applyFill="1" applyBorder="1" applyAlignment="1">
      <alignment horizontal="center" vertical="center" wrapText="1" shrinkToFit="1"/>
    </xf>
    <xf numFmtId="0" fontId="16" fillId="2" borderId="23"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176" fontId="14" fillId="0" borderId="32" xfId="0" applyNumberFormat="1" applyFont="1" applyFill="1" applyBorder="1" applyAlignment="1">
      <alignment horizontal="center" vertical="center" shrinkToFit="1"/>
    </xf>
    <xf numFmtId="176" fontId="14" fillId="0" borderId="35" xfId="0" applyNumberFormat="1" applyFont="1" applyFill="1" applyBorder="1" applyAlignment="1">
      <alignment horizontal="center" vertical="center" shrinkToFit="1"/>
    </xf>
    <xf numFmtId="176" fontId="14" fillId="0" borderId="33" xfId="0" applyNumberFormat="1" applyFont="1" applyFill="1" applyBorder="1" applyAlignment="1">
      <alignment horizontal="center" vertical="center" shrinkToFit="1"/>
    </xf>
    <xf numFmtId="177" fontId="14" fillId="0" borderId="49" xfId="0" applyNumberFormat="1" applyFont="1" applyFill="1" applyBorder="1" applyAlignment="1">
      <alignment horizontal="center" vertical="center" shrinkToFit="1"/>
    </xf>
    <xf numFmtId="177" fontId="14" fillId="0" borderId="50" xfId="0" applyNumberFormat="1" applyFont="1" applyFill="1" applyBorder="1" applyAlignment="1">
      <alignment horizontal="center" vertical="center" shrinkToFit="1"/>
    </xf>
    <xf numFmtId="177" fontId="14" fillId="0" borderId="51" xfId="0" applyNumberFormat="1" applyFont="1" applyFill="1" applyBorder="1" applyAlignment="1">
      <alignment horizontal="center" vertical="center" shrinkToFit="1"/>
    </xf>
    <xf numFmtId="176" fontId="15" fillId="0" borderId="32" xfId="0" applyNumberFormat="1" applyFont="1" applyFill="1" applyBorder="1" applyAlignment="1">
      <alignment horizontal="center" vertical="center" shrinkToFit="1"/>
    </xf>
    <xf numFmtId="0" fontId="19" fillId="0" borderId="0" xfId="0" applyFont="1">
      <alignment vertical="center"/>
    </xf>
    <xf numFmtId="0" fontId="20" fillId="0" borderId="0" xfId="0" applyFont="1" applyAlignment="1">
      <alignment horizontal="left" vertical="center" shrinkToFit="1"/>
    </xf>
    <xf numFmtId="0" fontId="20" fillId="0" borderId="0" xfId="0" applyFont="1" applyAlignment="1">
      <alignment horizontal="left" vertical="center"/>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wrapText="1" shrinkToFit="1"/>
    </xf>
    <xf numFmtId="0" fontId="20" fillId="0" borderId="0" xfId="0" applyFont="1" applyAlignment="1">
      <alignment horizontal="left" vertical="center" wrapText="1" shrinkToFit="1"/>
    </xf>
    <xf numFmtId="0" fontId="20" fillId="0" borderId="0" xfId="0" applyFont="1" applyAlignment="1">
      <alignment vertical="center"/>
    </xf>
    <xf numFmtId="177" fontId="14" fillId="0" borderId="57" xfId="0" applyNumberFormat="1" applyFont="1" applyFill="1" applyBorder="1" applyAlignment="1">
      <alignment horizontal="center" vertical="center" shrinkToFit="1"/>
    </xf>
    <xf numFmtId="177" fontId="14" fillId="0" borderId="32" xfId="0" applyNumberFormat="1" applyFont="1" applyFill="1" applyBorder="1" applyAlignment="1">
      <alignment horizontal="center" vertical="center" shrinkToFit="1"/>
    </xf>
    <xf numFmtId="177" fontId="14" fillId="0" borderId="58" xfId="0" applyNumberFormat="1" applyFont="1" applyFill="1" applyBorder="1" applyAlignment="1">
      <alignment horizontal="center" vertical="center" shrinkToFit="1"/>
    </xf>
    <xf numFmtId="177" fontId="10" fillId="0" borderId="59" xfId="0" applyNumberFormat="1" applyFont="1" applyFill="1" applyBorder="1" applyAlignment="1">
      <alignment horizontal="center" vertical="center" shrinkToFit="1"/>
    </xf>
    <xf numFmtId="177" fontId="10" fillId="0" borderId="34" xfId="0" applyNumberFormat="1" applyFont="1" applyFill="1" applyBorder="1" applyAlignment="1">
      <alignment horizontal="center" vertical="center" shrinkToFit="1"/>
    </xf>
    <xf numFmtId="177" fontId="10" fillId="0" borderId="19" xfId="0" applyNumberFormat="1" applyFont="1" applyFill="1" applyBorder="1" applyAlignment="1">
      <alignment horizontal="center" vertical="center" shrinkToFit="1"/>
    </xf>
    <xf numFmtId="177" fontId="10" fillId="0" borderId="16" xfId="0" applyNumberFormat="1" applyFont="1" applyFill="1" applyBorder="1" applyAlignment="1">
      <alignment horizontal="center" vertical="center" shrinkToFit="1"/>
    </xf>
    <xf numFmtId="177" fontId="10" fillId="0" borderId="20" xfId="0" applyNumberFormat="1" applyFont="1" applyFill="1" applyBorder="1" applyAlignment="1">
      <alignment horizontal="center" vertical="center" shrinkToFit="1"/>
    </xf>
    <xf numFmtId="177" fontId="10" fillId="0" borderId="15" xfId="0" applyNumberFormat="1" applyFont="1" applyFill="1" applyBorder="1" applyAlignment="1">
      <alignment horizontal="center" vertical="center" shrinkToFit="1"/>
    </xf>
    <xf numFmtId="177" fontId="10" fillId="0" borderId="25" xfId="0" applyNumberFormat="1" applyFont="1" applyFill="1" applyBorder="1" applyAlignment="1">
      <alignment horizontal="center" vertical="center" shrinkToFit="1"/>
    </xf>
    <xf numFmtId="0" fontId="20" fillId="0" borderId="0" xfId="0" applyFont="1" applyAlignment="1">
      <alignment horizontal="left" vertical="center" shrinkToFit="1"/>
    </xf>
    <xf numFmtId="0" fontId="16" fillId="2" borderId="11" xfId="0" applyFont="1" applyFill="1" applyBorder="1" applyAlignment="1">
      <alignment horizontal="center" vertical="center" wrapText="1" shrinkToFit="1"/>
    </xf>
    <xf numFmtId="0" fontId="16" fillId="2" borderId="22" xfId="0" applyFont="1" applyFill="1" applyBorder="1" applyAlignment="1">
      <alignment horizontal="center" vertical="center" wrapText="1" shrinkToFit="1"/>
    </xf>
    <xf numFmtId="0" fontId="16" fillId="2" borderId="34" xfId="0" applyFont="1" applyFill="1" applyBorder="1" applyAlignment="1">
      <alignment horizontal="center" vertical="center" wrapText="1" shrinkToFit="1"/>
    </xf>
    <xf numFmtId="0" fontId="16" fillId="2" borderId="16"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2" fillId="0" borderId="30"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3" xfId="0" applyFont="1" applyBorder="1" applyAlignment="1">
      <alignment horizontal="center" vertical="center" shrinkToFit="1"/>
    </xf>
    <xf numFmtId="0" fontId="16" fillId="2" borderId="28" xfId="0" applyFont="1" applyFill="1" applyBorder="1" applyAlignment="1">
      <alignment horizontal="center" vertical="center" wrapText="1" shrinkToFit="1"/>
    </xf>
    <xf numFmtId="0" fontId="16" fillId="2" borderId="52"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37" xfId="0" applyFont="1" applyFill="1" applyBorder="1" applyAlignment="1">
      <alignment horizontal="center" vertical="center" wrapText="1" shrinkToFit="1"/>
    </xf>
    <xf numFmtId="0" fontId="16" fillId="2" borderId="22" xfId="0" applyFont="1" applyFill="1" applyBorder="1" applyAlignment="1">
      <alignment horizontal="center" vertical="center" shrinkToFit="1"/>
    </xf>
    <xf numFmtId="0" fontId="16" fillId="2" borderId="40"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0" fontId="16" fillId="2" borderId="20"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8" fillId="0" borderId="0" xfId="0" applyFont="1" applyAlignment="1">
      <alignment horizontal="left" vertical="center" shrinkToFit="1"/>
    </xf>
    <xf numFmtId="0" fontId="16" fillId="2" borderId="36"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16" fillId="2" borderId="6" xfId="0" applyFont="1" applyFill="1" applyBorder="1" applyAlignment="1">
      <alignment horizontal="center" vertical="center" wrapText="1" shrinkToFit="1"/>
    </xf>
    <xf numFmtId="0" fontId="16" fillId="2" borderId="21" xfId="0" applyFont="1" applyFill="1" applyBorder="1" applyAlignment="1">
      <alignment horizontal="center" vertical="center" wrapText="1" shrinkToFit="1"/>
    </xf>
    <xf numFmtId="0" fontId="16" fillId="2" borderId="12" xfId="0" applyFont="1" applyFill="1" applyBorder="1" applyAlignment="1">
      <alignment horizontal="center" vertical="center" wrapText="1" shrinkToFit="1"/>
    </xf>
    <xf numFmtId="0" fontId="16" fillId="2" borderId="23" xfId="0" applyFont="1" applyFill="1" applyBorder="1" applyAlignment="1">
      <alignment horizontal="center" vertical="center" wrapText="1" shrinkToFit="1"/>
    </xf>
    <xf numFmtId="0" fontId="16" fillId="2" borderId="6"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8" fillId="2" borderId="47"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8" fillId="2" borderId="48" xfId="0" applyFont="1" applyFill="1" applyBorder="1" applyAlignment="1">
      <alignment horizontal="center" vertical="center" shrinkToFit="1"/>
    </xf>
    <xf numFmtId="0" fontId="17" fillId="2" borderId="40" xfId="0" applyFont="1" applyFill="1" applyBorder="1" applyAlignment="1">
      <alignment horizontal="center" vertical="center" shrinkToFit="1"/>
    </xf>
    <xf numFmtId="0" fontId="17" fillId="2" borderId="38" xfId="0"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16" fillId="2" borderId="18"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33618</xdr:colOff>
      <xdr:row>0</xdr:row>
      <xdr:rowOff>74521</xdr:rowOff>
    </xdr:from>
    <xdr:to>
      <xdr:col>24</xdr:col>
      <xdr:colOff>405653</xdr:colOff>
      <xdr:row>0</xdr:row>
      <xdr:rowOff>693645</xdr:rowOff>
    </xdr:to>
    <xdr:sp macro="" textlink="">
      <xdr:nvSpPr>
        <xdr:cNvPr id="2" name="テキスト ボックス 1"/>
        <xdr:cNvSpPr txBox="1"/>
      </xdr:nvSpPr>
      <xdr:spPr>
        <a:xfrm>
          <a:off x="5995147" y="74521"/>
          <a:ext cx="7297271" cy="619124"/>
        </a:xfrm>
        <a:prstGeom prst="rect">
          <a:avLst/>
        </a:prstGeom>
        <a:solidFill>
          <a:schemeClr val="accent3">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050" b="1">
              <a:latin typeface="BIZ UDPゴシック" panose="020B0400000000000000" pitchFamily="50" charset="-128"/>
              <a:ea typeface="BIZ UDPゴシック" panose="020B0400000000000000" pitchFamily="50" charset="-128"/>
            </a:rPr>
            <a:t>【</a:t>
          </a:r>
          <a:r>
            <a:rPr kumimoji="1" lang="ja-JP" altLang="en-US" sz="1050" b="1">
              <a:latin typeface="BIZ UDPゴシック" panose="020B0400000000000000" pitchFamily="50" charset="-128"/>
              <a:ea typeface="BIZ UDPゴシック" panose="020B0400000000000000" pitchFamily="50" charset="-128"/>
            </a:rPr>
            <a:t>注意点</a:t>
          </a:r>
          <a:r>
            <a:rPr kumimoji="1" lang="en-US" altLang="ja-JP" sz="1050" b="1">
              <a:latin typeface="BIZ UDPゴシック" panose="020B0400000000000000" pitchFamily="50" charset="-128"/>
              <a:ea typeface="BIZ UDPゴシック" panose="020B0400000000000000" pitchFamily="50" charset="-128"/>
            </a:rPr>
            <a:t>】</a:t>
          </a:r>
        </a:p>
        <a:p>
          <a:r>
            <a:rPr kumimoji="1" lang="ja-JP" altLang="en-US" sz="1050" b="1">
              <a:latin typeface="BIZ UDPゴシック" panose="020B0400000000000000" pitchFamily="50" charset="-128"/>
              <a:ea typeface="BIZ UDPゴシック" panose="020B0400000000000000" pitchFamily="50" charset="-128"/>
            </a:rPr>
            <a:t>・本表は参考様式です。用途地域がまたがる場合などは下記の例が使えない場合があります。</a:t>
          </a:r>
          <a:endParaRPr kumimoji="1" lang="en-US" altLang="ja-JP" sz="1050" b="1">
            <a:latin typeface="BIZ UDPゴシック" panose="020B0400000000000000" pitchFamily="50" charset="-128"/>
            <a:ea typeface="BIZ UDPゴシック" panose="020B0400000000000000" pitchFamily="50" charset="-128"/>
          </a:endParaRPr>
        </a:p>
        <a:p>
          <a:r>
            <a:rPr kumimoji="1" lang="ja-JP" altLang="en-US" sz="1050" b="1">
              <a:latin typeface="BIZ UDPゴシック" panose="020B0400000000000000" pitchFamily="50" charset="-128"/>
              <a:ea typeface="BIZ UDPゴシック" panose="020B0400000000000000" pitchFamily="50" charset="-128"/>
            </a:rPr>
            <a:t>・低木必要本数は枝張りによって変動しますのでご注意ください。</a:t>
          </a:r>
          <a:endParaRPr kumimoji="1" lang="en-US" altLang="ja-JP" sz="1050" b="1">
            <a:latin typeface="BIZ UDPゴシック" panose="020B0400000000000000" pitchFamily="50" charset="-128"/>
            <a:ea typeface="BIZ UDP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
  <sheetViews>
    <sheetView tabSelected="1" view="pageBreakPreview" zoomScale="55" zoomScaleNormal="55" zoomScaleSheetLayoutView="55" workbookViewId="0">
      <pane ySplit="4" topLeftCell="A5" activePane="bottomLeft" state="frozen"/>
      <selection activeCell="L6" sqref="L6"/>
      <selection pane="bottomLeft" activeCell="F6" sqref="F6"/>
    </sheetView>
  </sheetViews>
  <sheetFormatPr defaultRowHeight="14.25" x14ac:dyDescent="0.15"/>
  <cols>
    <col min="1" max="1" width="2.125" style="2" customWidth="1"/>
    <col min="2" max="2" width="5" style="3" bestFit="1" customWidth="1"/>
    <col min="3" max="3" width="11.125" style="3" bestFit="1" customWidth="1"/>
    <col min="4" max="4" width="7.75" style="3" bestFit="1" customWidth="1"/>
    <col min="5" max="5" width="17.375" style="3" customWidth="1"/>
    <col min="6" max="6" width="7.5" style="3" customWidth="1"/>
    <col min="7" max="7" width="7.375" style="3" customWidth="1"/>
    <col min="8" max="8" width="6.25" style="3" customWidth="1"/>
    <col min="9" max="12" width="7.375" style="3" customWidth="1"/>
    <col min="13" max="21" width="6.25" style="3" customWidth="1"/>
    <col min="22" max="22" width="7.125" style="3" customWidth="1"/>
    <col min="23" max="23" width="5.875" style="3" customWidth="1"/>
    <col min="24" max="25" width="6.25" style="3" customWidth="1"/>
    <col min="27" max="27" width="0" style="1" hidden="1" customWidth="1"/>
    <col min="28" max="34" width="0" hidden="1" customWidth="1"/>
  </cols>
  <sheetData>
    <row r="1" spans="1:32" ht="60.75" customHeight="1" thickBot="1" x14ac:dyDescent="0.2">
      <c r="B1" s="122" t="s">
        <v>31</v>
      </c>
      <c r="C1" s="122"/>
      <c r="D1" s="122"/>
      <c r="E1" s="122"/>
      <c r="F1" s="122"/>
      <c r="G1" s="122"/>
      <c r="H1" s="122"/>
      <c r="I1" s="122"/>
      <c r="J1" s="122"/>
      <c r="K1" s="122"/>
      <c r="L1" s="122"/>
      <c r="M1" s="122"/>
      <c r="N1" s="122"/>
      <c r="O1" s="122"/>
      <c r="P1" s="122"/>
      <c r="Q1" s="122"/>
      <c r="R1" s="122"/>
      <c r="S1" s="122"/>
      <c r="T1" s="122"/>
      <c r="U1" s="122"/>
      <c r="V1" s="122"/>
      <c r="W1" s="122"/>
      <c r="X1" s="122"/>
      <c r="Y1" s="122"/>
    </row>
    <row r="2" spans="1:32" s="7" customFormat="1" ht="27.75" customHeight="1" x14ac:dyDescent="0.15">
      <c r="A2" s="6"/>
      <c r="B2" s="133" t="s">
        <v>8</v>
      </c>
      <c r="C2" s="140" t="s">
        <v>28</v>
      </c>
      <c r="D2" s="140" t="s">
        <v>29</v>
      </c>
      <c r="E2" s="124" t="s">
        <v>11</v>
      </c>
      <c r="F2" s="107" t="s">
        <v>37</v>
      </c>
      <c r="G2" s="118" t="s">
        <v>3</v>
      </c>
      <c r="H2" s="119"/>
      <c r="I2" s="119"/>
      <c r="J2" s="119"/>
      <c r="K2" s="119"/>
      <c r="L2" s="119"/>
      <c r="M2" s="133" t="s">
        <v>6</v>
      </c>
      <c r="N2" s="124"/>
      <c r="O2" s="124"/>
      <c r="P2" s="137" t="s">
        <v>4</v>
      </c>
      <c r="Q2" s="138"/>
      <c r="R2" s="138"/>
      <c r="S2" s="138"/>
      <c r="T2" s="138"/>
      <c r="U2" s="139"/>
      <c r="V2" s="123" t="s">
        <v>5</v>
      </c>
      <c r="W2" s="124"/>
      <c r="X2" s="124"/>
      <c r="Y2" s="125"/>
      <c r="AD2" s="7" t="s">
        <v>10</v>
      </c>
      <c r="AE2" s="7" t="s">
        <v>10</v>
      </c>
      <c r="AF2" s="7" t="s">
        <v>10</v>
      </c>
    </row>
    <row r="3" spans="1:32" s="7" customFormat="1" ht="24.75" customHeight="1" x14ac:dyDescent="0.15">
      <c r="A3" s="6"/>
      <c r="B3" s="130"/>
      <c r="C3" s="105"/>
      <c r="D3" s="105"/>
      <c r="E3" s="132"/>
      <c r="F3" s="108"/>
      <c r="G3" s="126" t="s">
        <v>25</v>
      </c>
      <c r="H3" s="128" t="s">
        <v>33</v>
      </c>
      <c r="I3" s="113" t="s">
        <v>38</v>
      </c>
      <c r="J3" s="114"/>
      <c r="K3" s="66"/>
      <c r="L3" s="67"/>
      <c r="M3" s="130" t="s">
        <v>0</v>
      </c>
      <c r="N3" s="132" t="s">
        <v>1</v>
      </c>
      <c r="O3" s="68" t="s">
        <v>2</v>
      </c>
      <c r="P3" s="134" t="s">
        <v>39</v>
      </c>
      <c r="Q3" s="135"/>
      <c r="R3" s="136"/>
      <c r="S3" s="134" t="s">
        <v>40</v>
      </c>
      <c r="T3" s="135"/>
      <c r="U3" s="136"/>
      <c r="V3" s="115" t="s">
        <v>49</v>
      </c>
      <c r="W3" s="105" t="s">
        <v>34</v>
      </c>
      <c r="X3" s="105" t="s">
        <v>26</v>
      </c>
      <c r="Y3" s="120" t="s">
        <v>27</v>
      </c>
      <c r="AA3" s="7" t="s">
        <v>36</v>
      </c>
      <c r="AB3" s="8" t="s">
        <v>11</v>
      </c>
      <c r="AD3" s="7" t="s">
        <v>9</v>
      </c>
      <c r="AE3" s="7" t="s">
        <v>23</v>
      </c>
      <c r="AF3" s="7" t="s">
        <v>24</v>
      </c>
    </row>
    <row r="4" spans="1:32" s="7" customFormat="1" ht="27.75" customHeight="1" thickBot="1" x14ac:dyDescent="0.2">
      <c r="A4" s="6"/>
      <c r="B4" s="131"/>
      <c r="C4" s="106"/>
      <c r="D4" s="106"/>
      <c r="E4" s="117"/>
      <c r="F4" s="109"/>
      <c r="G4" s="127"/>
      <c r="H4" s="129"/>
      <c r="I4" s="69"/>
      <c r="J4" s="70" t="s">
        <v>32</v>
      </c>
      <c r="K4" s="71" t="s">
        <v>35</v>
      </c>
      <c r="L4" s="72" t="s">
        <v>48</v>
      </c>
      <c r="M4" s="131"/>
      <c r="N4" s="117"/>
      <c r="O4" s="69" t="s">
        <v>30</v>
      </c>
      <c r="P4" s="73" t="s">
        <v>0</v>
      </c>
      <c r="Q4" s="74" t="s">
        <v>1</v>
      </c>
      <c r="R4" s="75" t="s">
        <v>2</v>
      </c>
      <c r="S4" s="73" t="s">
        <v>0</v>
      </c>
      <c r="T4" s="74" t="s">
        <v>1</v>
      </c>
      <c r="U4" s="75" t="s">
        <v>2</v>
      </c>
      <c r="V4" s="116"/>
      <c r="W4" s="117"/>
      <c r="X4" s="106"/>
      <c r="Y4" s="121"/>
      <c r="AB4" s="8"/>
    </row>
    <row r="5" spans="1:32" ht="51.75" customHeight="1" x14ac:dyDescent="0.15">
      <c r="A5" s="9"/>
      <c r="B5" s="10">
        <v>1</v>
      </c>
      <c r="C5" s="11"/>
      <c r="D5" s="12"/>
      <c r="E5" s="11"/>
      <c r="F5" s="13"/>
      <c r="G5" s="14">
        <f>ROUNDUP(ROUNDDOWN((C5)*(100-D5)/100*F5,3),2)</f>
        <v>0</v>
      </c>
      <c r="H5" s="15">
        <f>ROUNDDOWN(G5*0.2,2)</f>
        <v>0</v>
      </c>
      <c r="I5" s="54">
        <f>SUM(J5:L5)</f>
        <v>0</v>
      </c>
      <c r="J5" s="56"/>
      <c r="K5" s="43"/>
      <c r="L5" s="43"/>
      <c r="M5" s="97">
        <f>IF(G5&gt;J5,J5/10*1,G5/10*1)</f>
        <v>0</v>
      </c>
      <c r="N5" s="98">
        <f>IF(G5&gt;J5,J5/10*2,G5/10*2)</f>
        <v>0</v>
      </c>
      <c r="O5" s="99">
        <f>IF(G5&gt;J5,J5/10*5,G5/10*5)</f>
        <v>0</v>
      </c>
      <c r="P5" s="16"/>
      <c r="Q5" s="12"/>
      <c r="R5" s="17"/>
      <c r="S5" s="16"/>
      <c r="T5" s="12"/>
      <c r="U5" s="17"/>
      <c r="V5" s="18"/>
      <c r="W5" s="11"/>
      <c r="X5" s="19">
        <f>ROUNDUP(ROUNDDOWN((V5)*W5,3),2)</f>
        <v>0</v>
      </c>
      <c r="Y5" s="20"/>
      <c r="AA5" s="1">
        <v>30</v>
      </c>
      <c r="AB5" s="4" t="s">
        <v>12</v>
      </c>
      <c r="AC5" s="4">
        <v>1</v>
      </c>
      <c r="AD5" s="5">
        <v>0.2</v>
      </c>
      <c r="AE5" s="5">
        <v>0.2</v>
      </c>
      <c r="AF5" s="5">
        <v>0.2</v>
      </c>
    </row>
    <row r="6" spans="1:32" ht="51.75" customHeight="1" x14ac:dyDescent="0.15">
      <c r="A6" s="9"/>
      <c r="B6" s="21">
        <f>B5+1</f>
        <v>2</v>
      </c>
      <c r="C6" s="22"/>
      <c r="D6" s="12"/>
      <c r="E6" s="22"/>
      <c r="F6" s="24"/>
      <c r="G6" s="25">
        <f t="shared" ref="G6:G14" si="0">ROUNDUP(ROUNDDOWN((C6)*(100-D6)/100*F6,3),2)</f>
        <v>0</v>
      </c>
      <c r="H6" s="15">
        <f>ROUNDDOWN(G6*0.2,2)</f>
        <v>0</v>
      </c>
      <c r="I6" s="54">
        <f t="shared" ref="I6:I14" si="1">SUM(J6:L6)</f>
        <v>0</v>
      </c>
      <c r="J6" s="57"/>
      <c r="K6" s="44"/>
      <c r="L6" s="44"/>
      <c r="M6" s="97">
        <f t="shared" ref="M6:M14" si="2">IF(G6&gt;J6,J6/10*1,G6/10*1)</f>
        <v>0</v>
      </c>
      <c r="N6" s="100">
        <f t="shared" ref="N6:N14" si="3">IF(G6&gt;J6,J6/10*2,G6/10*2)</f>
        <v>0</v>
      </c>
      <c r="O6" s="101">
        <f t="shared" ref="O6:O14" si="4">IF(G6&gt;J6,J6/10*5,G6/10*5)</f>
        <v>0</v>
      </c>
      <c r="P6" s="26"/>
      <c r="Q6" s="23"/>
      <c r="R6" s="27"/>
      <c r="S6" s="26"/>
      <c r="T6" s="23"/>
      <c r="U6" s="27"/>
      <c r="V6" s="28"/>
      <c r="W6" s="22"/>
      <c r="X6" s="29">
        <f t="shared" ref="X6:X14" si="5">ROUNDUP(ROUNDDOWN((V6)*W6,3),2)</f>
        <v>0</v>
      </c>
      <c r="Y6" s="30"/>
      <c r="AA6" s="1">
        <v>40</v>
      </c>
      <c r="AB6" s="4" t="s">
        <v>13</v>
      </c>
      <c r="AC6" s="4">
        <v>1</v>
      </c>
      <c r="AD6" s="5">
        <v>0.25</v>
      </c>
      <c r="AE6" s="5">
        <v>0.25</v>
      </c>
      <c r="AF6" s="5">
        <v>0.3</v>
      </c>
    </row>
    <row r="7" spans="1:32" ht="51.75" customHeight="1" x14ac:dyDescent="0.15">
      <c r="A7" s="9"/>
      <c r="B7" s="21">
        <f t="shared" ref="B7:B10" si="6">B6+1</f>
        <v>3</v>
      </c>
      <c r="C7" s="22"/>
      <c r="D7" s="12"/>
      <c r="E7" s="22"/>
      <c r="F7" s="24"/>
      <c r="G7" s="25">
        <f t="shared" si="0"/>
        <v>0</v>
      </c>
      <c r="H7" s="15">
        <f t="shared" ref="H7:H12" si="7">ROUNDDOWN(G7*0.2,2)</f>
        <v>0</v>
      </c>
      <c r="I7" s="54">
        <f t="shared" si="1"/>
        <v>0</v>
      </c>
      <c r="J7" s="57"/>
      <c r="K7" s="44"/>
      <c r="L7" s="44"/>
      <c r="M7" s="97">
        <f t="shared" si="2"/>
        <v>0</v>
      </c>
      <c r="N7" s="102">
        <f t="shared" si="3"/>
        <v>0</v>
      </c>
      <c r="O7" s="103">
        <f t="shared" si="4"/>
        <v>0</v>
      </c>
      <c r="P7" s="26"/>
      <c r="Q7" s="23"/>
      <c r="R7" s="27"/>
      <c r="S7" s="26"/>
      <c r="T7" s="23"/>
      <c r="U7" s="27"/>
      <c r="V7" s="28"/>
      <c r="W7" s="22"/>
      <c r="X7" s="29">
        <f t="shared" si="5"/>
        <v>0</v>
      </c>
      <c r="Y7" s="30"/>
      <c r="AA7" s="1">
        <v>50</v>
      </c>
      <c r="AB7" s="4" t="s">
        <v>14</v>
      </c>
      <c r="AC7" s="4">
        <v>2</v>
      </c>
      <c r="AD7" s="5">
        <v>0.3</v>
      </c>
      <c r="AE7" s="5">
        <v>0.3</v>
      </c>
      <c r="AF7" s="5">
        <v>0.4</v>
      </c>
    </row>
    <row r="8" spans="1:32" ht="51.75" customHeight="1" x14ac:dyDescent="0.15">
      <c r="A8" s="9"/>
      <c r="B8" s="21">
        <f t="shared" si="6"/>
        <v>4</v>
      </c>
      <c r="C8" s="22"/>
      <c r="D8" s="12"/>
      <c r="E8" s="22"/>
      <c r="F8" s="24"/>
      <c r="G8" s="25">
        <f t="shared" si="0"/>
        <v>0</v>
      </c>
      <c r="H8" s="15">
        <f t="shared" si="7"/>
        <v>0</v>
      </c>
      <c r="I8" s="54">
        <f t="shared" si="1"/>
        <v>0</v>
      </c>
      <c r="J8" s="57"/>
      <c r="K8" s="44"/>
      <c r="L8" s="44"/>
      <c r="M8" s="97">
        <f t="shared" si="2"/>
        <v>0</v>
      </c>
      <c r="N8" s="102">
        <f t="shared" si="3"/>
        <v>0</v>
      </c>
      <c r="O8" s="103">
        <f t="shared" si="4"/>
        <v>0</v>
      </c>
      <c r="P8" s="26"/>
      <c r="Q8" s="23"/>
      <c r="R8" s="27"/>
      <c r="S8" s="26"/>
      <c r="T8" s="23"/>
      <c r="U8" s="27"/>
      <c r="V8" s="28"/>
      <c r="W8" s="22"/>
      <c r="X8" s="29">
        <f t="shared" si="5"/>
        <v>0</v>
      </c>
      <c r="Y8" s="30"/>
      <c r="AA8" s="1">
        <v>60</v>
      </c>
      <c r="AB8" s="4" t="s">
        <v>15</v>
      </c>
      <c r="AC8" s="4">
        <v>2</v>
      </c>
      <c r="AD8" s="5">
        <v>0.35</v>
      </c>
      <c r="AE8" s="5">
        <v>0.35</v>
      </c>
      <c r="AF8" s="5">
        <v>0.5</v>
      </c>
    </row>
    <row r="9" spans="1:32" ht="51.75" customHeight="1" x14ac:dyDescent="0.15">
      <c r="A9" s="9"/>
      <c r="B9" s="21">
        <f t="shared" si="6"/>
        <v>5</v>
      </c>
      <c r="C9" s="22"/>
      <c r="D9" s="12"/>
      <c r="E9" s="22"/>
      <c r="F9" s="24"/>
      <c r="G9" s="25">
        <f t="shared" si="0"/>
        <v>0</v>
      </c>
      <c r="H9" s="15">
        <f t="shared" si="7"/>
        <v>0</v>
      </c>
      <c r="I9" s="54">
        <f t="shared" si="1"/>
        <v>0</v>
      </c>
      <c r="J9" s="57"/>
      <c r="K9" s="44"/>
      <c r="L9" s="44"/>
      <c r="M9" s="97">
        <f t="shared" si="2"/>
        <v>0</v>
      </c>
      <c r="N9" s="102">
        <f t="shared" si="3"/>
        <v>0</v>
      </c>
      <c r="O9" s="103">
        <f t="shared" si="4"/>
        <v>0</v>
      </c>
      <c r="P9" s="26"/>
      <c r="Q9" s="23"/>
      <c r="R9" s="27"/>
      <c r="S9" s="26"/>
      <c r="T9" s="23"/>
      <c r="U9" s="27"/>
      <c r="V9" s="28"/>
      <c r="W9" s="22"/>
      <c r="X9" s="29">
        <f t="shared" si="5"/>
        <v>0</v>
      </c>
      <c r="Y9" s="30"/>
      <c r="AA9" s="1">
        <v>70</v>
      </c>
      <c r="AB9" s="5" t="s">
        <v>16</v>
      </c>
      <c r="AC9" s="4">
        <v>2</v>
      </c>
      <c r="AD9" s="5">
        <v>0.4</v>
      </c>
      <c r="AE9" s="5"/>
      <c r="AF9" s="5">
        <v>0.6</v>
      </c>
    </row>
    <row r="10" spans="1:32" ht="51.75" customHeight="1" x14ac:dyDescent="0.15">
      <c r="A10" s="9"/>
      <c r="B10" s="21">
        <f t="shared" si="6"/>
        <v>6</v>
      </c>
      <c r="C10" s="22"/>
      <c r="D10" s="12"/>
      <c r="E10" s="22"/>
      <c r="F10" s="24"/>
      <c r="G10" s="25">
        <f t="shared" si="0"/>
        <v>0</v>
      </c>
      <c r="H10" s="15">
        <f t="shared" si="7"/>
        <v>0</v>
      </c>
      <c r="I10" s="54">
        <f t="shared" si="1"/>
        <v>0</v>
      </c>
      <c r="J10" s="57"/>
      <c r="K10" s="44"/>
      <c r="L10" s="44"/>
      <c r="M10" s="97">
        <f t="shared" si="2"/>
        <v>0</v>
      </c>
      <c r="N10" s="102">
        <f t="shared" si="3"/>
        <v>0</v>
      </c>
      <c r="O10" s="103">
        <f t="shared" si="4"/>
        <v>0</v>
      </c>
      <c r="P10" s="26"/>
      <c r="Q10" s="23"/>
      <c r="R10" s="27"/>
      <c r="S10" s="26"/>
      <c r="T10" s="23"/>
      <c r="U10" s="27"/>
      <c r="V10" s="28"/>
      <c r="W10" s="22"/>
      <c r="X10" s="29">
        <f t="shared" si="5"/>
        <v>0</v>
      </c>
      <c r="Y10" s="30"/>
      <c r="AA10" s="1">
        <v>80</v>
      </c>
      <c r="AB10" s="5" t="s">
        <v>17</v>
      </c>
      <c r="AC10" s="4">
        <v>2</v>
      </c>
      <c r="AD10" s="5"/>
      <c r="AE10" s="5"/>
      <c r="AF10" s="5">
        <v>0.7</v>
      </c>
    </row>
    <row r="11" spans="1:32" ht="51.75" customHeight="1" x14ac:dyDescent="0.15">
      <c r="A11" s="9"/>
      <c r="B11" s="21">
        <f>B10+1</f>
        <v>7</v>
      </c>
      <c r="C11" s="22"/>
      <c r="D11" s="12"/>
      <c r="E11" s="22"/>
      <c r="F11" s="24"/>
      <c r="G11" s="25">
        <f t="shared" si="0"/>
        <v>0</v>
      </c>
      <c r="H11" s="15">
        <f t="shared" si="7"/>
        <v>0</v>
      </c>
      <c r="I11" s="54">
        <f t="shared" si="1"/>
        <v>0</v>
      </c>
      <c r="J11" s="57"/>
      <c r="K11" s="41"/>
      <c r="L11" s="44"/>
      <c r="M11" s="97">
        <f t="shared" si="2"/>
        <v>0</v>
      </c>
      <c r="N11" s="102">
        <f t="shared" si="3"/>
        <v>0</v>
      </c>
      <c r="O11" s="103">
        <f t="shared" si="4"/>
        <v>0</v>
      </c>
      <c r="P11" s="26"/>
      <c r="Q11" s="23"/>
      <c r="R11" s="27"/>
      <c r="S11" s="26"/>
      <c r="T11" s="23"/>
      <c r="U11" s="27"/>
      <c r="V11" s="28"/>
      <c r="W11" s="22"/>
      <c r="X11" s="29">
        <f t="shared" si="5"/>
        <v>0</v>
      </c>
      <c r="Y11" s="30"/>
      <c r="AA11" s="1">
        <v>90</v>
      </c>
      <c r="AB11" s="4" t="s">
        <v>18</v>
      </c>
      <c r="AC11" s="4">
        <v>2</v>
      </c>
      <c r="AD11" s="5"/>
      <c r="AE11" s="5"/>
      <c r="AF11" s="5">
        <v>0.8</v>
      </c>
    </row>
    <row r="12" spans="1:32" ht="51.75" customHeight="1" x14ac:dyDescent="0.15">
      <c r="A12" s="9"/>
      <c r="B12" s="21">
        <f t="shared" ref="B12:B14" si="8">B11+1</f>
        <v>8</v>
      </c>
      <c r="C12" s="22"/>
      <c r="D12" s="12"/>
      <c r="E12" s="22"/>
      <c r="F12" s="24"/>
      <c r="G12" s="25">
        <f t="shared" si="0"/>
        <v>0</v>
      </c>
      <c r="H12" s="15">
        <f t="shared" si="7"/>
        <v>0</v>
      </c>
      <c r="I12" s="54">
        <f t="shared" si="1"/>
        <v>0</v>
      </c>
      <c r="J12" s="57"/>
      <c r="K12" s="41"/>
      <c r="L12" s="44"/>
      <c r="M12" s="97">
        <f t="shared" si="2"/>
        <v>0</v>
      </c>
      <c r="N12" s="102">
        <f t="shared" si="3"/>
        <v>0</v>
      </c>
      <c r="O12" s="103">
        <f t="shared" si="4"/>
        <v>0</v>
      </c>
      <c r="P12" s="26"/>
      <c r="Q12" s="23"/>
      <c r="R12" s="27"/>
      <c r="S12" s="26"/>
      <c r="T12" s="23"/>
      <c r="U12" s="27"/>
      <c r="V12" s="28"/>
      <c r="W12" s="22"/>
      <c r="X12" s="29">
        <f t="shared" si="5"/>
        <v>0</v>
      </c>
      <c r="Y12" s="30"/>
      <c r="AB12" s="4" t="s">
        <v>19</v>
      </c>
      <c r="AC12" s="4">
        <v>2</v>
      </c>
      <c r="AD12" s="5"/>
      <c r="AE12" s="5"/>
      <c r="AF12" s="5"/>
    </row>
    <row r="13" spans="1:32" ht="51.75" customHeight="1" x14ac:dyDescent="0.15">
      <c r="A13" s="9"/>
      <c r="B13" s="21">
        <f t="shared" si="8"/>
        <v>9</v>
      </c>
      <c r="C13" s="22"/>
      <c r="D13" s="12"/>
      <c r="E13" s="22"/>
      <c r="F13" s="24"/>
      <c r="G13" s="25">
        <f t="shared" si="0"/>
        <v>0</v>
      </c>
      <c r="H13" s="15">
        <f>ROUNDDOWN(G13*0.2,2)</f>
        <v>0</v>
      </c>
      <c r="I13" s="54">
        <f t="shared" si="1"/>
        <v>0</v>
      </c>
      <c r="J13" s="57"/>
      <c r="K13" s="41"/>
      <c r="L13" s="44"/>
      <c r="M13" s="97">
        <f t="shared" si="2"/>
        <v>0</v>
      </c>
      <c r="N13" s="102">
        <f t="shared" si="3"/>
        <v>0</v>
      </c>
      <c r="O13" s="103">
        <f t="shared" si="4"/>
        <v>0</v>
      </c>
      <c r="P13" s="26"/>
      <c r="Q13" s="23"/>
      <c r="R13" s="27"/>
      <c r="S13" s="26"/>
      <c r="T13" s="23"/>
      <c r="U13" s="27"/>
      <c r="V13" s="28"/>
      <c r="W13" s="22"/>
      <c r="X13" s="29">
        <f t="shared" si="5"/>
        <v>0</v>
      </c>
      <c r="Y13" s="30"/>
      <c r="AB13" s="4" t="s">
        <v>20</v>
      </c>
      <c r="AC13" s="4">
        <v>2</v>
      </c>
      <c r="AD13" s="5"/>
      <c r="AE13" s="5"/>
      <c r="AF13" s="5"/>
    </row>
    <row r="14" spans="1:32" ht="51.75" customHeight="1" thickBot="1" x14ac:dyDescent="0.2">
      <c r="A14" s="9"/>
      <c r="B14" s="31">
        <f t="shared" si="8"/>
        <v>10</v>
      </c>
      <c r="C14" s="32"/>
      <c r="D14" s="12"/>
      <c r="E14" s="32"/>
      <c r="F14" s="34"/>
      <c r="G14" s="35">
        <f t="shared" si="0"/>
        <v>0</v>
      </c>
      <c r="H14" s="15">
        <f>ROUNDDOWN(G14*0.2,2)</f>
        <v>0</v>
      </c>
      <c r="I14" s="55">
        <f t="shared" si="1"/>
        <v>0</v>
      </c>
      <c r="J14" s="58"/>
      <c r="K14" s="42"/>
      <c r="L14" s="45"/>
      <c r="M14" s="97">
        <f t="shared" si="2"/>
        <v>0</v>
      </c>
      <c r="N14" s="102">
        <f t="shared" si="3"/>
        <v>0</v>
      </c>
      <c r="O14" s="103">
        <f t="shared" si="4"/>
        <v>0</v>
      </c>
      <c r="P14" s="36"/>
      <c r="Q14" s="33"/>
      <c r="R14" s="37"/>
      <c r="S14" s="36"/>
      <c r="T14" s="33"/>
      <c r="U14" s="37"/>
      <c r="V14" s="38"/>
      <c r="W14" s="32"/>
      <c r="X14" s="39">
        <f t="shared" si="5"/>
        <v>0</v>
      </c>
      <c r="Y14" s="40"/>
      <c r="AB14" s="4" t="s">
        <v>21</v>
      </c>
      <c r="AC14" s="4">
        <v>2</v>
      </c>
      <c r="AD14" s="5"/>
      <c r="AE14" s="5"/>
      <c r="AF14" s="5"/>
    </row>
    <row r="15" spans="1:32" s="61" customFormat="1" ht="65.25" customHeight="1" thickBot="1" x14ac:dyDescent="0.2">
      <c r="A15" s="9"/>
      <c r="B15" s="76" t="s">
        <v>7</v>
      </c>
      <c r="C15" s="46">
        <f>SUM(C5:C14)</f>
        <v>0</v>
      </c>
      <c r="D15" s="77"/>
      <c r="E15" s="77"/>
      <c r="F15" s="78"/>
      <c r="G15" s="47">
        <f t="shared" ref="G15:V15" si="9">SUM(G5:G14)</f>
        <v>0</v>
      </c>
      <c r="H15" s="77"/>
      <c r="I15" s="48">
        <f>SUM(I5:I14)</f>
        <v>0</v>
      </c>
      <c r="J15" s="79">
        <f t="shared" si="9"/>
        <v>0</v>
      </c>
      <c r="K15" s="79">
        <f t="shared" si="9"/>
        <v>0</v>
      </c>
      <c r="L15" s="79">
        <f t="shared" si="9"/>
        <v>0</v>
      </c>
      <c r="M15" s="94"/>
      <c r="N15" s="95"/>
      <c r="O15" s="96"/>
      <c r="P15" s="80">
        <f t="shared" si="9"/>
        <v>0</v>
      </c>
      <c r="Q15" s="81">
        <f t="shared" si="9"/>
        <v>0</v>
      </c>
      <c r="R15" s="82">
        <f t="shared" si="9"/>
        <v>0</v>
      </c>
      <c r="S15" s="80">
        <f t="shared" ref="S15:U15" si="10">SUM(S5:S14)</f>
        <v>0</v>
      </c>
      <c r="T15" s="81">
        <f t="shared" si="10"/>
        <v>0</v>
      </c>
      <c r="U15" s="82">
        <f t="shared" si="10"/>
        <v>0</v>
      </c>
      <c r="V15" s="49">
        <f t="shared" si="9"/>
        <v>0</v>
      </c>
      <c r="W15" s="83"/>
      <c r="X15" s="46">
        <f t="shared" ref="X15:Y15" si="11">SUM(X5:X14)</f>
        <v>0</v>
      </c>
      <c r="Y15" s="50">
        <f t="shared" si="11"/>
        <v>0</v>
      </c>
      <c r="AA15" s="62"/>
      <c r="AB15" s="4" t="s">
        <v>22</v>
      </c>
      <c r="AC15" s="4">
        <v>2</v>
      </c>
      <c r="AD15" s="63"/>
      <c r="AE15" s="63"/>
      <c r="AF15" s="63"/>
    </row>
    <row r="16" spans="1:32" s="59" customFormat="1" ht="60" customHeight="1" thickBot="1" x14ac:dyDescent="0.2">
      <c r="A16" s="64"/>
      <c r="B16" s="65"/>
      <c r="C16" s="65" t="s">
        <v>47</v>
      </c>
      <c r="D16" s="65"/>
      <c r="E16" s="65"/>
      <c r="F16" s="65"/>
      <c r="G16" s="65" t="s">
        <v>42</v>
      </c>
      <c r="H16" s="65"/>
      <c r="I16" s="65" t="s">
        <v>46</v>
      </c>
      <c r="J16" s="65"/>
      <c r="K16" s="65"/>
      <c r="L16" s="65"/>
      <c r="M16" s="65"/>
      <c r="N16" s="65"/>
      <c r="O16" s="65"/>
      <c r="P16" s="110" t="s">
        <v>41</v>
      </c>
      <c r="Q16" s="111"/>
      <c r="R16" s="112"/>
      <c r="S16" s="51">
        <f>P15+S15</f>
        <v>0</v>
      </c>
      <c r="T16" s="52">
        <f>Q15+T15</f>
        <v>0</v>
      </c>
      <c r="U16" s="53">
        <f>R15+U15</f>
        <v>0</v>
      </c>
      <c r="V16" s="65" t="s">
        <v>45</v>
      </c>
      <c r="W16" s="65"/>
      <c r="X16" s="65" t="s">
        <v>43</v>
      </c>
      <c r="Y16" s="65" t="s">
        <v>44</v>
      </c>
      <c r="AA16" s="60"/>
    </row>
    <row r="17" spans="1:27" ht="21" customHeight="1" x14ac:dyDescent="0.15">
      <c r="S17" s="2"/>
      <c r="T17" s="2"/>
      <c r="U17" s="2"/>
    </row>
    <row r="18" spans="1:27" s="86" customFormat="1" ht="31.5" customHeight="1" x14ac:dyDescent="0.15">
      <c r="A18" s="85"/>
      <c r="B18" s="93" t="s">
        <v>67</v>
      </c>
      <c r="C18" s="93"/>
      <c r="D18" s="93"/>
      <c r="E18" s="93"/>
      <c r="F18" s="93"/>
      <c r="G18" s="93"/>
      <c r="H18" s="93"/>
      <c r="I18" s="85"/>
      <c r="J18" s="85"/>
      <c r="K18" s="85"/>
      <c r="L18" s="85"/>
      <c r="M18" s="85"/>
      <c r="N18" s="85"/>
      <c r="O18" s="85"/>
      <c r="P18" s="85"/>
      <c r="Q18" s="85"/>
      <c r="R18" s="85"/>
      <c r="S18" s="85"/>
      <c r="T18" s="85"/>
      <c r="U18" s="85"/>
      <c r="V18" s="85"/>
      <c r="W18" s="85"/>
      <c r="X18" s="85"/>
      <c r="Y18" s="85"/>
    </row>
    <row r="19" spans="1:27" s="86" customFormat="1" ht="31.5" customHeight="1" x14ac:dyDescent="0.15">
      <c r="A19" s="85"/>
      <c r="B19" s="85"/>
      <c r="C19" s="85" t="s">
        <v>60</v>
      </c>
      <c r="D19" s="88" t="s">
        <v>62</v>
      </c>
      <c r="E19" s="85" t="s">
        <v>61</v>
      </c>
      <c r="F19" s="85"/>
      <c r="G19" s="85"/>
      <c r="H19" s="85"/>
      <c r="I19" s="85"/>
      <c r="J19" s="85"/>
      <c r="K19" s="85"/>
      <c r="L19" s="85"/>
      <c r="M19" s="85"/>
      <c r="N19" s="85"/>
      <c r="O19" s="85"/>
      <c r="P19" s="85"/>
      <c r="Q19" s="85"/>
      <c r="R19" s="85"/>
      <c r="S19" s="85"/>
      <c r="T19" s="85"/>
      <c r="U19" s="85"/>
      <c r="V19" s="85"/>
      <c r="W19" s="85"/>
      <c r="X19" s="85"/>
      <c r="Y19" s="85"/>
    </row>
    <row r="20" spans="1:27" s="86" customFormat="1" ht="31.5" customHeight="1" x14ac:dyDescent="0.15">
      <c r="A20" s="85"/>
      <c r="B20" s="85"/>
      <c r="C20" s="85" t="s">
        <v>63</v>
      </c>
      <c r="D20" s="88" t="s">
        <v>65</v>
      </c>
      <c r="E20" s="85" t="s">
        <v>64</v>
      </c>
      <c r="F20" s="85"/>
      <c r="G20" s="85"/>
      <c r="H20" s="85"/>
      <c r="I20" s="85"/>
      <c r="J20" s="85"/>
      <c r="K20" s="85"/>
      <c r="L20" s="85"/>
      <c r="M20" s="85"/>
      <c r="N20" s="85"/>
      <c r="O20" s="85"/>
      <c r="P20" s="85"/>
      <c r="Q20" s="85"/>
      <c r="R20" s="85"/>
      <c r="S20" s="85"/>
      <c r="T20" s="85"/>
      <c r="U20" s="85"/>
      <c r="V20" s="85"/>
      <c r="W20" s="85"/>
      <c r="X20" s="85"/>
      <c r="Y20" s="85"/>
    </row>
    <row r="21" spans="1:27" s="89" customFormat="1" ht="31.5" customHeight="1" x14ac:dyDescent="0.15">
      <c r="A21" s="87"/>
      <c r="B21" s="90"/>
      <c r="C21" s="92"/>
      <c r="D21" s="92"/>
      <c r="E21" s="92"/>
      <c r="F21" s="92"/>
      <c r="G21" s="92"/>
      <c r="H21" s="92"/>
      <c r="I21" s="88"/>
      <c r="J21" s="88"/>
      <c r="K21" s="88"/>
      <c r="L21" s="88"/>
      <c r="M21" s="88"/>
      <c r="N21" s="88"/>
      <c r="O21" s="88"/>
      <c r="P21" s="88"/>
      <c r="Q21" s="88"/>
      <c r="R21" s="88"/>
      <c r="S21" s="88"/>
      <c r="T21" s="88"/>
      <c r="U21" s="88"/>
      <c r="V21" s="88"/>
      <c r="W21" s="88"/>
      <c r="X21" s="88"/>
      <c r="Y21" s="88"/>
      <c r="AA21" s="90"/>
    </row>
    <row r="22" spans="1:27" s="89" customFormat="1" ht="31.5" customHeight="1" x14ac:dyDescent="0.15">
      <c r="A22" s="87"/>
      <c r="B22" s="104" t="s">
        <v>66</v>
      </c>
      <c r="C22" s="104"/>
      <c r="D22" s="104"/>
      <c r="E22" s="104"/>
      <c r="F22" s="104"/>
      <c r="G22" s="104"/>
      <c r="H22" s="104"/>
      <c r="I22" s="91"/>
      <c r="J22" s="88"/>
      <c r="K22" s="88"/>
      <c r="L22" s="88"/>
      <c r="M22" s="88"/>
      <c r="N22" s="88"/>
      <c r="O22" s="88"/>
      <c r="P22" s="88"/>
      <c r="Q22" s="88"/>
      <c r="R22" s="88"/>
      <c r="S22" s="88"/>
      <c r="T22" s="88"/>
      <c r="U22" s="88"/>
      <c r="V22" s="88"/>
      <c r="W22" s="88"/>
      <c r="X22" s="88"/>
      <c r="Y22" s="88"/>
      <c r="AA22" s="90"/>
    </row>
    <row r="23" spans="1:27" s="89" customFormat="1" ht="29.25" customHeight="1" x14ac:dyDescent="0.15">
      <c r="A23" s="87"/>
      <c r="B23" s="88"/>
      <c r="C23" s="84" t="s">
        <v>50</v>
      </c>
      <c r="D23" s="88" t="s">
        <v>58</v>
      </c>
      <c r="E23" s="84" t="s">
        <v>54</v>
      </c>
      <c r="F23" s="88"/>
      <c r="G23" s="88"/>
      <c r="H23" s="88"/>
      <c r="I23" s="88"/>
      <c r="J23" s="88"/>
      <c r="K23" s="88"/>
      <c r="L23" s="88"/>
      <c r="M23" s="88"/>
      <c r="N23" s="88"/>
      <c r="O23" s="88"/>
      <c r="P23" s="88"/>
      <c r="Q23" s="88"/>
      <c r="R23" s="88"/>
      <c r="S23" s="88"/>
      <c r="T23" s="88"/>
      <c r="U23" s="88"/>
      <c r="V23" s="88"/>
      <c r="W23" s="88"/>
      <c r="X23" s="88"/>
      <c r="Z23" s="90"/>
    </row>
    <row r="24" spans="1:27" s="89" customFormat="1" ht="29.25" customHeight="1" x14ac:dyDescent="0.15">
      <c r="A24" s="87"/>
      <c r="B24" s="88"/>
      <c r="C24" s="84" t="s">
        <v>51</v>
      </c>
      <c r="D24" s="88" t="s">
        <v>59</v>
      </c>
      <c r="E24" s="84" t="s">
        <v>57</v>
      </c>
      <c r="F24" s="88"/>
      <c r="G24" s="88"/>
      <c r="H24" s="88"/>
      <c r="I24" s="88"/>
      <c r="J24" s="88"/>
      <c r="K24" s="88"/>
      <c r="L24" s="88"/>
      <c r="M24" s="88"/>
      <c r="N24" s="88"/>
      <c r="O24" s="88"/>
      <c r="P24" s="88"/>
      <c r="Q24" s="88"/>
      <c r="R24" s="88"/>
      <c r="S24" s="88"/>
      <c r="T24" s="88"/>
      <c r="U24" s="88"/>
      <c r="V24" s="88"/>
      <c r="W24" s="88"/>
      <c r="X24" s="88"/>
      <c r="Z24" s="90"/>
    </row>
    <row r="25" spans="1:27" s="89" customFormat="1" ht="29.25" customHeight="1" x14ac:dyDescent="0.15">
      <c r="A25" s="87"/>
      <c r="B25" s="88"/>
      <c r="C25" s="84" t="s">
        <v>52</v>
      </c>
      <c r="D25" s="88" t="s">
        <v>58</v>
      </c>
      <c r="E25" s="84" t="s">
        <v>55</v>
      </c>
      <c r="F25" s="88"/>
      <c r="G25" s="88"/>
      <c r="H25" s="88"/>
      <c r="I25" s="88"/>
      <c r="J25" s="88"/>
      <c r="K25" s="88"/>
      <c r="L25" s="88"/>
      <c r="M25" s="88"/>
      <c r="N25" s="88"/>
      <c r="O25" s="88"/>
      <c r="P25" s="88"/>
      <c r="Q25" s="88"/>
      <c r="R25" s="88"/>
      <c r="S25" s="88"/>
      <c r="T25" s="88"/>
      <c r="U25" s="88"/>
      <c r="V25" s="88"/>
      <c r="W25" s="88"/>
      <c r="X25" s="88"/>
      <c r="Z25" s="90"/>
    </row>
    <row r="26" spans="1:27" s="89" customFormat="1" ht="29.25" customHeight="1" x14ac:dyDescent="0.15">
      <c r="A26" s="87"/>
      <c r="B26" s="88"/>
      <c r="C26" s="84" t="s">
        <v>53</v>
      </c>
      <c r="D26" s="88" t="s">
        <v>59</v>
      </c>
      <c r="E26" s="84" t="s">
        <v>56</v>
      </c>
      <c r="F26" s="88"/>
      <c r="G26" s="88"/>
      <c r="H26" s="88"/>
      <c r="I26" s="88"/>
      <c r="J26" s="88"/>
      <c r="K26" s="88"/>
      <c r="L26" s="88"/>
      <c r="M26" s="88"/>
      <c r="N26" s="88"/>
      <c r="O26" s="88"/>
      <c r="P26" s="88"/>
      <c r="Q26" s="88"/>
      <c r="R26" s="88"/>
      <c r="S26" s="88"/>
      <c r="T26" s="88"/>
      <c r="U26" s="88"/>
      <c r="V26" s="88"/>
      <c r="W26" s="88"/>
      <c r="X26" s="88"/>
      <c r="Z26" s="90"/>
    </row>
  </sheetData>
  <mergeCells count="23">
    <mergeCell ref="Y3:Y4"/>
    <mergeCell ref="B1:Y1"/>
    <mergeCell ref="V2:Y2"/>
    <mergeCell ref="G3:G4"/>
    <mergeCell ref="H3:H4"/>
    <mergeCell ref="M3:M4"/>
    <mergeCell ref="N3:N4"/>
    <mergeCell ref="B2:B4"/>
    <mergeCell ref="P3:R3"/>
    <mergeCell ref="S3:U3"/>
    <mergeCell ref="P2:U2"/>
    <mergeCell ref="M2:O2"/>
    <mergeCell ref="C2:C4"/>
    <mergeCell ref="D2:D4"/>
    <mergeCell ref="E2:E4"/>
    <mergeCell ref="B22:H22"/>
    <mergeCell ref="X3:X4"/>
    <mergeCell ref="F2:F4"/>
    <mergeCell ref="P16:R16"/>
    <mergeCell ref="I3:J3"/>
    <mergeCell ref="V3:V4"/>
    <mergeCell ref="W3:W4"/>
    <mergeCell ref="G2:L2"/>
  </mergeCells>
  <phoneticPr fontId="1"/>
  <dataValidations count="4">
    <dataValidation type="list" allowBlank="1" showInputMessage="1" showErrorMessage="1" sqref="E5:E14">
      <formula1>$AB$5:$AB$15</formula1>
    </dataValidation>
    <dataValidation type="list" allowBlank="1" showInputMessage="1" showErrorMessage="1" sqref="F5:F14">
      <formula1>$AD$5:$AD$9</formula1>
    </dataValidation>
    <dataValidation type="list" allowBlank="1" showInputMessage="1" showErrorMessage="1" sqref="W5:W14">
      <formula1>$AF$5:$AF$11</formula1>
    </dataValidation>
    <dataValidation type="list" allowBlank="1" showInputMessage="1" showErrorMessage="1" sqref="D5:D14">
      <formula1>$AA$5:$AA$11</formula1>
    </dataValidation>
  </dataValidations>
  <pageMargins left="0.59055118110236227" right="0.59055118110236227" top="0.59055118110236227" bottom="0.59055118110236227"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宅地開発等</vt:lpstr>
      <vt:lpstr>宅地開発等!Print_Area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2023-02-16T07:47:50Z</cp:lastPrinted>
  <dcterms:created xsi:type="dcterms:W3CDTF">2016-11-08T23:55:51Z</dcterms:created>
  <dcterms:modified xsi:type="dcterms:W3CDTF">2023-05-25T23:55:07Z</dcterms:modified>
</cp:coreProperties>
</file>